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64E204E3-FD71-4F4D-AE69-CB5C98981DEB}" xr6:coauthVersionLast="46" xr6:coauthVersionMax="46" xr10:uidLastSave="{00000000-0000-0000-0000-000000000000}"/>
  <bookViews>
    <workbookView xWindow="-120" yWindow="-120" windowWidth="27930" windowHeight="16440" firstSheet="1" activeTab="1" xr2:uid="{00000000-000D-0000-FFFF-FFFF00000000}"/>
  </bookViews>
  <sheets>
    <sheet name="Readme" sheetId="7" r:id="rId1"/>
    <sheet name="Master" sheetId="1" r:id="rId2"/>
    <sheet name="Tbills" sheetId="36" r:id="rId3"/>
    <sheet name="Chart1" sheetId="55" r:id="rId4"/>
    <sheet name="Sheet1" sheetId="5" r:id="rId5"/>
    <sheet name="UVXY-IV" sheetId="34" r:id="rId6"/>
    <sheet name="Old UVXY Hist" sheetId="39" r:id="rId7"/>
    <sheet name="1.5X UVXY-Web" sheetId="49" r:id="rId8"/>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0" r:id="rId9"/>
  </pivotCaches>
</workbook>
</file>

<file path=xl/calcChain.xml><?xml version="1.0" encoding="utf-8"?>
<calcChain xmlns="http://schemas.openxmlformats.org/spreadsheetml/2006/main">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C888" i="36"/>
  <c r="H4232" i="1" s="1"/>
  <c r="C887" i="36"/>
  <c r="H4228" i="1" s="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I5"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l="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3687" i="1" l="1"/>
  <c r="I3688"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3689" i="1" l="1"/>
  <c r="I3690" i="1" l="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1" i="1"/>
  <c r="N1902" i="1"/>
  <c r="I3691" i="1" l="1"/>
  <c r="J47" i="34"/>
  <c r="I3692" i="1" l="1"/>
  <c r="I3693" i="1" l="1"/>
  <c r="M4" i="1"/>
  <c r="I3694"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3695" i="1" l="1"/>
  <c r="M2" i="1"/>
  <c r="M7" i="1" s="1"/>
  <c r="M1" i="1"/>
  <c r="M5" i="1"/>
  <c r="O1902" i="1"/>
  <c r="O1903" i="1"/>
  <c r="M3497" i="1" l="1"/>
  <c r="M3498" i="1" s="1"/>
  <c r="M3499" i="1" s="1"/>
  <c r="I3696" i="1"/>
  <c r="O8" i="1"/>
  <c r="M8" i="1"/>
  <c r="N7" i="1"/>
  <c r="O7" i="1"/>
  <c r="I3697" i="1" l="1"/>
  <c r="M3500" i="1"/>
  <c r="O9" i="1"/>
  <c r="M9" i="1"/>
  <c r="M3501" i="1" l="1"/>
  <c r="I3698" i="1"/>
  <c r="M10" i="1"/>
  <c r="O10" i="1"/>
  <c r="I3699" i="1" l="1"/>
  <c r="M3502" i="1"/>
  <c r="M11" i="1"/>
  <c r="O11" i="1"/>
  <c r="M3503" i="1" l="1"/>
  <c r="I3700" i="1"/>
  <c r="M12" i="1"/>
  <c r="O12" i="1"/>
  <c r="I3701" i="1" l="1"/>
  <c r="M3504" i="1"/>
  <c r="M13" i="1"/>
  <c r="O13" i="1"/>
  <c r="M3505" i="1" l="1"/>
  <c r="I3702" i="1"/>
  <c r="M14" i="1"/>
  <c r="O14" i="1"/>
  <c r="I3703" i="1" l="1"/>
  <c r="M3506" i="1"/>
  <c r="M15" i="1"/>
  <c r="O15" i="1"/>
  <c r="M3507" i="1" l="1"/>
  <c r="I3704" i="1"/>
  <c r="M16" i="1"/>
  <c r="O16" i="1"/>
  <c r="I3705" i="1" l="1"/>
  <c r="M3508" i="1"/>
  <c r="M17" i="1"/>
  <c r="O17" i="1"/>
  <c r="M3509" i="1" l="1"/>
  <c r="I3706" i="1"/>
  <c r="M18" i="1"/>
  <c r="O18" i="1"/>
  <c r="I3707" i="1" l="1"/>
  <c r="M3510" i="1"/>
  <c r="M19" i="1"/>
  <c r="O19" i="1"/>
  <c r="M3511" i="1" l="1"/>
  <c r="I3708" i="1"/>
  <c r="M20" i="1"/>
  <c r="O20" i="1"/>
  <c r="I3709" i="1" l="1"/>
  <c r="M3512" i="1"/>
  <c r="M21" i="1"/>
  <c r="O21" i="1"/>
  <c r="M3513" i="1" l="1"/>
  <c r="I3710" i="1"/>
  <c r="M22" i="1"/>
  <c r="O22" i="1"/>
  <c r="I3711" i="1" l="1"/>
  <c r="M3514" i="1"/>
  <c r="M23" i="1"/>
  <c r="O23" i="1"/>
  <c r="I3712" i="1" l="1"/>
  <c r="M3515" i="1"/>
  <c r="M24" i="1"/>
  <c r="O24" i="1"/>
  <c r="I3713" i="1" l="1"/>
  <c r="M3516" i="1"/>
  <c r="M25" i="1"/>
  <c r="O25" i="1"/>
  <c r="M3517" i="1" l="1"/>
  <c r="I3714" i="1"/>
  <c r="M26" i="1"/>
  <c r="O26" i="1"/>
  <c r="I3715" i="1" l="1"/>
  <c r="M3518" i="1"/>
  <c r="M27" i="1"/>
  <c r="O27" i="1"/>
  <c r="I3716" i="1" l="1"/>
  <c r="M3519" i="1"/>
  <c r="M28" i="1"/>
  <c r="O28" i="1"/>
  <c r="I3717" i="1" l="1"/>
  <c r="M3520" i="1"/>
  <c r="M29" i="1"/>
  <c r="O29" i="1"/>
  <c r="M3521" i="1" l="1"/>
  <c r="I3718" i="1"/>
  <c r="M30" i="1"/>
  <c r="O30" i="1"/>
  <c r="I3719" i="1" l="1"/>
  <c r="M3522" i="1"/>
  <c r="M31" i="1"/>
  <c r="O31" i="1"/>
  <c r="I3720" i="1" l="1"/>
  <c r="M3523" i="1"/>
  <c r="M32" i="1"/>
  <c r="O32" i="1"/>
  <c r="I3721" i="1" l="1"/>
  <c r="M3524" i="1"/>
  <c r="M33" i="1"/>
  <c r="O33" i="1"/>
  <c r="M3525" i="1" l="1"/>
  <c r="I3722" i="1"/>
  <c r="M34" i="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O34" i="1"/>
  <c r="I3723" i="1" l="1"/>
  <c r="M3526" i="1"/>
  <c r="I3724" i="1" l="1"/>
  <c r="M3527" i="1"/>
  <c r="I3725" i="1" l="1"/>
  <c r="M3528" i="1"/>
  <c r="M3529" i="1" l="1"/>
  <c r="I3726" i="1"/>
  <c r="I3727" i="1" l="1"/>
  <c r="M3530" i="1"/>
  <c r="I3728" i="1" l="1"/>
  <c r="M3531" i="1"/>
  <c r="I3729" i="1" l="1"/>
  <c r="M3532" i="1"/>
  <c r="M3533" i="1" l="1"/>
  <c r="I3730" i="1"/>
  <c r="I3731" i="1" l="1"/>
  <c r="M3534" i="1"/>
  <c r="I3732" i="1" l="1"/>
  <c r="M3535" i="1"/>
  <c r="I3733" i="1" l="1"/>
  <c r="M3536" i="1"/>
  <c r="M3537" i="1" l="1"/>
  <c r="I3734" i="1"/>
  <c r="I3735" i="1" l="1"/>
  <c r="M3538" i="1"/>
  <c r="I3736" i="1" l="1"/>
  <c r="M3539" i="1"/>
  <c r="I3737" i="1" l="1"/>
  <c r="M3540" i="1"/>
  <c r="M3541" i="1" l="1"/>
  <c r="I3738" i="1"/>
  <c r="I3739" i="1" l="1"/>
  <c r="M3542" i="1"/>
  <c r="I3740" i="1" l="1"/>
  <c r="M3543" i="1"/>
  <c r="I3741" i="1" l="1"/>
  <c r="M3544" i="1"/>
  <c r="M3545" i="1" l="1"/>
  <c r="I3742" i="1"/>
  <c r="I3743" i="1" l="1"/>
  <c r="M3546" i="1"/>
  <c r="I3744" i="1" l="1"/>
  <c r="M3547" i="1"/>
  <c r="I3745" i="1" l="1"/>
  <c r="M3548" i="1"/>
  <c r="M3549" i="1" l="1"/>
  <c r="I3746" i="1"/>
  <c r="I3747" i="1" l="1"/>
  <c r="M3550" i="1"/>
  <c r="I3748" i="1" l="1"/>
  <c r="M3551" i="1"/>
  <c r="I3749" i="1" l="1"/>
  <c r="M3552" i="1"/>
  <c r="M3553" i="1" l="1"/>
  <c r="I3750" i="1"/>
  <c r="I3751" i="1" l="1"/>
  <c r="M3554" i="1"/>
  <c r="I3752" i="1" l="1"/>
  <c r="M3555" i="1"/>
  <c r="I3753" i="1" l="1"/>
  <c r="M3556" i="1"/>
  <c r="M3557" i="1" l="1"/>
  <c r="I3754" i="1"/>
  <c r="I3755" i="1" l="1"/>
  <c r="M3558" i="1"/>
  <c r="I3756" i="1" l="1"/>
  <c r="M3559" i="1"/>
  <c r="I3757" i="1" l="1"/>
  <c r="M3560" i="1"/>
  <c r="M3561" i="1" l="1"/>
  <c r="I3758" i="1"/>
  <c r="I3759" i="1" l="1"/>
  <c r="M3562" i="1"/>
  <c r="I3760" i="1" l="1"/>
  <c r="M3563" i="1"/>
  <c r="I3761" i="1" l="1"/>
  <c r="M3564" i="1"/>
  <c r="M3565" i="1" l="1"/>
  <c r="I3762" i="1"/>
  <c r="I3763" i="1" l="1"/>
  <c r="M3566" i="1"/>
  <c r="I3764" i="1" l="1"/>
  <c r="M3567" i="1"/>
  <c r="I3765" i="1" l="1"/>
  <c r="M3568" i="1"/>
  <c r="M3569" i="1" l="1"/>
  <c r="I3766" i="1"/>
  <c r="I3767" i="1" l="1"/>
  <c r="M3570" i="1"/>
  <c r="I3768" i="1" l="1"/>
  <c r="M3571" i="1"/>
  <c r="I3769" i="1" l="1"/>
  <c r="M3572" i="1"/>
  <c r="M3573" i="1" l="1"/>
  <c r="I3770" i="1"/>
  <c r="I3771" i="1" l="1"/>
  <c r="M3574" i="1"/>
  <c r="I3772" i="1" l="1"/>
  <c r="M3575" i="1"/>
  <c r="I3773" i="1" l="1"/>
  <c r="M3576" i="1"/>
  <c r="M3577" i="1" l="1"/>
  <c r="I3774" i="1"/>
  <c r="I3775" i="1" l="1"/>
  <c r="M3578" i="1"/>
  <c r="I3776" i="1" l="1"/>
  <c r="M3579" i="1"/>
  <c r="I3777" i="1" l="1"/>
  <c r="M3580" i="1"/>
  <c r="M3581" i="1" l="1"/>
  <c r="I3778" i="1"/>
  <c r="I3779" i="1" l="1"/>
  <c r="M3582" i="1"/>
  <c r="M3583" i="1" l="1"/>
  <c r="I3780" i="1"/>
  <c r="I3781" i="1" l="1"/>
  <c r="M3584" i="1"/>
  <c r="M3585" i="1" l="1"/>
  <c r="I3782" i="1"/>
  <c r="I3783" i="1" l="1"/>
  <c r="M3586" i="1"/>
  <c r="M3587" i="1" l="1"/>
  <c r="I3784" i="1"/>
  <c r="I3785" i="1" l="1"/>
  <c r="M3588" i="1"/>
  <c r="M3589" i="1" l="1"/>
  <c r="I3786" i="1"/>
  <c r="I3787" i="1" l="1"/>
  <c r="M3590" i="1"/>
  <c r="M3591" i="1" l="1"/>
  <c r="I3788" i="1"/>
  <c r="I3789" i="1" l="1"/>
  <c r="M3592" i="1"/>
  <c r="M3593" i="1" l="1"/>
  <c r="I3790" i="1"/>
  <c r="I3791" i="1" l="1"/>
  <c r="M3594" i="1"/>
  <c r="M3595" i="1" l="1"/>
  <c r="I3792" i="1"/>
  <c r="I3793" i="1" l="1"/>
  <c r="M3596" i="1"/>
  <c r="M3597" i="1" l="1"/>
  <c r="I3794" i="1"/>
  <c r="I3795" i="1" l="1"/>
  <c r="M3598" i="1"/>
  <c r="M3599" i="1" l="1"/>
  <c r="I3796" i="1"/>
  <c r="I3797" i="1" l="1"/>
  <c r="M3600" i="1"/>
  <c r="M3601" i="1" l="1"/>
  <c r="I3798" i="1"/>
  <c r="I3799" i="1" l="1"/>
  <c r="M3602" i="1"/>
  <c r="M3603" i="1" l="1"/>
  <c r="I3800" i="1"/>
  <c r="I3801" i="1" l="1"/>
  <c r="M3604" i="1"/>
  <c r="M3605" i="1" l="1"/>
  <c r="I3802" i="1"/>
  <c r="I3803" i="1" l="1"/>
  <c r="M3606" i="1"/>
  <c r="M3607" i="1" l="1"/>
  <c r="I3804" i="1"/>
  <c r="I3805" i="1" l="1"/>
  <c r="M3608" i="1"/>
  <c r="M3609" i="1" l="1"/>
  <c r="I3806" i="1"/>
  <c r="I3807" i="1" l="1"/>
  <c r="M3610" i="1"/>
  <c r="M3611" i="1" l="1"/>
  <c r="I3808" i="1"/>
  <c r="I3809" i="1" l="1"/>
  <c r="M3612" i="1"/>
  <c r="M3613" i="1" l="1"/>
  <c r="I3810" i="1"/>
  <c r="I3811" i="1" l="1"/>
  <c r="M3614" i="1"/>
  <c r="I3812" i="1" l="1"/>
  <c r="M3615" i="1"/>
  <c r="I3813" i="1" l="1"/>
  <c r="M3616" i="1"/>
  <c r="I3814" i="1" l="1"/>
  <c r="M3617" i="1"/>
  <c r="I3815" i="1" l="1"/>
  <c r="M3618" i="1"/>
  <c r="I3816" i="1" l="1"/>
  <c r="M3619" i="1"/>
  <c r="I3817" i="1" l="1"/>
  <c r="M3620" i="1"/>
  <c r="I3818" i="1" l="1"/>
  <c r="M3621" i="1"/>
  <c r="I3819" i="1" l="1"/>
  <c r="M3622" i="1"/>
  <c r="I3820" i="1" l="1"/>
  <c r="M3623" i="1"/>
  <c r="I3821" i="1" l="1"/>
  <c r="M3624" i="1"/>
  <c r="I3822" i="1" l="1"/>
  <c r="M3625" i="1"/>
  <c r="I3823" i="1" l="1"/>
  <c r="M3626" i="1"/>
  <c r="I3824" i="1" l="1"/>
  <c r="M3627" i="1"/>
  <c r="I3825" i="1" l="1"/>
  <c r="M3628" i="1"/>
  <c r="I3826" i="1" l="1"/>
  <c r="M3629" i="1"/>
  <c r="I3827" i="1" l="1"/>
  <c r="M3630" i="1"/>
  <c r="I3828" i="1" l="1"/>
  <c r="M3631" i="1"/>
  <c r="I3829" i="1" l="1"/>
  <c r="M3632" i="1"/>
  <c r="I3830" i="1" l="1"/>
  <c r="M3633" i="1"/>
  <c r="I3831" i="1" l="1"/>
  <c r="M3634" i="1"/>
  <c r="I3832" i="1" l="1"/>
  <c r="M3635" i="1"/>
  <c r="I3833" i="1" l="1"/>
  <c r="M3636" i="1"/>
  <c r="I3834" i="1" l="1"/>
  <c r="M3637" i="1"/>
  <c r="I3835" i="1" l="1"/>
  <c r="M3638" i="1"/>
  <c r="I3836" i="1" l="1"/>
  <c r="M3639" i="1"/>
  <c r="I3837" i="1" l="1"/>
  <c r="M3640" i="1"/>
  <c r="I3838" i="1" l="1"/>
  <c r="M3641" i="1"/>
  <c r="I3839" i="1" l="1"/>
  <c r="M3642" i="1"/>
  <c r="I3840" i="1" l="1"/>
  <c r="M3643" i="1"/>
  <c r="I3841" i="1" l="1"/>
  <c r="M3644" i="1"/>
  <c r="I3842" i="1" l="1"/>
  <c r="M3645" i="1"/>
  <c r="I3843" i="1" l="1"/>
  <c r="M3646" i="1"/>
  <c r="I3844" i="1" l="1"/>
  <c r="M3647" i="1"/>
  <c r="I3845" i="1" l="1"/>
  <c r="M3648" i="1"/>
  <c r="I3846" i="1" l="1"/>
  <c r="M3649" i="1"/>
  <c r="I3847" i="1" l="1"/>
  <c r="M3650" i="1"/>
  <c r="I3848" i="1" l="1"/>
  <c r="M3651" i="1"/>
  <c r="I3849" i="1" l="1"/>
  <c r="M3652" i="1"/>
  <c r="I3850" i="1" l="1"/>
  <c r="M3653" i="1"/>
  <c r="I3851" i="1" l="1"/>
  <c r="M3654" i="1"/>
  <c r="I3852" i="1" l="1"/>
  <c r="M3655" i="1"/>
  <c r="I3853" i="1" l="1"/>
  <c r="M3656" i="1"/>
  <c r="I3854" i="1" l="1"/>
  <c r="M3657" i="1"/>
  <c r="I3855" i="1" l="1"/>
  <c r="M3658" i="1"/>
  <c r="I3856" i="1" l="1"/>
  <c r="M3659" i="1"/>
  <c r="I3857" i="1" l="1"/>
  <c r="M3660" i="1"/>
  <c r="I3858" i="1" l="1"/>
  <c r="M3661" i="1"/>
  <c r="I3859" i="1" l="1"/>
  <c r="M3662" i="1"/>
  <c r="I3860" i="1" l="1"/>
  <c r="M3663" i="1"/>
  <c r="I3861" i="1" l="1"/>
  <c r="M3664" i="1"/>
  <c r="I3862" i="1" l="1"/>
  <c r="M3665" i="1"/>
  <c r="I3863" i="1" l="1"/>
  <c r="M3666" i="1"/>
  <c r="I3864" i="1" l="1"/>
  <c r="M3667" i="1"/>
  <c r="I3865" i="1" l="1"/>
  <c r="M3668" i="1"/>
  <c r="I3866" i="1" l="1"/>
  <c r="M3669" i="1"/>
  <c r="I3867" i="1" l="1"/>
  <c r="M3670" i="1"/>
  <c r="I3868" i="1" l="1"/>
  <c r="M3671" i="1"/>
  <c r="I3869" i="1" l="1"/>
  <c r="M3672" i="1"/>
  <c r="I3870" i="1" l="1"/>
  <c r="M3673" i="1"/>
  <c r="I3871" i="1" l="1"/>
  <c r="M3674" i="1"/>
  <c r="I3872" i="1" l="1"/>
  <c r="M3675" i="1"/>
  <c r="I3873" i="1" l="1"/>
  <c r="M3676" i="1"/>
  <c r="I3874" i="1" l="1"/>
  <c r="M3677" i="1"/>
  <c r="I3875" i="1" l="1"/>
  <c r="M3678" i="1"/>
  <c r="I3876" i="1" l="1"/>
  <c r="M3679" i="1"/>
  <c r="I3877" i="1" l="1"/>
  <c r="M3680" i="1"/>
  <c r="I3878" i="1" l="1"/>
  <c r="M3681" i="1"/>
  <c r="I3879" i="1" l="1"/>
  <c r="M3682" i="1"/>
  <c r="I3880" i="1" l="1"/>
  <c r="M3683" i="1"/>
  <c r="I3881" i="1" l="1"/>
  <c r="M3684" i="1"/>
  <c r="I3882" i="1" l="1"/>
  <c r="M3685" i="1"/>
  <c r="I3883" i="1" l="1"/>
  <c r="M3686" i="1"/>
  <c r="I3884" i="1" l="1"/>
  <c r="M3687" i="1"/>
  <c r="I3885" i="1" l="1"/>
  <c r="M3688" i="1"/>
  <c r="I3886" i="1" l="1"/>
  <c r="M3689" i="1"/>
  <c r="I3887" i="1" l="1"/>
  <c r="M3690" i="1"/>
  <c r="I3888" i="1" l="1"/>
  <c r="M3691" i="1"/>
  <c r="I3889" i="1" l="1"/>
  <c r="M3692" i="1"/>
  <c r="I3890" i="1" l="1"/>
  <c r="M3693" i="1"/>
  <c r="I3891" i="1" l="1"/>
  <c r="M3694" i="1"/>
  <c r="I3892" i="1" l="1"/>
  <c r="M3695" i="1"/>
  <c r="I3893" i="1" l="1"/>
  <c r="M3696" i="1"/>
  <c r="I3894" i="1" l="1"/>
  <c r="M3697" i="1"/>
  <c r="I3895" i="1" l="1"/>
  <c r="M3698" i="1"/>
  <c r="I3896" i="1" l="1"/>
  <c r="M3699" i="1"/>
  <c r="I3897" i="1" l="1"/>
  <c r="M3700" i="1"/>
  <c r="I3898" i="1" l="1"/>
  <c r="M3701" i="1"/>
  <c r="I3899" i="1" l="1"/>
  <c r="M3702" i="1"/>
  <c r="I3900" i="1" l="1"/>
  <c r="M3703" i="1"/>
  <c r="I3901" i="1" l="1"/>
  <c r="M3704" i="1"/>
  <c r="I3902" i="1" l="1"/>
  <c r="M3705" i="1"/>
  <c r="I3903" i="1" l="1"/>
  <c r="M3706" i="1"/>
  <c r="I3904" i="1" l="1"/>
  <c r="M3707" i="1"/>
  <c r="I3905" i="1" l="1"/>
  <c r="M3708" i="1"/>
  <c r="I3906" i="1" l="1"/>
  <c r="M3709" i="1"/>
  <c r="I3907" i="1" l="1"/>
  <c r="M3710" i="1"/>
  <c r="I3908" i="1" l="1"/>
  <c r="M3711" i="1"/>
  <c r="I3909" i="1" l="1"/>
  <c r="M3712" i="1"/>
  <c r="I3910" i="1" l="1"/>
  <c r="M3713" i="1"/>
  <c r="I3911" i="1" l="1"/>
  <c r="M3714" i="1"/>
  <c r="I3912" i="1" l="1"/>
  <c r="M3715" i="1"/>
  <c r="I3913" i="1" l="1"/>
  <c r="M3716" i="1"/>
  <c r="I3914" i="1" l="1"/>
  <c r="M3717" i="1"/>
  <c r="I3915" i="1" l="1"/>
  <c r="M3718" i="1"/>
  <c r="I3916" i="1" l="1"/>
  <c r="M3719" i="1"/>
  <c r="I3917" i="1" l="1"/>
  <c r="M3720" i="1"/>
  <c r="I3918" i="1" l="1"/>
  <c r="M3721" i="1"/>
  <c r="I3919" i="1" l="1"/>
  <c r="M3722" i="1"/>
  <c r="I3920" i="1" l="1"/>
  <c r="M3723" i="1"/>
  <c r="I3921" i="1" l="1"/>
  <c r="M3724" i="1"/>
  <c r="I3922" i="1" l="1"/>
  <c r="M3725" i="1"/>
  <c r="I3923" i="1" l="1"/>
  <c r="M3726" i="1"/>
  <c r="I3924" i="1" l="1"/>
  <c r="M3727" i="1"/>
  <c r="I3925" i="1" l="1"/>
  <c r="M3728" i="1"/>
  <c r="I3926" i="1" l="1"/>
  <c r="M3729" i="1"/>
  <c r="I3927" i="1" l="1"/>
  <c r="M3730" i="1"/>
  <c r="I3928" i="1" l="1"/>
  <c r="M3731" i="1"/>
  <c r="I3929" i="1" l="1"/>
  <c r="M3732" i="1"/>
  <c r="I3930" i="1" l="1"/>
  <c r="M3733" i="1"/>
  <c r="I3931" i="1" l="1"/>
  <c r="M3734" i="1"/>
  <c r="I3932" i="1" l="1"/>
  <c r="M3735" i="1"/>
  <c r="I3933" i="1" l="1"/>
  <c r="M3736" i="1"/>
  <c r="I3934" i="1" l="1"/>
  <c r="M3737" i="1"/>
  <c r="I3935" i="1" l="1"/>
  <c r="M3738" i="1"/>
  <c r="I3936" i="1" l="1"/>
  <c r="M3739" i="1"/>
  <c r="I3937" i="1" l="1"/>
  <c r="M3740" i="1"/>
  <c r="I3938" i="1" l="1"/>
  <c r="M3741" i="1"/>
  <c r="I3939" i="1" l="1"/>
  <c r="M3742" i="1"/>
  <c r="I3940" i="1" l="1"/>
  <c r="M3743" i="1"/>
  <c r="I3941" i="1" l="1"/>
  <c r="M3744" i="1"/>
  <c r="I3942" i="1" l="1"/>
  <c r="M3745" i="1"/>
  <c r="I3943" i="1" l="1"/>
  <c r="M3746" i="1"/>
  <c r="I3944" i="1" l="1"/>
  <c r="M3747" i="1"/>
  <c r="I3945" i="1" l="1"/>
  <c r="M3748" i="1"/>
  <c r="I3946" i="1" l="1"/>
  <c r="M3749" i="1"/>
  <c r="I3947" i="1" l="1"/>
  <c r="M3750" i="1"/>
  <c r="I3948" i="1" l="1"/>
  <c r="M3751" i="1"/>
  <c r="I3949" i="1" l="1"/>
  <c r="M3752" i="1"/>
  <c r="I3950" i="1" l="1"/>
  <c r="M3753" i="1"/>
  <c r="I3951" i="1" l="1"/>
  <c r="M3754" i="1"/>
  <c r="I3952" i="1" l="1"/>
  <c r="M3755" i="1"/>
  <c r="I3953" i="1" l="1"/>
  <c r="M3756" i="1"/>
  <c r="I3954" i="1" l="1"/>
  <c r="M3757" i="1"/>
  <c r="I3955" i="1" l="1"/>
  <c r="M3758" i="1"/>
  <c r="I3956" i="1" l="1"/>
  <c r="M3759" i="1"/>
  <c r="I3957" i="1" l="1"/>
  <c r="M3760" i="1"/>
  <c r="I3958" i="1" l="1"/>
  <c r="M3761" i="1"/>
  <c r="I3959" i="1" l="1"/>
  <c r="M3762" i="1"/>
  <c r="I3960" i="1" l="1"/>
  <c r="M3763" i="1"/>
  <c r="I3961" i="1" l="1"/>
  <c r="M3764" i="1"/>
  <c r="I3962" i="1" l="1"/>
  <c r="M3765" i="1"/>
  <c r="I3963" i="1" l="1"/>
  <c r="M3766" i="1"/>
  <c r="I3964" i="1" l="1"/>
  <c r="M3767" i="1"/>
  <c r="I3965" i="1" l="1"/>
  <c r="M3768" i="1"/>
  <c r="I3966" i="1" l="1"/>
  <c r="M3769" i="1"/>
  <c r="I3967" i="1" l="1"/>
  <c r="M3770" i="1"/>
  <c r="I3968" i="1" l="1"/>
  <c r="M3771" i="1"/>
  <c r="I3969" i="1" l="1"/>
  <c r="M3772" i="1"/>
  <c r="I3970" i="1" l="1"/>
  <c r="M3773" i="1"/>
  <c r="I3971" i="1" l="1"/>
  <c r="M3774" i="1"/>
  <c r="I3972" i="1" l="1"/>
  <c r="M3775" i="1"/>
  <c r="I3973" i="1" l="1"/>
  <c r="M3776" i="1"/>
  <c r="I3974" i="1" l="1"/>
  <c r="M3777" i="1"/>
  <c r="I3975" i="1" l="1"/>
  <c r="M3778" i="1"/>
  <c r="I3976" i="1" l="1"/>
  <c r="M3779" i="1"/>
  <c r="I3977" i="1" l="1"/>
  <c r="M3780" i="1"/>
  <c r="I3978" i="1" l="1"/>
  <c r="M3781" i="1"/>
  <c r="I3979" i="1" l="1"/>
  <c r="M3782" i="1"/>
  <c r="I3980" i="1" l="1"/>
  <c r="M3783" i="1"/>
  <c r="I3981" i="1" l="1"/>
  <c r="M3784" i="1"/>
  <c r="I3982" i="1" l="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I4019" i="1" s="1"/>
  <c r="I4020" i="1" s="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I4071" i="1" s="1"/>
  <c r="I4072" i="1" s="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I4123" i="1" s="1"/>
  <c r="I4124" i="1" s="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I4175" i="1" s="1"/>
  <c r="I4176" i="1" s="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I4227" i="1" s="1"/>
  <c r="I4228" i="1" s="1"/>
  <c r="I4229" i="1" s="1"/>
  <c r="I4230" i="1" s="1"/>
  <c r="I4231" i="1" s="1"/>
  <c r="I4232" i="1" s="1"/>
  <c r="M3785" i="1"/>
  <c r="M3786" i="1" l="1"/>
  <c r="M3787" i="1" l="1"/>
  <c r="M3788" i="1" l="1"/>
  <c r="M3789" i="1" l="1"/>
  <c r="M3790" i="1" l="1"/>
  <c r="M3791" i="1" l="1"/>
  <c r="M3792" i="1" l="1"/>
  <c r="M3793" i="1" l="1"/>
  <c r="M3794" i="1" l="1"/>
  <c r="M3795" i="1" l="1"/>
  <c r="M3796" i="1" l="1"/>
  <c r="M3797" i="1" l="1"/>
  <c r="M3798" i="1" l="1"/>
  <c r="M3799" i="1" l="1"/>
  <c r="M3800" i="1" l="1"/>
  <c r="M3801" i="1" l="1"/>
  <c r="M3802" i="1" l="1"/>
  <c r="M3803" i="1" l="1"/>
  <c r="M3804" i="1" l="1"/>
  <c r="M3805" i="1" l="1"/>
  <c r="M3806" i="1" l="1"/>
  <c r="M3807" i="1" l="1"/>
  <c r="M3808" i="1" l="1"/>
  <c r="M3809" i="1" l="1"/>
  <c r="M3810" i="1" l="1"/>
  <c r="M3811" i="1" l="1"/>
  <c r="M3812" i="1" l="1"/>
  <c r="M3813" i="1" l="1"/>
  <c r="M3814" i="1" l="1"/>
  <c r="M3815" i="1" l="1"/>
  <c r="M3816" i="1" l="1"/>
  <c r="M3817" i="1" l="1"/>
  <c r="M3818" i="1" l="1"/>
  <c r="M3819" i="1" l="1"/>
  <c r="M3820" i="1" l="1"/>
  <c r="M3821" i="1" l="1"/>
  <c r="M3822" i="1" l="1"/>
  <c r="M3823" i="1" l="1"/>
  <c r="M3824" i="1" l="1"/>
  <c r="M3825" i="1" l="1"/>
  <c r="M3826" i="1" l="1"/>
  <c r="M3827" i="1" l="1"/>
  <c r="M3828" i="1" l="1"/>
  <c r="M3829" i="1" l="1"/>
  <c r="M3830" i="1" l="1"/>
  <c r="M3831" i="1" l="1"/>
  <c r="M3832" i="1" l="1"/>
  <c r="M3833" i="1" l="1"/>
  <c r="M3834" i="1" l="1"/>
  <c r="M3835" i="1" l="1"/>
  <c r="M3836" i="1" l="1"/>
  <c r="M3837" i="1" l="1"/>
  <c r="M3838" i="1" l="1"/>
  <c r="M3839" i="1" l="1"/>
  <c r="M3840" i="1" l="1"/>
  <c r="M3841" i="1" l="1"/>
  <c r="M3842" i="1" l="1"/>
  <c r="M3843" i="1" l="1"/>
  <c r="M3844" i="1" l="1"/>
  <c r="M3845" i="1" l="1"/>
  <c r="M3846" i="1" l="1"/>
  <c r="M3847" i="1" l="1"/>
  <c r="M3848" i="1" l="1"/>
  <c r="M3849" i="1" l="1"/>
  <c r="M3850" i="1" l="1"/>
  <c r="M3851" i="1" l="1"/>
  <c r="M3852" i="1" l="1"/>
  <c r="M3853" i="1" l="1"/>
  <c r="M3854" i="1" l="1"/>
  <c r="M3855" i="1" l="1"/>
  <c r="M3856" i="1" l="1"/>
  <c r="M3857" i="1" l="1"/>
  <c r="M3858" i="1" l="1"/>
  <c r="M3859" i="1" l="1"/>
  <c r="M3860" i="1" l="1"/>
  <c r="M3861" i="1" l="1"/>
  <c r="M3862" i="1" l="1"/>
  <c r="M3863" i="1" l="1"/>
  <c r="M3864" i="1" l="1"/>
  <c r="M3865" i="1" l="1"/>
  <c r="M3866" i="1" l="1"/>
  <c r="M3867" i="1" l="1"/>
  <c r="M3868" i="1" l="1"/>
  <c r="M3869" i="1" l="1"/>
  <c r="M3870" i="1" l="1"/>
  <c r="M3871" i="1" l="1"/>
  <c r="M3872" i="1" l="1"/>
  <c r="M3873" i="1" l="1"/>
  <c r="M3874" i="1" l="1"/>
  <c r="M3875" i="1" l="1"/>
  <c r="M3876" i="1" l="1"/>
  <c r="M3877" i="1" l="1"/>
  <c r="M3878" i="1" l="1"/>
  <c r="M3879" i="1" l="1"/>
  <c r="M3880" i="1" l="1"/>
  <c r="M3881" i="1" l="1"/>
  <c r="M3882" i="1" l="1"/>
  <c r="M3883" i="1" l="1"/>
  <c r="M3884" i="1" l="1"/>
  <c r="M3885" i="1" l="1"/>
  <c r="M3886" i="1" l="1"/>
  <c r="M3887" i="1" l="1"/>
  <c r="M3888" i="1" l="1"/>
  <c r="M3889" i="1" l="1"/>
  <c r="M3890" i="1" l="1"/>
  <c r="M3891" i="1" l="1"/>
  <c r="M3892" i="1" l="1"/>
  <c r="M3893" i="1" l="1"/>
  <c r="M3894" i="1" l="1"/>
  <c r="M3895" i="1" l="1"/>
  <c r="M3896" i="1" l="1"/>
  <c r="M3897" i="1" l="1"/>
  <c r="M3898" i="1" l="1"/>
  <c r="M3899" i="1" l="1"/>
  <c r="M3900" i="1" l="1"/>
  <c r="M3901" i="1" l="1"/>
  <c r="M3902" i="1" l="1"/>
  <c r="M3903" i="1" l="1"/>
  <c r="M3904" i="1" l="1"/>
  <c r="M3905" i="1" l="1"/>
  <c r="M3906" i="1" l="1"/>
  <c r="M3907" i="1" l="1"/>
  <c r="M3908" i="1" l="1"/>
  <c r="M3909" i="1" l="1"/>
  <c r="M3910" i="1" l="1"/>
  <c r="M3911" i="1" l="1"/>
  <c r="M3912" i="1" l="1"/>
  <c r="M3913" i="1" l="1"/>
  <c r="M3914" i="1" l="1"/>
  <c r="M3915" i="1" l="1"/>
  <c r="M3916" i="1" l="1"/>
  <c r="M3917" i="1" l="1"/>
  <c r="M3918" i="1" l="1"/>
  <c r="M3919" i="1" l="1"/>
  <c r="M3920" i="1" l="1"/>
  <c r="M3921" i="1" l="1"/>
  <c r="M3922" i="1" l="1"/>
  <c r="M3923" i="1" l="1"/>
  <c r="M3924" i="1" l="1"/>
  <c r="M3925" i="1" l="1"/>
  <c r="M3926" i="1" s="1"/>
  <c r="M3927" i="1" l="1"/>
  <c r="M3928" i="1" l="1"/>
  <c r="M3929" i="1" l="1"/>
  <c r="M3930" i="1" l="1"/>
  <c r="M3931" i="1" l="1"/>
  <c r="M3932" i="1" l="1"/>
  <c r="M3933" i="1" l="1"/>
  <c r="M3934" i="1" l="1"/>
  <c r="M3935" i="1" l="1"/>
  <c r="M3936" i="1" l="1"/>
  <c r="M3937" i="1" l="1"/>
  <c r="M3938" i="1" l="1"/>
  <c r="M3939" i="1" l="1"/>
  <c r="M3940" i="1" l="1"/>
  <c r="M3941" i="1" l="1"/>
  <c r="M3942" i="1" l="1"/>
  <c r="M3943" i="1" l="1"/>
  <c r="M3944" i="1" l="1"/>
  <c r="M3945" i="1" l="1"/>
  <c r="M3946" i="1" l="1"/>
  <c r="M3947" i="1" l="1"/>
  <c r="M3948" i="1" l="1"/>
  <c r="M3949" i="1" l="1"/>
  <c r="M3950" i="1" l="1"/>
  <c r="M3951" i="1" l="1"/>
  <c r="M3952" i="1" l="1"/>
  <c r="M3953" i="1" l="1"/>
  <c r="M3954" i="1" l="1"/>
  <c r="M3955" i="1" l="1"/>
  <c r="M3956" i="1" l="1"/>
  <c r="M3957" i="1" l="1"/>
  <c r="M3958" i="1" l="1"/>
  <c r="M3959" i="1" l="1"/>
  <c r="M3960" i="1" l="1"/>
  <c r="M3961" i="1" l="1"/>
  <c r="M3962" i="1" l="1"/>
  <c r="M3963" i="1" l="1"/>
  <c r="M3964" i="1" l="1"/>
  <c r="M3965" i="1" l="1"/>
  <c r="M3966" i="1" l="1"/>
  <c r="M3967" i="1" l="1"/>
  <c r="M3968" i="1" l="1"/>
  <c r="M3969" i="1" l="1"/>
  <c r="M3970" i="1" l="1"/>
  <c r="M3971" i="1" l="1"/>
  <c r="M3972" i="1" l="1"/>
  <c r="M3973" i="1" l="1"/>
  <c r="M3974" i="1" l="1"/>
  <c r="M3975" i="1" l="1"/>
  <c r="M3976" i="1" l="1"/>
  <c r="M3977" i="1" l="1"/>
  <c r="M3978" i="1" l="1"/>
  <c r="M3979" i="1" l="1"/>
  <c r="M3980" i="1" l="1"/>
  <c r="M3981" i="1" l="1"/>
  <c r="M3982" i="1" l="1"/>
  <c r="M3983" i="1" s="1"/>
  <c r="M3984" i="1" s="1"/>
  <c r="M3985" i="1" s="1"/>
  <c r="M3986" i="1" s="1"/>
  <c r="M3987" i="1" s="1"/>
  <c r="M3988" i="1" s="1"/>
  <c r="M3989" i="1" s="1"/>
  <c r="M3990" i="1" s="1"/>
  <c r="M3991" i="1" s="1"/>
  <c r="M3992" i="1" s="1"/>
  <c r="M3993" i="1" s="1"/>
  <c r="M3994" i="1" s="1"/>
  <c r="M3995" i="1" s="1"/>
  <c r="M3996" i="1" s="1"/>
  <c r="M3997" i="1" s="1"/>
  <c r="M3998" i="1" s="1"/>
  <c r="M3999" i="1" s="1"/>
  <c r="M4000" i="1" s="1"/>
  <c r="M4001" i="1" s="1"/>
  <c r="M4002" i="1" s="1"/>
  <c r="M4003" i="1" s="1"/>
  <c r="M4004" i="1" s="1"/>
  <c r="M4005" i="1" s="1"/>
  <c r="M4006" i="1" s="1"/>
  <c r="M4007" i="1" s="1"/>
  <c r="M4008" i="1" s="1"/>
  <c r="M4009" i="1" s="1"/>
  <c r="M4010" i="1" s="1"/>
  <c r="M4011" i="1" s="1"/>
  <c r="M4012" i="1" s="1"/>
  <c r="M4013" i="1" s="1"/>
  <c r="M4014" i="1" s="1"/>
  <c r="M4015" i="1" s="1"/>
  <c r="M4016" i="1" s="1"/>
  <c r="M4017" i="1" s="1"/>
  <c r="M4018" i="1" s="1"/>
  <c r="M4019" i="1" s="1"/>
  <c r="M4020" i="1" s="1"/>
  <c r="M4021" i="1" s="1"/>
  <c r="M4022" i="1" s="1"/>
  <c r="M4023" i="1" s="1"/>
  <c r="M4024" i="1" s="1"/>
  <c r="M4025" i="1" s="1"/>
  <c r="M4026" i="1" s="1"/>
  <c r="M4027" i="1" s="1"/>
  <c r="M4028" i="1" s="1"/>
  <c r="M4029" i="1" s="1"/>
  <c r="M4030" i="1" s="1"/>
  <c r="M4031" i="1" s="1"/>
  <c r="M4032" i="1" s="1"/>
  <c r="M4033" i="1" s="1"/>
  <c r="M4034" i="1" s="1"/>
  <c r="M4035" i="1" s="1"/>
  <c r="M4036" i="1" s="1"/>
  <c r="M4037" i="1" s="1"/>
  <c r="M4038" i="1" s="1"/>
  <c r="M4039" i="1" s="1"/>
  <c r="M4040" i="1" s="1"/>
  <c r="M4041" i="1" s="1"/>
  <c r="M4042" i="1" s="1"/>
  <c r="M4043" i="1" s="1"/>
  <c r="M4044" i="1" s="1"/>
  <c r="M4045" i="1" s="1"/>
  <c r="M4046" i="1" s="1"/>
  <c r="M4047" i="1" s="1"/>
  <c r="M4048" i="1" s="1"/>
  <c r="M4049" i="1" s="1"/>
  <c r="M4050" i="1" s="1"/>
  <c r="M4051" i="1" s="1"/>
  <c r="M4052" i="1" s="1"/>
  <c r="M4053" i="1" s="1"/>
  <c r="M4054" i="1" s="1"/>
  <c r="M4055" i="1" s="1"/>
  <c r="M4056" i="1" s="1"/>
  <c r="M4057" i="1" s="1"/>
  <c r="M4058" i="1" s="1"/>
  <c r="M4059" i="1" s="1"/>
  <c r="M4060" i="1" s="1"/>
  <c r="M4061" i="1" s="1"/>
  <c r="M4062" i="1" s="1"/>
  <c r="M4063" i="1" s="1"/>
  <c r="M4064" i="1" s="1"/>
  <c r="M4065" i="1" s="1"/>
  <c r="M4066" i="1" s="1"/>
  <c r="M4067" i="1" s="1"/>
  <c r="M4068" i="1" s="1"/>
  <c r="M4069" i="1" s="1"/>
  <c r="M4070" i="1" s="1"/>
  <c r="M4071" i="1" s="1"/>
  <c r="M4072" i="1" s="1"/>
  <c r="M4073" i="1" s="1"/>
  <c r="M4074" i="1" s="1"/>
  <c r="M4075" i="1" s="1"/>
  <c r="M4076" i="1" s="1"/>
  <c r="M4077" i="1" s="1"/>
  <c r="M4078" i="1" s="1"/>
  <c r="M4079" i="1" s="1"/>
  <c r="M4080" i="1" s="1"/>
  <c r="M4081" i="1" s="1"/>
  <c r="M4082" i="1" s="1"/>
  <c r="M4083" i="1" s="1"/>
  <c r="M4084" i="1" s="1"/>
  <c r="M4085" i="1" s="1"/>
  <c r="M4086" i="1" s="1"/>
  <c r="M4087" i="1" s="1"/>
  <c r="M4088" i="1" s="1"/>
  <c r="M4089" i="1" s="1"/>
  <c r="M4090" i="1" s="1"/>
  <c r="M4091" i="1" s="1"/>
  <c r="M4092" i="1" s="1"/>
  <c r="M4093" i="1" s="1"/>
  <c r="M4094" i="1" s="1"/>
  <c r="M4095" i="1" s="1"/>
  <c r="M4096" i="1" s="1"/>
  <c r="M4097" i="1" s="1"/>
  <c r="M4098" i="1" s="1"/>
  <c r="M4099" i="1" s="1"/>
  <c r="M4100" i="1" s="1"/>
  <c r="M4101" i="1" s="1"/>
  <c r="M4102" i="1" s="1"/>
  <c r="M4103" i="1" s="1"/>
  <c r="M4104" i="1" s="1"/>
  <c r="M4105" i="1" s="1"/>
  <c r="M4106" i="1" s="1"/>
  <c r="M4107" i="1" s="1"/>
  <c r="M4108" i="1" s="1"/>
  <c r="M4109" i="1" s="1"/>
  <c r="M4110" i="1" s="1"/>
  <c r="M4111" i="1" s="1"/>
  <c r="M4112" i="1" s="1"/>
  <c r="M4113" i="1" s="1"/>
  <c r="M4114" i="1" s="1"/>
  <c r="M4115" i="1" s="1"/>
  <c r="M4116" i="1" s="1"/>
  <c r="M4117" i="1" s="1"/>
  <c r="M4118" i="1" s="1"/>
  <c r="M4119" i="1" s="1"/>
  <c r="M4120" i="1" s="1"/>
  <c r="M4121" i="1" s="1"/>
  <c r="M4122" i="1" s="1"/>
  <c r="M4123" i="1" s="1"/>
  <c r="M4124" i="1" s="1"/>
  <c r="M4125" i="1" s="1"/>
  <c r="M4126" i="1" s="1"/>
  <c r="M4127" i="1" s="1"/>
  <c r="M4128" i="1" s="1"/>
  <c r="M4129" i="1" s="1"/>
  <c r="M4130" i="1" s="1"/>
  <c r="M4131" i="1" s="1"/>
  <c r="M4132" i="1" s="1"/>
  <c r="M4133" i="1" s="1"/>
  <c r="M4134" i="1" s="1"/>
  <c r="M4135" i="1" s="1"/>
  <c r="M4136" i="1" s="1"/>
  <c r="M4137" i="1" s="1"/>
  <c r="M4138" i="1" s="1"/>
  <c r="M4139" i="1" s="1"/>
  <c r="M4140" i="1" s="1"/>
  <c r="M4141" i="1" s="1"/>
  <c r="M4142" i="1" s="1"/>
  <c r="M4143" i="1" s="1"/>
  <c r="M4144" i="1" s="1"/>
  <c r="M4145" i="1" s="1"/>
  <c r="M4146" i="1" s="1"/>
  <c r="M4147" i="1" s="1"/>
  <c r="M4148" i="1" s="1"/>
  <c r="M4149" i="1" s="1"/>
  <c r="M4150" i="1" s="1"/>
  <c r="M4151" i="1" s="1"/>
  <c r="M4152" i="1" s="1"/>
  <c r="M4153" i="1" s="1"/>
  <c r="M4154" i="1" s="1"/>
  <c r="M4155" i="1" s="1"/>
  <c r="M4156" i="1" s="1"/>
  <c r="M4157" i="1" s="1"/>
  <c r="M4158" i="1" s="1"/>
  <c r="M4159" i="1" s="1"/>
  <c r="M4160" i="1" s="1"/>
  <c r="M4161" i="1" s="1"/>
  <c r="M4162" i="1" s="1"/>
  <c r="M4163" i="1" s="1"/>
  <c r="M4164" i="1" s="1"/>
  <c r="M4165" i="1" s="1"/>
  <c r="M4166" i="1" s="1"/>
  <c r="M4167" i="1" s="1"/>
  <c r="M4168" i="1" s="1"/>
  <c r="M4169" i="1" s="1"/>
  <c r="M4170" i="1" s="1"/>
  <c r="M4171" i="1" s="1"/>
  <c r="M4172" i="1" s="1"/>
  <c r="M4173" i="1" s="1"/>
  <c r="M4174" i="1" s="1"/>
  <c r="M4175" i="1" s="1"/>
  <c r="M4176" i="1" s="1"/>
  <c r="M4177" i="1" s="1"/>
  <c r="M4178" i="1" s="1"/>
  <c r="M4179" i="1" s="1"/>
  <c r="M4180" i="1" s="1"/>
  <c r="M4181" i="1" s="1"/>
  <c r="M4182" i="1" s="1"/>
  <c r="M4183" i="1" s="1"/>
  <c r="M4184" i="1" s="1"/>
  <c r="M4185" i="1" s="1"/>
  <c r="M4186" i="1" s="1"/>
  <c r="M4187" i="1" s="1"/>
  <c r="M4188" i="1" s="1"/>
  <c r="M4189" i="1" s="1"/>
  <c r="M4190" i="1" s="1"/>
  <c r="M4191" i="1" s="1"/>
  <c r="M4192" i="1" s="1"/>
  <c r="M4193" i="1" s="1"/>
  <c r="M4194" i="1" s="1"/>
  <c r="M4195" i="1" s="1"/>
  <c r="M4196" i="1" s="1"/>
  <c r="M4197" i="1" s="1"/>
  <c r="M4198" i="1" s="1"/>
  <c r="M4199" i="1" s="1"/>
  <c r="M4200" i="1" s="1"/>
  <c r="M4201" i="1" s="1"/>
  <c r="M4202" i="1" s="1"/>
  <c r="M4203" i="1" s="1"/>
  <c r="M4204" i="1" s="1"/>
  <c r="M4205" i="1" s="1"/>
  <c r="M4206" i="1" s="1"/>
  <c r="M4207" i="1" s="1"/>
  <c r="M4208" i="1" s="1"/>
  <c r="M4209" i="1" s="1"/>
  <c r="M4210" i="1" s="1"/>
  <c r="M4211" i="1" s="1"/>
  <c r="M4212" i="1" s="1"/>
  <c r="M4213" i="1" s="1"/>
  <c r="M4214" i="1" s="1"/>
  <c r="M4215" i="1" s="1"/>
  <c r="M4216" i="1" s="1"/>
  <c r="M4217" i="1" s="1"/>
  <c r="M4218" i="1" s="1"/>
  <c r="M4219" i="1" s="1"/>
  <c r="M4220" i="1" s="1"/>
  <c r="M4221" i="1" s="1"/>
  <c r="M4222" i="1" s="1"/>
  <c r="M4223" i="1" s="1"/>
  <c r="M4224" i="1" s="1"/>
  <c r="M4225" i="1" s="1"/>
  <c r="M4226" i="1" s="1"/>
  <c r="M4227" i="1" s="1"/>
  <c r="M4228" i="1" s="1"/>
  <c r="M4229" i="1" s="1"/>
  <c r="M4230" i="1" s="1"/>
  <c r="M4231" i="1" s="1"/>
  <c r="M4232" i="1" s="1"/>
  <c r="O1900" i="1" l="1"/>
  <c r="O189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I5" authorId="1" shapeId="0" xr:uid="{00000000-0006-0000-0200-000008000000}">
      <text>
        <r>
          <rPr>
            <b/>
            <sz val="9"/>
            <color indexed="81"/>
            <rFont val="Tahoma"/>
            <family val="2"/>
          </rPr>
          <t>Vance:</t>
        </r>
        <r>
          <rPr>
            <sz val="9"/>
            <color indexed="81"/>
            <rFont val="Tahoma"/>
            <family val="2"/>
          </rPr>
          <t xml:space="preserve">
ETF drag factor --commisions, etc</t>
        </r>
      </text>
    </comment>
    <comment ref="M5" authorId="1" shapeId="0" xr:uid="{00000000-0006-0000-0200-000009000000}">
      <text>
        <r>
          <rPr>
            <b/>
            <sz val="9"/>
            <color indexed="81"/>
            <rFont val="Tahoma"/>
            <family val="2"/>
          </rPr>
          <t>Vance:</t>
        </r>
        <r>
          <rPr>
            <sz val="9"/>
            <color indexed="81"/>
            <rFont val="Tahoma"/>
            <family val="2"/>
          </rPr>
          <t xml:space="preserve">
ETF drag factor --commisions, etc</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 ref="M3496" authorId="1" shapeId="0" xr:uid="{00000000-0006-0000-0200-00000F000000}">
      <text>
        <r>
          <rPr>
            <b/>
            <sz val="9"/>
            <color indexed="81"/>
            <rFont val="Tahoma"/>
            <family val="2"/>
          </rPr>
          <t>Vance:</t>
        </r>
        <r>
          <rPr>
            <sz val="9"/>
            <color indexed="81"/>
            <rFont val="Tahoma"/>
            <family val="2"/>
          </rPr>
          <t xml:space="preserve">
Adjusted so that IV numbers on 6th looked right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sharedStrings.xml><?xml version="1.0" encoding="utf-8"?>
<sst xmlns="http://schemas.openxmlformats.org/spreadsheetml/2006/main" count="5043" uniqueCount="61">
  <si>
    <t>Trade Date</t>
  </si>
  <si>
    <t>VIX</t>
  </si>
  <si>
    <t>M1-M2 ER</t>
  </si>
  <si>
    <t>Med ER</t>
  </si>
  <si>
    <t>Med TR</t>
  </si>
  <si>
    <t>END</t>
  </si>
  <si>
    <t>Row Labels</t>
  </si>
  <si>
    <t>Grand Total</t>
  </si>
  <si>
    <t>UVXY-IV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</si>
  <si>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</si>
  <si>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</si>
  <si>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</si>
  <si>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</si>
  <si>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</si>
  <si>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</si>
  <si>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</si>
  <si>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</si>
  <si>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</si>
  <si>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</si>
  <si>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</si>
  <si>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</si>
  <si>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</si>
  <si>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</si>
  <si>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</si>
  <si>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</si>
  <si>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</si>
  <si>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</si>
  <si>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</si>
  <si>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</si>
  <si>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</si>
  <si>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</si>
  <si>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</si>
  <si>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</si>
  <si>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</si>
  <si>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</si>
  <si>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</si>
  <si>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</si>
  <si>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</si>
  <si>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</si>
  <si>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</si>
  <si>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</si>
  <si>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</si>
  <si>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</si>
  <si>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Auction</t>
  </si>
  <si>
    <t>Discount</t>
  </si>
  <si>
    <t>Price per $100</t>
  </si>
  <si>
    <t>Rate %</t>
  </si>
  <si>
    <t>TBR</t>
  </si>
  <si>
    <t>VIX/VXV</t>
  </si>
  <si>
    <t>Old_UVXY W Fee</t>
  </si>
  <si>
    <t>Old_UVXY-IV</t>
  </si>
  <si>
    <t>Old_UVXY act</t>
  </si>
  <si>
    <t>UVXY 1.5X W Fee</t>
  </si>
  <si>
    <t>VIX3M</t>
  </si>
  <si>
    <t>New 1.5X leverage</t>
  </si>
  <si>
    <t>Web data before 28-Feb-2018 likely 2X data</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</si>
  <si>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</si>
  <si>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</si>
  <si>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(blank)</t>
  </si>
  <si>
    <t>Sum of VIXY % err</t>
  </si>
  <si>
    <t>© 2021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</si>
</sst>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2">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11" fontId="0" fillId="0" borderId="0" xfId="0" applyNumberFormat="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0" fontId="25" fillId="40" borderId="11" xfId="0"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chartsheet" Target="chartsheets/sheet1.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Backtest-UVXY-product rev-L 14-Jan-2021.xlsx]Sheet1!PivotTable1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Backtest-UVXY-product rev-L 14-Jan-2021.xlsx]Sheet1!PivotTable1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P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9" sqref="C9"/>
    </sheetView>
  </sheetViews>
  <sheetFormatPr defaultRowHeight="15" x14ac:dyDescent="0.25"/>
  <cols>
    <col min="3" max="3" width="82.42578125" customWidth="1"/>
  </cols>
  <sheetData>
    <row r="1" spans="1:3" ht="14.1" customHeight="1" x14ac:dyDescent="0.25">
      <c r="A1" s="4" t="s">
        <v>60</v>
      </c>
      <c r="C1" s="5"/>
    </row>
    <row r="2" spans="1:3" ht="14.1" customHeight="1" x14ac:dyDescent="0.25">
      <c r="A2" t="s">
        <v>57</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22</v>
      </c>
    </row>
    <row r="8" spans="1:3" ht="60" x14ac:dyDescent="0.25">
      <c r="A8" s="7"/>
      <c r="B8" s="8">
        <v>4</v>
      </c>
      <c r="C8" s="8" t="s">
        <v>15</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31</v>
      </c>
    </row>
    <row r="13" spans="1:3" ht="255" x14ac:dyDescent="0.25">
      <c r="A13" s="7"/>
      <c r="B13" s="8">
        <v>9</v>
      </c>
      <c r="C13" s="8" t="s">
        <v>56</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4994"/>
  <sheetViews>
    <sheetView tabSelected="1" workbookViewId="0">
      <pane xSplit="1" ySplit="6" topLeftCell="B7" activePane="bottomRight" state="frozen"/>
      <selection pane="topRight" activeCell="B1" sqref="B1"/>
      <selection pane="bottomLeft" activeCell="A5" sqref="A5"/>
      <selection pane="bottomRight" activeCell="P1" sqref="P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5" width="12" customWidth="1"/>
    <col min="22" max="22" width="14.140625" customWidth="1"/>
    <col min="23" max="23" width="11.7109375" customWidth="1"/>
  </cols>
  <sheetData>
    <row r="1" spans="1:23" x14ac:dyDescent="0.25">
      <c r="A1" s="1" t="str">
        <f>Readme!A1</f>
        <v>© 2021 VH2 LLC </v>
      </c>
      <c r="C1" t="s">
        <v>9</v>
      </c>
      <c r="D1" s="13">
        <v>38072</v>
      </c>
      <c r="I1">
        <f>0.0095/365</f>
        <v>2.6027397260273973E-5</v>
      </c>
      <c r="K1">
        <f>0.01/365</f>
        <v>2.7397260273972603E-5</v>
      </c>
      <c r="M1">
        <f>0.0095/365</f>
        <v>2.6027397260273973E-5</v>
      </c>
      <c r="N1" t="s">
        <v>10</v>
      </c>
    </row>
    <row r="2" spans="1:23" x14ac:dyDescent="0.25">
      <c r="F2">
        <v>39842</v>
      </c>
      <c r="I2" s="3">
        <v>128200000</v>
      </c>
      <c r="M2" s="3">
        <f>789415042*5</f>
        <v>3947075210</v>
      </c>
      <c r="P2" s="2"/>
      <c r="Q2" s="2"/>
    </row>
    <row r="3" spans="1:23" x14ac:dyDescent="0.25">
      <c r="I3" t="s">
        <v>30</v>
      </c>
      <c r="M3" t="s">
        <v>30</v>
      </c>
      <c r="O3" s="18"/>
    </row>
    <row r="4" spans="1:23" x14ac:dyDescent="0.25">
      <c r="I4" s="9">
        <v>5</v>
      </c>
      <c r="M4" s="9">
        <f>25*4</f>
        <v>100</v>
      </c>
    </row>
    <row r="5" spans="1:23" x14ac:dyDescent="0.25">
      <c r="I5">
        <f>-0.006/365</f>
        <v>-1.6438356164383563E-5</v>
      </c>
      <c r="M5">
        <f>0.0028/365</f>
        <v>7.671232876712329E-6</v>
      </c>
    </row>
    <row r="6" spans="1:23" x14ac:dyDescent="0.25">
      <c r="A6" s="1" t="s">
        <v>0</v>
      </c>
      <c r="B6" t="s">
        <v>1</v>
      </c>
      <c r="C6" t="s">
        <v>53</v>
      </c>
      <c r="D6" t="s">
        <v>18</v>
      </c>
      <c r="E6" t="s">
        <v>2</v>
      </c>
      <c r="F6" t="s">
        <v>4</v>
      </c>
      <c r="G6" t="s">
        <v>3</v>
      </c>
      <c r="H6" t="s">
        <v>47</v>
      </c>
      <c r="I6" t="s">
        <v>52</v>
      </c>
      <c r="J6" t="s">
        <v>8</v>
      </c>
      <c r="K6" t="s">
        <v>32</v>
      </c>
      <c r="L6" t="s">
        <v>48</v>
      </c>
      <c r="M6" t="s">
        <v>49</v>
      </c>
      <c r="N6" t="s">
        <v>50</v>
      </c>
      <c r="O6" t="s">
        <v>51</v>
      </c>
      <c r="P6" t="s">
        <v>5</v>
      </c>
    </row>
    <row r="7" spans="1:23" x14ac:dyDescent="0.25">
      <c r="A7" s="1">
        <v>38072</v>
      </c>
      <c r="B7" s="10">
        <v>17.329999999999998</v>
      </c>
      <c r="C7" s="10">
        <v>19.11</v>
      </c>
      <c r="D7" s="9">
        <v>590641.48798226926</v>
      </c>
      <c r="E7" s="9">
        <v>616477.08214546472</v>
      </c>
      <c r="F7" s="9">
        <v>179017.30004942772</v>
      </c>
      <c r="G7" s="9">
        <v>186825.78404718498</v>
      </c>
      <c r="H7" s="3">
        <v>7.8847315372110316E-5</v>
      </c>
      <c r="I7" s="3">
        <f>I2*I4</f>
        <v>641000000</v>
      </c>
      <c r="K7">
        <f>ROW()</f>
        <v>7</v>
      </c>
      <c r="L7">
        <f>B7/C7</f>
        <v>0.90685504971219255</v>
      </c>
      <c r="M7" s="3">
        <f>M2*M4</f>
        <v>394707521000</v>
      </c>
      <c r="N7">
        <f>(N3511/M7)^(1/14)-1</f>
        <v>-0.81926451915308118</v>
      </c>
      <c r="O7">
        <f>M7/I7</f>
        <v>615.76836349453981</v>
      </c>
      <c r="U7" s="27"/>
      <c r="V7" s="30"/>
      <c r="W7" s="27"/>
    </row>
    <row r="8" spans="1:23" x14ac:dyDescent="0.25">
      <c r="A8" s="1">
        <v>38075</v>
      </c>
      <c r="B8" s="10">
        <v>16.5</v>
      </c>
      <c r="C8" s="10">
        <v>17.93</v>
      </c>
      <c r="D8">
        <v>572387.96</v>
      </c>
      <c r="E8">
        <v>597377.28000000003</v>
      </c>
      <c r="F8">
        <v>176011.83</v>
      </c>
      <c r="G8">
        <v>183674.72</v>
      </c>
      <c r="H8">
        <f>(1/(1-91/360*VLOOKUP($A8,Tbills!$B$4:$C$974,2,1)/100))^((1)/91)-1</f>
        <v>2.6281747721013105E-5</v>
      </c>
      <c r="I8">
        <f>I7*(1-(I$1+I$5))^($A8-$A7)*(1+1.5*(E8/E7-1))</f>
        <v>611193054.10219872</v>
      </c>
      <c r="K8">
        <f>ROW()</f>
        <v>8</v>
      </c>
      <c r="L8">
        <f>B8/C8</f>
        <v>0.92024539877300615</v>
      </c>
      <c r="M8">
        <f>M7*(1-(M$1+M$5))^($A8-$A7)*(1+2*(E8/E7-1))</f>
        <v>370212294888.46118</v>
      </c>
      <c r="O8">
        <f>M7*(1-(M$1+M$5))^($A8-$A7)*(1+2*(E8/E7-1))</f>
        <v>370212294888.46118</v>
      </c>
      <c r="U8" s="27"/>
      <c r="V8" s="29"/>
      <c r="W8" s="28"/>
    </row>
    <row r="9" spans="1:23" x14ac:dyDescent="0.25">
      <c r="A9" s="1">
        <v>38076</v>
      </c>
      <c r="B9" s="10">
        <v>16.28</v>
      </c>
      <c r="C9" s="10">
        <v>17.989999999999998</v>
      </c>
      <c r="D9">
        <v>562338.31999999995</v>
      </c>
      <c r="E9">
        <v>586873.18999999994</v>
      </c>
      <c r="F9">
        <v>177524.97</v>
      </c>
      <c r="G9">
        <v>185248.91</v>
      </c>
      <c r="H9">
        <f>(1/(1-91/360*VLOOKUP($A9,Tbills!$B$4:$C$974,2,1)/100))^((1)/91)-1</f>
        <v>2.6281747721013105E-5</v>
      </c>
      <c r="I9">
        <f>I8*(1-(I$1+I$5))^($A9-$A8)*(1+1.5*(E9/E8-1))</f>
        <v>595066814.7334826</v>
      </c>
      <c r="K9">
        <f>ROW()</f>
        <v>9</v>
      </c>
      <c r="L9">
        <f>B9/C9</f>
        <v>0.90494719288493619</v>
      </c>
      <c r="M9">
        <f>M8*(1-(M$1+M$5))^($A9-$A8)*(1+2*(E9/E8-1))</f>
        <v>357180870079.70856</v>
      </c>
      <c r="O9">
        <f>M8*(1-(M$1+M$5))^($A9-$A8)*(1+2*(E9/E8-1))</f>
        <v>357180870079.70856</v>
      </c>
      <c r="U9" s="27"/>
      <c r="V9" s="29"/>
      <c r="W9" s="28"/>
    </row>
    <row r="10" spans="1:23" x14ac:dyDescent="0.25">
      <c r="A10" s="1">
        <v>38077</v>
      </c>
      <c r="B10" s="10">
        <v>16.739999999999998</v>
      </c>
      <c r="C10" s="10">
        <v>17.98</v>
      </c>
      <c r="D10">
        <v>567704.59</v>
      </c>
      <c r="E10">
        <v>592458.17000000004</v>
      </c>
      <c r="F10">
        <v>179173.38</v>
      </c>
      <c r="G10">
        <v>186964.18</v>
      </c>
      <c r="H10">
        <f>(1/(1-91/360*VLOOKUP($A10,Tbills!$B$4:$C$974,2,1)/100))^((1)/91)-1</f>
        <v>2.6281747721013105E-5</v>
      </c>
      <c r="I10">
        <f>I9*(1-(I$1+I$5))^($A10-$A9)*(1+1.5*(E10/E9-1))</f>
        <v>603555459.13150883</v>
      </c>
      <c r="K10">
        <f>ROW()</f>
        <v>10</v>
      </c>
      <c r="L10">
        <f>B10/C10</f>
        <v>0.93103448275862055</v>
      </c>
      <c r="M10">
        <f>M9*(1-(M$1+M$5))^($A10-$A9)*(1+2*(E10/E9-1))</f>
        <v>363966829550.05469</v>
      </c>
      <c r="O10">
        <f>M9*(1-(M$1+M$5))^($A10-$A9)*(1+2*(E10/E9-1))</f>
        <v>363966829550.05469</v>
      </c>
      <c r="U10" s="27"/>
      <c r="V10" s="29"/>
      <c r="W10" s="28"/>
    </row>
    <row r="11" spans="1:23" x14ac:dyDescent="0.25">
      <c r="A11" s="1">
        <v>38078</v>
      </c>
      <c r="B11" s="10">
        <v>16.649999999999999</v>
      </c>
      <c r="C11" s="10">
        <v>18.02</v>
      </c>
      <c r="D11">
        <v>566279.27</v>
      </c>
      <c r="E11">
        <v>590955.14</v>
      </c>
      <c r="F11">
        <v>179439.16</v>
      </c>
      <c r="G11">
        <v>187236.6</v>
      </c>
      <c r="H11">
        <f>(1/(1-91/360*VLOOKUP($A11,Tbills!$B$4:$C$974,2,1)/100))^((1)/91)-1</f>
        <v>2.6281747721013105E-5</v>
      </c>
      <c r="I11">
        <f>I10*(1-(I$1+I$5))^($A11-$A10)*(1+1.5*(E11/E10-1))</f>
        <v>601252918.92555499</v>
      </c>
      <c r="K11">
        <f>ROW()</f>
        <v>11</v>
      </c>
      <c r="L11">
        <f>B11/C11</f>
        <v>0.92397336293007759</v>
      </c>
      <c r="M11">
        <f>M10*(1-(M$1+M$5))^($A11-$A10)*(1+2*(E11/E10-1))</f>
        <v>362107903600.94873</v>
      </c>
      <c r="O11">
        <f>M10*(1-(M$1+M$5))^($A11-$A10)*(1+2*(E11/E10-1))</f>
        <v>362107903600.94873</v>
      </c>
      <c r="U11" s="27"/>
      <c r="V11" s="29"/>
      <c r="W11" s="28"/>
    </row>
    <row r="12" spans="1:23" x14ac:dyDescent="0.25">
      <c r="A12" s="1">
        <v>38079</v>
      </c>
      <c r="B12" s="10">
        <v>15.64</v>
      </c>
      <c r="C12" s="10">
        <v>17.23</v>
      </c>
      <c r="D12">
        <v>539747.57999999996</v>
      </c>
      <c r="E12">
        <v>563251.78</v>
      </c>
      <c r="F12">
        <v>177848.05</v>
      </c>
      <c r="G12">
        <v>185571.43</v>
      </c>
      <c r="H12">
        <f>(1/(1-91/360*VLOOKUP($A12,Tbills!$B$4:$C$974,2,1)/100))^((1)/91)-1</f>
        <v>2.6281747721013105E-5</v>
      </c>
      <c r="I12">
        <f>I11*(1-(I$1+I$5))^($A12-$A11)*(1+1.5*(E12/E11-1))</f>
        <v>558968395.21567893</v>
      </c>
      <c r="K12">
        <f>ROW()</f>
        <v>12</v>
      </c>
      <c r="L12">
        <f>B12/C12</f>
        <v>0.9077190946024376</v>
      </c>
      <c r="M12">
        <f>M11*(1-(M$1+M$5))^($A12-$A11)*(1+2*(E12/E11-1))</f>
        <v>328146364192.40845</v>
      </c>
      <c r="O12">
        <f>M11*(1-(M$1+M$5))^($A12-$A11)*(1+2*(E12/E11-1))</f>
        <v>328146364192.40845</v>
      </c>
      <c r="U12" s="27"/>
      <c r="V12" s="29"/>
      <c r="W12" s="28"/>
    </row>
    <row r="13" spans="1:23" x14ac:dyDescent="0.25">
      <c r="A13" s="1">
        <v>38082</v>
      </c>
      <c r="B13" s="10">
        <v>14.97</v>
      </c>
      <c r="C13" s="10">
        <v>16.79</v>
      </c>
      <c r="D13">
        <v>532658.81999999995</v>
      </c>
      <c r="E13">
        <v>555809.92000000004</v>
      </c>
      <c r="F13">
        <v>177060.83</v>
      </c>
      <c r="G13">
        <v>184735.4</v>
      </c>
      <c r="H13">
        <f>(1/(1-91/360*VLOOKUP($A13,Tbills!$B$4:$C$974,2,1)/100))^((1)/91)-1</f>
        <v>2.5864080406057255E-5</v>
      </c>
      <c r="I13">
        <f>I12*(1-(I$1+I$5))^($A13-$A12)*(1+1.5*(E13/E12-1))</f>
        <v>547874734.27760565</v>
      </c>
      <c r="K13">
        <f>ROW()</f>
        <v>13</v>
      </c>
      <c r="L13">
        <f>B13/C13</f>
        <v>0.89160214413341288</v>
      </c>
      <c r="M13">
        <f>M12*(1-(M$1+M$5))^($A13-$A12)*(1+2*(E13/E12-1))</f>
        <v>319442921321.57379</v>
      </c>
      <c r="O13">
        <f>M12*(1-(M$1+M$5))^($A13-$A12)*(1+2*(E13/E12-1))</f>
        <v>319442921321.57379</v>
      </c>
      <c r="U13" s="27"/>
      <c r="V13" s="29"/>
      <c r="W13" s="28"/>
    </row>
    <row r="14" spans="1:23" x14ac:dyDescent="0.25">
      <c r="A14" s="1">
        <v>38083</v>
      </c>
      <c r="B14" s="10">
        <v>15.32</v>
      </c>
      <c r="C14" s="10">
        <v>17.16</v>
      </c>
      <c r="D14">
        <v>541619.61</v>
      </c>
      <c r="E14">
        <v>565145.80000000005</v>
      </c>
      <c r="F14">
        <v>179322.42</v>
      </c>
      <c r="G14">
        <v>187090.24</v>
      </c>
      <c r="H14">
        <f>(1/(1-91/360*VLOOKUP($A14,Tbills!$B$4:$C$974,2,1)/100))^((1)/91)-1</f>
        <v>2.5864080406057255E-5</v>
      </c>
      <c r="I14">
        <f>I13*(1-(I$1+I$5))^($A14-$A13)*(1+1.5*(E14/E13-1))</f>
        <v>561673238.61466467</v>
      </c>
      <c r="K14">
        <f>ROW()</f>
        <v>14</v>
      </c>
      <c r="L14">
        <f>B14/C14</f>
        <v>0.89277389277389274</v>
      </c>
      <c r="M14">
        <f>M13*(1-(M$1+M$5))^($A14-$A13)*(1+2*(E14/E13-1))</f>
        <v>330163092322.89148</v>
      </c>
      <c r="O14">
        <f>M13*(1-(M$1+M$5))^($A14-$A13)*(1+2*(E14/E13-1))</f>
        <v>330163092322.89148</v>
      </c>
      <c r="U14" s="27"/>
      <c r="V14" s="29"/>
      <c r="W14" s="28"/>
    </row>
    <row r="15" spans="1:23" x14ac:dyDescent="0.25">
      <c r="A15" s="1">
        <v>38084</v>
      </c>
      <c r="B15" s="10">
        <v>15.76</v>
      </c>
      <c r="C15" s="10">
        <v>17.559999999999999</v>
      </c>
      <c r="D15">
        <v>549845.25</v>
      </c>
      <c r="E15">
        <v>573714.12</v>
      </c>
      <c r="F15">
        <v>181964.96</v>
      </c>
      <c r="G15">
        <v>189842.41</v>
      </c>
      <c r="H15">
        <f>(1/(1-91/360*VLOOKUP($A15,Tbills!$B$4:$C$974,2,1)/100))^((1)/91)-1</f>
        <v>2.5864080406057255E-5</v>
      </c>
      <c r="I15">
        <f>I14*(1-(I$1+I$5))^($A15-$A14)*(1+1.5*(E15/E14-1))</f>
        <v>574441237.63439417</v>
      </c>
      <c r="K15">
        <f>ROW()</f>
        <v>15</v>
      </c>
      <c r="L15">
        <f>B15/C15</f>
        <v>0.89749430523918006</v>
      </c>
      <c r="M15">
        <f>M14*(1-(M$1+M$5))^($A15-$A14)*(1+2*(E15/E14-1))</f>
        <v>340163003061.70465</v>
      </c>
      <c r="O15">
        <f>M14*(1-(M$1+M$5))^($A15-$A14)*(1+2*(E15/E14-1))</f>
        <v>340163003061.70465</v>
      </c>
      <c r="U15" s="27"/>
      <c r="V15" s="29"/>
      <c r="W15" s="28"/>
    </row>
    <row r="16" spans="1:23" x14ac:dyDescent="0.25">
      <c r="A16" s="1">
        <v>38085</v>
      </c>
      <c r="B16" s="10">
        <v>16.260000000000002</v>
      </c>
      <c r="C16" s="10">
        <v>17.829999999999998</v>
      </c>
      <c r="D16">
        <v>549730.34</v>
      </c>
      <c r="E16">
        <v>573579.39</v>
      </c>
      <c r="F16">
        <v>181422.03</v>
      </c>
      <c r="G16">
        <v>189271.06</v>
      </c>
      <c r="H16">
        <f>(1/(1-91/360*VLOOKUP($A16,Tbills!$B$4:$C$974,2,1)/100))^((1)/91)-1</f>
        <v>2.5864080406057255E-5</v>
      </c>
      <c r="I16">
        <f>I15*(1-(I$1+I$5))^($A16-$A15)*(1+1.5*(E16/E15-1))</f>
        <v>574233380.10160136</v>
      </c>
      <c r="K16">
        <f>ROW()</f>
        <v>16</v>
      </c>
      <c r="L16">
        <f>B16/C16</f>
        <v>0.91194615816040403</v>
      </c>
      <c r="M16">
        <f>M15*(1-(M$1+M$5))^($A16-$A15)*(1+2*(E16/E15-1))</f>
        <v>339991778873.33105</v>
      </c>
      <c r="O16">
        <f>M15*(1-(M$1+M$5))^($A16-$A15)*(1+2*(E16/E15-1))</f>
        <v>339991778873.33105</v>
      </c>
      <c r="U16" s="27"/>
      <c r="V16" s="29"/>
      <c r="W16" s="28"/>
    </row>
    <row r="17" spans="1:23" x14ac:dyDescent="0.25">
      <c r="A17" s="1">
        <v>38089</v>
      </c>
      <c r="B17" s="10">
        <v>15.28</v>
      </c>
      <c r="C17" s="10">
        <v>17.73</v>
      </c>
      <c r="D17">
        <v>535660.34</v>
      </c>
      <c r="E17">
        <v>558839.65</v>
      </c>
      <c r="F17">
        <v>180115.59</v>
      </c>
      <c r="G17">
        <v>187888.51</v>
      </c>
      <c r="H17">
        <f>(1/(1-91/360*VLOOKUP($A17,Tbills!$B$4:$C$974,2,1)/100))^((1)/91)-1</f>
        <v>2.5446429139153182E-5</v>
      </c>
      <c r="I17">
        <f>I16*(1-(I$1+I$5))^($A17-$A16)*(1+1.5*(E17/E16-1))</f>
        <v>552077384.8430264</v>
      </c>
      <c r="K17">
        <f>ROW()</f>
        <v>17</v>
      </c>
      <c r="L17">
        <f>B17/C17</f>
        <v>0.86181613085166375</v>
      </c>
      <c r="M17">
        <f>M16*(1-(M$1+M$5))^($A17-$A16)*(1+2*(E17/E16-1))</f>
        <v>322474212289.38263</v>
      </c>
      <c r="O17">
        <f>M16*(1-(M$1+M$5))^($A17-$A16)*(1+2*(E17/E16-1))</f>
        <v>322474212289.38263</v>
      </c>
      <c r="U17" s="27"/>
      <c r="V17" s="29"/>
      <c r="W17" s="28"/>
    </row>
    <row r="18" spans="1:23" x14ac:dyDescent="0.25">
      <c r="A18" s="1">
        <v>38090</v>
      </c>
      <c r="B18" s="10">
        <v>17.260000000000002</v>
      </c>
      <c r="C18" s="10">
        <v>18.920000000000002</v>
      </c>
      <c r="D18">
        <v>556162.02</v>
      </c>
      <c r="E18">
        <v>580214.27</v>
      </c>
      <c r="F18">
        <v>183532.19</v>
      </c>
      <c r="G18">
        <v>191447.77</v>
      </c>
      <c r="H18">
        <f>(1/(1-91/360*VLOOKUP($A18,Tbills!$B$4:$C$974,2,1)/100))^((1)/91)-1</f>
        <v>2.5446429139153182E-5</v>
      </c>
      <c r="I18">
        <f>I17*(1-(I$1+I$5))^($A18-$A17)*(1+1.5*(E18/E17-1))</f>
        <v>583745750.35331333</v>
      </c>
      <c r="K18">
        <f>ROW()</f>
        <v>18</v>
      </c>
      <c r="L18">
        <f>B18/C18</f>
        <v>0.91226215644820297</v>
      </c>
      <c r="M18">
        <f>M17*(1-(M$1+M$5))^($A18-$A17)*(1+2*(E18/E17-1))</f>
        <v>347130641132.74323</v>
      </c>
      <c r="O18">
        <f>M17*(1-(M$1+M$5))^($A18-$A17)*(1+2*(E18/E17-1))</f>
        <v>347130641132.74323</v>
      </c>
      <c r="W18" s="1"/>
    </row>
    <row r="19" spans="1:23" x14ac:dyDescent="0.25">
      <c r="A19" s="1">
        <v>38091</v>
      </c>
      <c r="B19" s="10">
        <v>15.62</v>
      </c>
      <c r="C19" s="10">
        <v>18.170000000000002</v>
      </c>
      <c r="D19">
        <v>560624.81999999995</v>
      </c>
      <c r="E19">
        <v>584855.31000000006</v>
      </c>
      <c r="F19">
        <v>180523.35</v>
      </c>
      <c r="G19">
        <v>188304.28</v>
      </c>
      <c r="H19">
        <f>(1/(1-91/360*VLOOKUP($A19,Tbills!$B$4:$C$974,2,1)/100))^((1)/91)-1</f>
        <v>2.5446429139153182E-5</v>
      </c>
      <c r="I19">
        <f>I18*(1-(I$1+I$5))^($A19-$A18)*(1+1.5*(E19/E18-1))</f>
        <v>590744017.23965251</v>
      </c>
      <c r="K19">
        <f>ROW()</f>
        <v>19</v>
      </c>
      <c r="L19">
        <f>B19/C19</f>
        <v>0.8596587782058337</v>
      </c>
      <c r="M19">
        <f>M18*(1-(M$1+M$5))^($A19-$A18)*(1+2*(E19/E18-1))</f>
        <v>352672039752.73248</v>
      </c>
      <c r="O19">
        <f>M18*(1-(M$1+M$5))^($A19-$A18)*(1+2*(E19/E18-1))</f>
        <v>352672039752.73248</v>
      </c>
    </row>
    <row r="20" spans="1:23" x14ac:dyDescent="0.25">
      <c r="A20" s="1">
        <v>38092</v>
      </c>
      <c r="B20" s="10">
        <v>15.74</v>
      </c>
      <c r="C20" s="10">
        <v>17.989999999999998</v>
      </c>
      <c r="D20">
        <v>556759.78</v>
      </c>
      <c r="E20">
        <v>580808.34</v>
      </c>
      <c r="F20">
        <v>181692.33</v>
      </c>
      <c r="G20">
        <v>189518.86</v>
      </c>
      <c r="H20">
        <f>(1/(1-91/360*VLOOKUP($A20,Tbills!$B$4:$C$974,2,1)/100))^((1)/91)-1</f>
        <v>2.5446429139153182E-5</v>
      </c>
      <c r="I20">
        <f>I19*(1-(I$1+I$5))^($A20-$A19)*(1+1.5*(E20/E19-1))</f>
        <v>584606835.040519</v>
      </c>
      <c r="K20">
        <f>ROW()</f>
        <v>20</v>
      </c>
      <c r="L20">
        <f>B20/C20</f>
        <v>0.87493051695386337</v>
      </c>
      <c r="M20">
        <f>M19*(1-(M$1+M$5))^($A20-$A19)*(1+2*(E20/E19-1))</f>
        <v>347779614501.0705</v>
      </c>
      <c r="O20">
        <f>M19*(1-(M$1+M$5))^($A20-$A19)*(1+2*(E20/E19-1))</f>
        <v>347779614501.0705</v>
      </c>
    </row>
    <row r="21" spans="1:23" x14ac:dyDescent="0.25">
      <c r="A21" s="1">
        <v>38093</v>
      </c>
      <c r="B21" s="10">
        <v>14.94</v>
      </c>
      <c r="C21" s="10">
        <v>17.53</v>
      </c>
      <c r="D21">
        <v>545151.31000000006</v>
      </c>
      <c r="E21">
        <v>568683.68000000005</v>
      </c>
      <c r="F21">
        <v>180535.03</v>
      </c>
      <c r="G21">
        <v>188306.88</v>
      </c>
      <c r="H21">
        <f>(1/(1-91/360*VLOOKUP($A21,Tbills!$B$4:$C$974,2,1)/100))^((1)/91)-1</f>
        <v>2.5446429139153182E-5</v>
      </c>
      <c r="I21">
        <f>I20*(1-(I$1+I$5))^($A21-$A20)*(1+1.5*(E21/E20-1))</f>
        <v>566295471.57723248</v>
      </c>
      <c r="K21">
        <f>ROW()</f>
        <v>21</v>
      </c>
      <c r="L21">
        <f>B21/C21</f>
        <v>0.85225328009127199</v>
      </c>
      <c r="M21">
        <f>M20*(1-(M$1+M$5))^($A21-$A20)*(1+2*(E21/E20-1))</f>
        <v>333248242819.3786</v>
      </c>
      <c r="O21">
        <f>M20*(1-(M$1+M$5))^($A21-$A20)*(1+2*(E21/E20-1))</f>
        <v>333248242819.3786</v>
      </c>
    </row>
    <row r="22" spans="1:23" x14ac:dyDescent="0.25">
      <c r="A22" s="1">
        <v>38096</v>
      </c>
      <c r="B22" s="10">
        <v>15.42</v>
      </c>
      <c r="C22" s="10">
        <v>17.68</v>
      </c>
      <c r="D22">
        <v>540136.92000000004</v>
      </c>
      <c r="E22">
        <v>563409.42000000004</v>
      </c>
      <c r="F22">
        <v>181346.89</v>
      </c>
      <c r="G22">
        <v>189139.32</v>
      </c>
      <c r="H22">
        <f>(1/(1-91/360*VLOOKUP($A22,Tbills!$B$4:$C$974,2,1)/100))^((1)/91)-1</f>
        <v>2.6003301061283679E-5</v>
      </c>
      <c r="I22">
        <f>I21*(1-(I$1+I$5))^($A22-$A21)*(1+1.5*(E22/E21-1))</f>
        <v>558401241.85053539</v>
      </c>
      <c r="K22">
        <f>ROW()</f>
        <v>22</v>
      </c>
      <c r="L22">
        <f>B22/C22</f>
        <v>0.87217194570135748</v>
      </c>
      <c r="M22">
        <f>M21*(1-(M$1+M$5))^($A22-$A21)*(1+2*(E22/E21-1))</f>
        <v>327033753404.50128</v>
      </c>
      <c r="O22">
        <f>M21*(1-(M$1+M$5))^($A22-$A21)*(1+2*(E22/E21-1))</f>
        <v>327033753404.50128</v>
      </c>
    </row>
    <row r="23" spans="1:23" x14ac:dyDescent="0.25">
      <c r="A23" s="1">
        <v>38097</v>
      </c>
      <c r="B23" s="10">
        <v>16.670000000000002</v>
      </c>
      <c r="C23" s="10">
        <v>18.73</v>
      </c>
      <c r="D23">
        <v>548187.06000000006</v>
      </c>
      <c r="E23">
        <v>571791.76</v>
      </c>
      <c r="F23">
        <v>182858.23</v>
      </c>
      <c r="G23">
        <v>190710.68</v>
      </c>
      <c r="H23">
        <f>(1/(1-91/360*VLOOKUP($A23,Tbills!$B$4:$C$974,2,1)/100))^((1)/91)-1</f>
        <v>2.6003301061283679E-5</v>
      </c>
      <c r="I23">
        <f>I22*(1-(I$1+I$5))^($A23-$A22)*(1+1.5*(E23/E22-1))</f>
        <v>570857511.1815083</v>
      </c>
      <c r="K23">
        <f>ROW()</f>
        <v>23</v>
      </c>
      <c r="L23">
        <f>B23/C23</f>
        <v>0.89001601708489064</v>
      </c>
      <c r="M23">
        <f>M22*(1-(M$1+M$5))^($A23-$A22)*(1+2*(E23/E22-1))</f>
        <v>336753545388.86621</v>
      </c>
      <c r="O23">
        <f>M22*(1-(M$1+M$5))^($A23-$A22)*(1+2*(E23/E22-1))</f>
        <v>336753545388.86621</v>
      </c>
    </row>
    <row r="24" spans="1:23" x14ac:dyDescent="0.25">
      <c r="A24" s="1">
        <v>38098</v>
      </c>
      <c r="B24" s="10">
        <v>15.6</v>
      </c>
      <c r="C24" s="10">
        <v>17.920000000000002</v>
      </c>
      <c r="D24">
        <v>534747.12</v>
      </c>
      <c r="E24">
        <v>557758.23</v>
      </c>
      <c r="F24">
        <v>180242.91</v>
      </c>
      <c r="G24">
        <v>187978.09</v>
      </c>
      <c r="H24">
        <f>(1/(1-91/360*VLOOKUP($A24,Tbills!$B$4:$C$974,2,1)/100))^((1)/91)-1</f>
        <v>2.6003301061283679E-5</v>
      </c>
      <c r="I24">
        <f>I23*(1-(I$1+I$5))^($A24-$A23)*(1+1.5*(E24/E23-1))</f>
        <v>549836337.74072218</v>
      </c>
      <c r="K24">
        <f>ROW()</f>
        <v>24</v>
      </c>
      <c r="L24">
        <f>B24/C24</f>
        <v>0.87053571428571419</v>
      </c>
      <c r="M24">
        <f>M23*(1-(M$1+M$5))^($A24-$A23)*(1+2*(E24/E23-1))</f>
        <v>320212816953.13757</v>
      </c>
      <c r="O24">
        <f>M23*(1-(M$1+M$5))^($A24-$A23)*(1+2*(E24/E23-1))</f>
        <v>320212816953.13757</v>
      </c>
    </row>
    <row r="25" spans="1:23" x14ac:dyDescent="0.25">
      <c r="A25" s="1">
        <v>38099</v>
      </c>
      <c r="B25" s="10">
        <v>14.61</v>
      </c>
      <c r="C25" s="10">
        <v>17.11</v>
      </c>
      <c r="D25">
        <v>497362.13</v>
      </c>
      <c r="E25">
        <v>518749.99</v>
      </c>
      <c r="F25">
        <v>175651.37</v>
      </c>
      <c r="G25">
        <v>183184.62</v>
      </c>
      <c r="H25">
        <f>(1/(1-91/360*VLOOKUP($A25,Tbills!$B$4:$C$974,2,1)/100))^((1)/91)-1</f>
        <v>2.6003301061283679E-5</v>
      </c>
      <c r="I25">
        <f>I24*(1-(I$1+I$5))^($A25-$A24)*(1+1.5*(E25/E24-1))</f>
        <v>492150314.96252209</v>
      </c>
      <c r="K25">
        <f>ROW()</f>
        <v>25</v>
      </c>
      <c r="L25">
        <f>B25/C25</f>
        <v>0.85388661601402693</v>
      </c>
      <c r="M25">
        <f>M24*(1-(M$1+M$5))^($A25-$A24)*(1+2*(E25/E24-1))</f>
        <v>275413740487.98639</v>
      </c>
      <c r="O25">
        <f>M24*(1-(M$1+M$5))^($A25-$A24)*(1+2*(E25/E24-1))</f>
        <v>275413740487.98639</v>
      </c>
    </row>
    <row r="26" spans="1:23" x14ac:dyDescent="0.25">
      <c r="A26" s="1">
        <v>38100</v>
      </c>
      <c r="B26" s="10">
        <v>14.01</v>
      </c>
      <c r="C26" s="10">
        <v>16.62</v>
      </c>
      <c r="D26">
        <v>498029.04</v>
      </c>
      <c r="E26">
        <v>519432.09</v>
      </c>
      <c r="F26">
        <v>176817.83</v>
      </c>
      <c r="G26">
        <v>184396.34</v>
      </c>
      <c r="H26">
        <f>(1/(1-91/360*VLOOKUP($A26,Tbills!$B$4:$C$974,2,1)/100))^((1)/91)-1</f>
        <v>2.6003301061283679E-5</v>
      </c>
      <c r="I26">
        <f>I25*(1-(I$1+I$5))^($A26-$A25)*(1+1.5*(E26/E25-1))</f>
        <v>493116272.87140447</v>
      </c>
      <c r="K26">
        <f>ROW()</f>
        <v>26</v>
      </c>
      <c r="L26">
        <f>B26/C26</f>
        <v>0.84296028880866425</v>
      </c>
      <c r="M26">
        <f>M25*(1-(M$1+M$5))^($A26-$A25)*(1+2*(E26/E25-1))</f>
        <v>276128713438.18469</v>
      </c>
      <c r="O26">
        <f>M25*(1-(M$1+M$5))^($A26-$A25)*(1+2*(E26/E25-1))</f>
        <v>276128713438.18469</v>
      </c>
    </row>
    <row r="27" spans="1:23" x14ac:dyDescent="0.25">
      <c r="A27" s="1">
        <v>38103</v>
      </c>
      <c r="B27" s="10">
        <v>14.77</v>
      </c>
      <c r="C27" s="10">
        <v>17.059999999999999</v>
      </c>
      <c r="D27">
        <v>492465.86</v>
      </c>
      <c r="E27">
        <v>513589.31</v>
      </c>
      <c r="F27">
        <v>176767.79</v>
      </c>
      <c r="G27">
        <v>184329.77</v>
      </c>
      <c r="H27">
        <f>(1/(1-91/360*VLOOKUP($A27,Tbills!$B$4:$C$974,2,1)/100))^((1)/91)-1</f>
        <v>2.6977895578150779E-5</v>
      </c>
      <c r="I27">
        <f>I26*(1-(I$1+I$5))^($A27-$A26)*(1+1.5*(E27/E26-1))</f>
        <v>484782173.07748163</v>
      </c>
      <c r="K27">
        <f>ROW()</f>
        <v>27</v>
      </c>
      <c r="L27">
        <f>B27/C27</f>
        <v>0.86576787807737399</v>
      </c>
      <c r="M27">
        <f>M26*(1-(M$1+M$5))^($A27-$A26)*(1+2*(E27/E26-1))</f>
        <v>269889414364.20636</v>
      </c>
      <c r="O27">
        <f>M26*(1-(M$1+M$5))^($A27-$A26)*(1+2*(E27/E26-1))</f>
        <v>269889414364.20636</v>
      </c>
    </row>
    <row r="28" spans="1:23" x14ac:dyDescent="0.25">
      <c r="A28" s="1">
        <v>38104</v>
      </c>
      <c r="B28" s="10">
        <v>15.07</v>
      </c>
      <c r="C28" s="10">
        <v>17.149999999999999</v>
      </c>
      <c r="D28">
        <v>483978.65</v>
      </c>
      <c r="E28">
        <v>504724.2</v>
      </c>
      <c r="F28">
        <v>176717.49</v>
      </c>
      <c r="G28">
        <v>184272.35</v>
      </c>
      <c r="H28">
        <f>(1/(1-91/360*VLOOKUP($A28,Tbills!$B$4:$C$974,2,1)/100))^((1)/91)-1</f>
        <v>2.6977895578150779E-5</v>
      </c>
      <c r="I28">
        <f>I27*(1-(I$1+I$5))^($A28-$A27)*(1+1.5*(E28/E27-1))</f>
        <v>472225843.60600901</v>
      </c>
      <c r="K28">
        <f>ROW()</f>
        <v>28</v>
      </c>
      <c r="L28">
        <f>B28/C28</f>
        <v>0.87871720116618079</v>
      </c>
      <c r="M28">
        <f>M27*(1-(M$1+M$5))^($A28-$A27)*(1+2*(E28/E27-1))</f>
        <v>260563463863.11874</v>
      </c>
      <c r="O28">
        <f>M27*(1-(M$1+M$5))^($A28-$A27)*(1+2*(E28/E27-1))</f>
        <v>260563463863.11874</v>
      </c>
    </row>
    <row r="29" spans="1:23" x14ac:dyDescent="0.25">
      <c r="A29" s="1">
        <v>38105</v>
      </c>
      <c r="B29" s="10">
        <v>16.29</v>
      </c>
      <c r="C29" s="10">
        <v>18.07</v>
      </c>
      <c r="D29">
        <v>499454.95</v>
      </c>
      <c r="E29">
        <v>520850.27</v>
      </c>
      <c r="F29">
        <v>179348.12</v>
      </c>
      <c r="G29">
        <v>187010.47</v>
      </c>
      <c r="H29">
        <f>(1/(1-91/360*VLOOKUP($A29,Tbills!$B$4:$C$974,2,1)/100))^((1)/91)-1</f>
        <v>2.6977895578150779E-5</v>
      </c>
      <c r="I29">
        <f>I28*(1-(I$1+I$5))^($A29-$A28)*(1+1.5*(E29/E28-1))</f>
        <v>494852706.93683988</v>
      </c>
      <c r="K29">
        <f>ROW()</f>
        <v>29</v>
      </c>
      <c r="L29">
        <f>B29/C29</f>
        <v>0.9014941892639734</v>
      </c>
      <c r="M29">
        <f>M28*(1-(M$1+M$5))^($A29-$A28)*(1+2*(E29/E28-1))</f>
        <v>277204263578.83191</v>
      </c>
      <c r="O29">
        <f>M28*(1-(M$1+M$5))^($A29-$A28)*(1+2*(E29/E28-1))</f>
        <v>277204263578.83191</v>
      </c>
    </row>
    <row r="30" spans="1:23" x14ac:dyDescent="0.25">
      <c r="A30" s="1">
        <v>38106</v>
      </c>
      <c r="B30" s="10">
        <v>16.600000000000001</v>
      </c>
      <c r="C30" s="10">
        <v>18.510000000000002</v>
      </c>
      <c r="D30">
        <v>510353.98</v>
      </c>
      <c r="E30">
        <v>532202.13</v>
      </c>
      <c r="F30">
        <v>181933.38</v>
      </c>
      <c r="G30">
        <v>189701.14</v>
      </c>
      <c r="H30">
        <f>(1/(1-91/360*VLOOKUP($A30,Tbills!$B$4:$C$974,2,1)/100))^((1)/91)-1</f>
        <v>2.6977895578150779E-5</v>
      </c>
      <c r="I30">
        <f>I29*(1-(I$1+I$5))^($A30-$A29)*(1+1.5*(E30/E29-1))</f>
        <v>511025676.67651904</v>
      </c>
      <c r="K30">
        <f>ROW()</f>
        <v>30</v>
      </c>
      <c r="L30">
        <f>B30/C30</f>
        <v>0.89681253376553216</v>
      </c>
      <c r="M30">
        <f>M29*(1-(M$1+M$5))^($A30-$A29)*(1+2*(E30/E29-1))</f>
        <v>289277772585.00049</v>
      </c>
      <c r="O30">
        <f>M29*(1-(M$1+M$5))^($A30-$A29)*(1+2*(E30/E29-1))</f>
        <v>289277772585.00049</v>
      </c>
    </row>
    <row r="31" spans="1:23" x14ac:dyDescent="0.25">
      <c r="A31" s="1">
        <v>38107</v>
      </c>
      <c r="B31" s="10">
        <v>17.190000000000001</v>
      </c>
      <c r="C31" s="10">
        <v>18.71</v>
      </c>
      <c r="D31">
        <v>520505.86</v>
      </c>
      <c r="E31">
        <v>542774.25</v>
      </c>
      <c r="F31">
        <v>183339.13</v>
      </c>
      <c r="G31">
        <v>191161.79</v>
      </c>
      <c r="H31">
        <f>(1/(1-91/360*VLOOKUP($A31,Tbills!$B$4:$C$974,2,1)/100))^((1)/91)-1</f>
        <v>2.6977895578150779E-5</v>
      </c>
      <c r="I31">
        <f>I30*(1-(I$1+I$5))^($A31-$A30)*(1+1.5*(E31/E30-1))</f>
        <v>526247809.54340279</v>
      </c>
      <c r="K31">
        <f>ROW()</f>
        <v>31</v>
      </c>
      <c r="L31">
        <f>B31/C31</f>
        <v>0.91876002137894175</v>
      </c>
      <c r="M31">
        <f>M30*(1-(M$1+M$5))^($A31-$A30)*(1+2*(E31/E30-1))</f>
        <v>300760561057.3736</v>
      </c>
      <c r="O31">
        <f>M30*(1-(M$1+M$5))^($A31-$A30)*(1+2*(E31/E30-1))</f>
        <v>300760561057.3736</v>
      </c>
    </row>
    <row r="32" spans="1:23" x14ac:dyDescent="0.25">
      <c r="A32" s="1">
        <v>38110</v>
      </c>
      <c r="B32" s="10">
        <v>16.62</v>
      </c>
      <c r="C32" s="10">
        <v>18.13</v>
      </c>
      <c r="D32">
        <v>505378.52</v>
      </c>
      <c r="E32">
        <v>526955.80000000005</v>
      </c>
      <c r="F32">
        <v>180692.02</v>
      </c>
      <c r="G32">
        <v>188386.26</v>
      </c>
      <c r="H32">
        <f>(1/(1-91/360*VLOOKUP($A32,Tbills!$B$4:$C$974,2,1)/100))^((1)/91)-1</f>
        <v>2.739560569375854E-5</v>
      </c>
      <c r="I32">
        <f>I31*(1-(I$1+I$5))^($A32-$A31)*(1+1.5*(E32/E31-1))</f>
        <v>503228120.27861583</v>
      </c>
      <c r="K32">
        <f>ROW()</f>
        <v>32</v>
      </c>
      <c r="L32">
        <f>B32/C32</f>
        <v>0.91671263099834543</v>
      </c>
      <c r="M32">
        <f>M31*(1-(M$1+M$5))^($A32-$A31)*(1+2*(E32/E31-1))</f>
        <v>283201377405.61243</v>
      </c>
      <c r="O32">
        <f>M31*(1-(M$1+M$5))^($A32-$A31)*(1+2*(E32/E31-1))</f>
        <v>283201377405.61243</v>
      </c>
    </row>
    <row r="33" spans="1:15" x14ac:dyDescent="0.25">
      <c r="A33" s="1">
        <v>38111</v>
      </c>
      <c r="B33" s="10">
        <v>16.55</v>
      </c>
      <c r="C33" s="10">
        <v>18.190000000000001</v>
      </c>
      <c r="D33">
        <v>498787.1</v>
      </c>
      <c r="E33">
        <v>520068.52</v>
      </c>
      <c r="F33">
        <v>179942.86</v>
      </c>
      <c r="G33">
        <v>187600.04</v>
      </c>
      <c r="H33">
        <f>(1/(1-91/360*VLOOKUP($A33,Tbills!$B$4:$C$974,2,1)/100))^((1)/91)-1</f>
        <v>2.739560569375854E-5</v>
      </c>
      <c r="I33">
        <f>I32*(1-(I$1+I$5))^($A33-$A32)*(1+1.5*(E33/E32-1))</f>
        <v>493357648.38541973</v>
      </c>
      <c r="K33">
        <f>ROW()</f>
        <v>33</v>
      </c>
      <c r="L33">
        <f>B33/C33</f>
        <v>0.90984057174271571</v>
      </c>
      <c r="M33">
        <f>M32*(1-(M$1+M$5))^($A33-$A32)*(1+2*(E33/E32-1))</f>
        <v>275789234092.00659</v>
      </c>
      <c r="O33">
        <f>M32*(1-(M$1+M$5))^($A33-$A32)*(1+2*(E33/E32-1))</f>
        <v>275789234092.00659</v>
      </c>
    </row>
    <row r="34" spans="1:15" x14ac:dyDescent="0.25">
      <c r="A34" s="1">
        <v>38112</v>
      </c>
      <c r="B34" s="10">
        <v>15.77</v>
      </c>
      <c r="C34" s="10">
        <v>17.45</v>
      </c>
      <c r="D34">
        <v>483772.94</v>
      </c>
      <c r="E34">
        <v>504399.52</v>
      </c>
      <c r="F34">
        <v>178342.16</v>
      </c>
      <c r="G34">
        <v>185926.09</v>
      </c>
      <c r="H34">
        <f>(1/(1-91/360*VLOOKUP($A34,Tbills!$B$4:$C$974,2,1)/100))^((1)/91)-1</f>
        <v>2.739560569375854E-5</v>
      </c>
      <c r="I34">
        <f>I33*(1-(I$1+I$5))^($A34-$A33)*(1+1.5*(E34/E33-1))</f>
        <v>471056778.00796622</v>
      </c>
      <c r="K34">
        <f>ROW()</f>
        <v>34</v>
      </c>
      <c r="L34">
        <f>B34/C34</f>
        <v>0.90372492836676221</v>
      </c>
      <c r="M34">
        <f>M33*(1-(M$1+M$5))^($A34-$A33)*(1+2*(E34/E33-1))</f>
        <v>259162145910.84119</v>
      </c>
      <c r="O34">
        <f>M33*(1-(M$1+M$5))^($A34-$A33)*(1+2*(E34/E33-1))</f>
        <v>259162145910.84119</v>
      </c>
    </row>
    <row r="35" spans="1:15" x14ac:dyDescent="0.25">
      <c r="A35" s="1">
        <v>38113</v>
      </c>
      <c r="B35" s="10">
        <v>17.05</v>
      </c>
      <c r="C35" s="10">
        <v>18.34</v>
      </c>
      <c r="D35">
        <v>503556.97</v>
      </c>
      <c r="E35">
        <v>525013.26</v>
      </c>
      <c r="F35">
        <v>181392.08</v>
      </c>
      <c r="G35">
        <v>189100.61</v>
      </c>
      <c r="H35">
        <f>(1/(1-91/360*VLOOKUP($A35,Tbills!$B$4:$C$974,2,1)/100))^((1)/91)-1</f>
        <v>2.739560569375854E-5</v>
      </c>
      <c r="I35">
        <f>I34*(1-(I$1+I$5))^($A35-$A34)*(1+1.5*(E35/E34-1))</f>
        <v>499928623.26432109</v>
      </c>
      <c r="K35">
        <f>ROW()</f>
        <v>35</v>
      </c>
      <c r="L35">
        <f>B35/C35</f>
        <v>0.92966194111232281</v>
      </c>
      <c r="M35">
        <f>M34*(1-(M$1+M$5))^($A35-$A34)*(1+2*(E35/E34-1))</f>
        <v>280335514599.57391</v>
      </c>
    </row>
    <row r="36" spans="1:15" x14ac:dyDescent="0.25">
      <c r="A36" s="1">
        <v>38114</v>
      </c>
      <c r="B36" s="10">
        <v>18.13</v>
      </c>
      <c r="C36" s="10">
        <v>19.32</v>
      </c>
      <c r="D36">
        <v>519997.56</v>
      </c>
      <c r="E36">
        <v>542139.99</v>
      </c>
      <c r="F36">
        <v>184282.15</v>
      </c>
      <c r="G36">
        <v>192108.32</v>
      </c>
      <c r="H36">
        <f>(1/(1-91/360*VLOOKUP($A36,Tbills!$B$4:$C$974,2,1)/100))^((1)/91)-1</f>
        <v>2.739560569375854E-5</v>
      </c>
      <c r="I36">
        <f>I35*(1-(I$1+I$5))^($A36-$A35)*(1+1.5*(E36/E35-1))</f>
        <v>524386241.42666733</v>
      </c>
      <c r="K36">
        <f>ROW()</f>
        <v>36</v>
      </c>
      <c r="L36">
        <f>B36/C36</f>
        <v>0.93840579710144922</v>
      </c>
      <c r="M36">
        <f>M35*(1-(M$1+M$5))^($A36-$A35)*(1+2*(E36/E35-1))</f>
        <v>298615391923.76929</v>
      </c>
    </row>
    <row r="37" spans="1:15" x14ac:dyDescent="0.25">
      <c r="A37" s="1">
        <v>38117</v>
      </c>
      <c r="B37" s="10">
        <v>19.77</v>
      </c>
      <c r="C37" s="10">
        <v>20.05</v>
      </c>
      <c r="D37">
        <v>539630.35</v>
      </c>
      <c r="E37">
        <v>562564.22</v>
      </c>
      <c r="F37">
        <v>187523.86</v>
      </c>
      <c r="G37">
        <v>195471.91</v>
      </c>
      <c r="H37">
        <f>(1/(1-91/360*VLOOKUP($A37,Tbills!$B$4:$C$974,2,1)/100))^((1)/91)-1</f>
        <v>2.9484397083834324E-5</v>
      </c>
      <c r="I37">
        <f>I36*(1-(I$1+I$5))^($A37-$A36)*(1+1.5*(E37/E36-1))</f>
        <v>554003384.2416122</v>
      </c>
      <c r="K37">
        <f>ROW()</f>
        <v>37</v>
      </c>
      <c r="L37">
        <f>B37/C37</f>
        <v>0.98603491271820443</v>
      </c>
      <c r="M37">
        <f>M36*(1-(M$1+M$5))^($A37-$A36)*(1+2*(E37/E36-1))</f>
        <v>321082614402.9527</v>
      </c>
    </row>
    <row r="38" spans="1:15" x14ac:dyDescent="0.25">
      <c r="A38" s="1">
        <v>38118</v>
      </c>
      <c r="B38" s="10">
        <v>18.57</v>
      </c>
      <c r="C38" s="10">
        <v>19.239999999999998</v>
      </c>
      <c r="D38">
        <v>523193.79</v>
      </c>
      <c r="E38">
        <v>545412.53</v>
      </c>
      <c r="F38">
        <v>184079.22</v>
      </c>
      <c r="G38">
        <v>191875.5</v>
      </c>
      <c r="H38">
        <f>(1/(1-91/360*VLOOKUP($A38,Tbills!$B$4:$C$974,2,1)/100))^((1)/91)-1</f>
        <v>2.9484397083834324E-5</v>
      </c>
      <c r="I38">
        <f>I37*(1-(I$1+I$5))^($A38-$A37)*(1+1.5*(E38/E37-1))</f>
        <v>528662289.26656973</v>
      </c>
      <c r="K38">
        <f>ROW()</f>
        <v>38</v>
      </c>
      <c r="L38">
        <f>B38/C38</f>
        <v>0.96517671517671522</v>
      </c>
      <c r="M38">
        <f>M37*(1-(M$1+M$5))^($A38-$A37)*(1+2*(E38/E37-1))</f>
        <v>301493855738.3316</v>
      </c>
    </row>
    <row r="39" spans="1:15" x14ac:dyDescent="0.25">
      <c r="A39" s="1">
        <v>38119</v>
      </c>
      <c r="B39" s="10">
        <v>18.14</v>
      </c>
      <c r="C39" s="10">
        <v>18.850000000000001</v>
      </c>
      <c r="D39">
        <v>514788.93</v>
      </c>
      <c r="E39">
        <v>536634.66</v>
      </c>
      <c r="F39">
        <v>182672.95</v>
      </c>
      <c r="G39">
        <v>190404.01</v>
      </c>
      <c r="H39">
        <f>(1/(1-91/360*VLOOKUP($A39,Tbills!$B$4:$C$974,2,1)/100))^((1)/91)-1</f>
        <v>2.9484397083834324E-5</v>
      </c>
      <c r="I39">
        <f>I38*(1-(I$1+I$5))^($A39-$A38)*(1+1.5*(E39/E38-1))</f>
        <v>515894904.87742442</v>
      </c>
      <c r="K39">
        <f>ROW()</f>
        <v>39</v>
      </c>
      <c r="L39">
        <f>B39/C39</f>
        <v>0.96233421750663128</v>
      </c>
      <c r="M39">
        <f>M38*(1-(M$1+M$5))^($A39-$A38)*(1+2*(E39/E38-1))</f>
        <v>291779537787.21899</v>
      </c>
    </row>
    <row r="40" spans="1:15" x14ac:dyDescent="0.25">
      <c r="A40" s="1">
        <v>38120</v>
      </c>
      <c r="B40" s="10">
        <v>18.86</v>
      </c>
      <c r="C40" s="10">
        <v>19.239999999999998</v>
      </c>
      <c r="D40">
        <v>515123.72</v>
      </c>
      <c r="E40">
        <v>536967.84</v>
      </c>
      <c r="F40">
        <v>180143.73</v>
      </c>
      <c r="G40">
        <v>187762.14</v>
      </c>
      <c r="H40">
        <f>(1/(1-91/360*VLOOKUP($A40,Tbills!$B$4:$C$974,2,1)/100))^((1)/91)-1</f>
        <v>2.9484397083834324E-5</v>
      </c>
      <c r="I40">
        <f>I39*(1-(I$1+I$5))^($A40-$A39)*(1+1.5*(E40/E39-1))</f>
        <v>516370408.31618166</v>
      </c>
      <c r="K40">
        <f>ROW()</f>
        <v>40</v>
      </c>
      <c r="L40">
        <f>B40/C40</f>
        <v>0.98024948024948033</v>
      </c>
      <c r="M40">
        <f>M39*(1-(M$1+M$5))^($A40-$A39)*(1+2*(E40/E39-1))</f>
        <v>292132006937.31055</v>
      </c>
    </row>
    <row r="41" spans="1:15" x14ac:dyDescent="0.25">
      <c r="A41" s="1">
        <v>38121</v>
      </c>
      <c r="B41" s="10">
        <v>18.47</v>
      </c>
      <c r="C41" s="10">
        <v>19.100000000000001</v>
      </c>
      <c r="D41">
        <v>517847.29</v>
      </c>
      <c r="E41">
        <v>539791.06999999995</v>
      </c>
      <c r="F41">
        <v>180765.79</v>
      </c>
      <c r="G41">
        <v>188404.97</v>
      </c>
      <c r="H41">
        <f>(1/(1-91/360*VLOOKUP($A41,Tbills!$B$4:$C$974,2,1)/100))^((1)/91)-1</f>
        <v>2.9484397083834324E-5</v>
      </c>
      <c r="I41">
        <f>I40*(1-(I$1+I$5))^($A41-$A40)*(1+1.5*(E41/E40-1))</f>
        <v>520437819.27751374</v>
      </c>
      <c r="K41">
        <f>ROW()</f>
        <v>41</v>
      </c>
      <c r="L41">
        <f>B41/C41</f>
        <v>0.96701570680628257</v>
      </c>
      <c r="M41">
        <f>M40*(1-(M$1+M$5))^($A41-$A40)*(1+2*(E41/E40-1))</f>
        <v>295193959313.05261</v>
      </c>
    </row>
    <row r="42" spans="1:15" x14ac:dyDescent="0.25">
      <c r="A42" s="1">
        <v>38124</v>
      </c>
      <c r="B42" s="10">
        <v>19.96</v>
      </c>
      <c r="C42" s="10">
        <v>20.22</v>
      </c>
      <c r="D42">
        <v>532932.32999999996</v>
      </c>
      <c r="E42">
        <v>555467.59</v>
      </c>
      <c r="F42">
        <v>183187.19</v>
      </c>
      <c r="G42">
        <v>190912.03</v>
      </c>
      <c r="H42">
        <f>(1/(1-91/360*VLOOKUP($A42,Tbills!$B$4:$C$974,2,1)/100))^((1)/91)-1</f>
        <v>2.8927346798379716E-5</v>
      </c>
      <c r="I42">
        <f>I41*(1-(I$1+I$5))^($A42-$A41)*(1+1.5*(E42/E41-1))</f>
        <v>543093895.02908182</v>
      </c>
      <c r="K42">
        <f>ROW()</f>
        <v>42</v>
      </c>
      <c r="L42">
        <f>B42/C42</f>
        <v>0.98714144411473803</v>
      </c>
      <c r="M42">
        <f>M41*(1-(M$1+M$5))^($A42-$A41)*(1+2*(E42/E41-1))</f>
        <v>312308329126.73999</v>
      </c>
    </row>
    <row r="43" spans="1:15" x14ac:dyDescent="0.25">
      <c r="A43" s="1">
        <v>38125</v>
      </c>
      <c r="B43" s="10">
        <v>19.329999999999998</v>
      </c>
      <c r="C43" s="10">
        <v>19.68</v>
      </c>
      <c r="D43">
        <v>529274.72</v>
      </c>
      <c r="E43">
        <v>551639.25</v>
      </c>
      <c r="F43">
        <v>182943.33</v>
      </c>
      <c r="G43">
        <v>190652.37</v>
      </c>
      <c r="H43">
        <f>(1/(1-91/360*VLOOKUP($A43,Tbills!$B$4:$C$974,2,1)/100))^((1)/91)-1</f>
        <v>2.8927346798379716E-5</v>
      </c>
      <c r="I43">
        <f>I42*(1-(I$1+I$5))^($A43-$A42)*(1+1.5*(E43/E42-1))</f>
        <v>537474152.29350293</v>
      </c>
      <c r="K43">
        <f>ROW()</f>
        <v>43</v>
      </c>
      <c r="L43">
        <f>B43/C43</f>
        <v>0.98221544715447151</v>
      </c>
      <c r="M43">
        <f>M42*(1-(M$1+M$5))^($A43-$A42)*(1+2*(E43/E42-1))</f>
        <v>307993027313.61322</v>
      </c>
    </row>
    <row r="44" spans="1:15" x14ac:dyDescent="0.25">
      <c r="A44" s="1">
        <v>38126</v>
      </c>
      <c r="B44" s="10">
        <v>18.93</v>
      </c>
      <c r="C44" s="10">
        <v>19.61</v>
      </c>
      <c r="D44">
        <v>505555.74</v>
      </c>
      <c r="E44">
        <v>526902.06000000006</v>
      </c>
      <c r="F44">
        <v>181332.92</v>
      </c>
      <c r="G44">
        <v>188968.58</v>
      </c>
      <c r="H44">
        <f>(1/(1-91/360*VLOOKUP($A44,Tbills!$B$4:$C$974,2,1)/100))^((1)/91)-1</f>
        <v>2.8927346798379716E-5</v>
      </c>
      <c r="I44">
        <f>I43*(1-(I$1+I$5))^($A44-$A43)*(1+1.5*(E44/E43-1))</f>
        <v>501316369.51717538</v>
      </c>
      <c r="K44">
        <f>ROW()</f>
        <v>44</v>
      </c>
      <c r="L44">
        <f>B44/C44</f>
        <v>0.96532381438041814</v>
      </c>
      <c r="M44">
        <f>M43*(1-(M$1+M$5))^($A44-$A43)*(1+2*(E44/E43-1))</f>
        <v>280360881828.52905</v>
      </c>
    </row>
    <row r="45" spans="1:15" x14ac:dyDescent="0.25">
      <c r="A45" s="1">
        <v>38127</v>
      </c>
      <c r="B45" s="10">
        <v>18.670000000000002</v>
      </c>
      <c r="C45" s="10">
        <v>19.420000000000002</v>
      </c>
      <c r="D45">
        <v>509913.29</v>
      </c>
      <c r="E45">
        <v>531428.36</v>
      </c>
      <c r="F45">
        <v>180853.55</v>
      </c>
      <c r="G45">
        <v>188463.56</v>
      </c>
      <c r="H45">
        <f>(1/(1-91/360*VLOOKUP($A45,Tbills!$B$4:$C$974,2,1)/100))^((1)/91)-1</f>
        <v>2.8927346798379716E-5</v>
      </c>
      <c r="I45">
        <f>I44*(1-(I$1+I$5))^($A45-$A44)*(1+1.5*(E45/E44-1))</f>
        <v>507771263.41808003</v>
      </c>
      <c r="K45">
        <f>ROW()</f>
        <v>45</v>
      </c>
      <c r="L45">
        <f>B45/C45</f>
        <v>0.9613800205973223</v>
      </c>
      <c r="M45">
        <f>M44*(1-(M$1+M$5))^($A45-$A44)*(1+2*(E45/E44-1))</f>
        <v>285168096547.66772</v>
      </c>
    </row>
    <row r="46" spans="1:15" x14ac:dyDescent="0.25">
      <c r="A46" s="1">
        <v>38128</v>
      </c>
      <c r="B46" s="10">
        <v>18.489999999999998</v>
      </c>
      <c r="C46" s="10">
        <v>19.18</v>
      </c>
      <c r="D46">
        <v>505933.87</v>
      </c>
      <c r="E46">
        <v>527265.66</v>
      </c>
      <c r="F46">
        <v>181505.66</v>
      </c>
      <c r="G46">
        <v>189137.66</v>
      </c>
      <c r="H46">
        <f>(1/(1-91/360*VLOOKUP($A46,Tbills!$B$4:$C$974,2,1)/100))^((1)/91)-1</f>
        <v>2.8927346798379716E-5</v>
      </c>
      <c r="I46">
        <f>I45*(1-(I$1+I$5))^($A46-$A45)*(1+1.5*(E46/E45-1))</f>
        <v>501800362.09000212</v>
      </c>
      <c r="K46">
        <f>ROW()</f>
        <v>46</v>
      </c>
      <c r="L46">
        <f>B46/C46</f>
        <v>0.96402502606882157</v>
      </c>
      <c r="M46">
        <f>M45*(1-(M$1+M$5))^($A46-$A45)*(1+2*(E46/E45-1))</f>
        <v>280691170678.80103</v>
      </c>
    </row>
    <row r="47" spans="1:15" x14ac:dyDescent="0.25">
      <c r="A47" s="1">
        <v>38131</v>
      </c>
      <c r="B47" s="10">
        <v>18.079999999999998</v>
      </c>
      <c r="C47" s="10">
        <v>18.88</v>
      </c>
      <c r="D47">
        <v>493404.49</v>
      </c>
      <c r="E47">
        <v>514162.24</v>
      </c>
      <c r="F47">
        <v>180056.86</v>
      </c>
      <c r="G47">
        <v>187611.53</v>
      </c>
      <c r="H47">
        <f>(1/(1-91/360*VLOOKUP($A47,Tbills!$B$4:$C$974,2,1)/100))^((1)/91)-1</f>
        <v>2.9205868372850219E-5</v>
      </c>
      <c r="I47">
        <f>I46*(1-(I$1+I$5))^($A47-$A46)*(1+1.5*(E47/E46-1))</f>
        <v>483080616.87126458</v>
      </c>
      <c r="K47">
        <f>ROW()</f>
        <v>47</v>
      </c>
      <c r="L47">
        <f>B47/C47</f>
        <v>0.9576271186440678</v>
      </c>
      <c r="M47">
        <f>M46*(1-(M$1+M$5))^($A47-$A46)*(1+2*(E47/E46-1))</f>
        <v>266712929562.14188</v>
      </c>
    </row>
    <row r="48" spans="1:15" x14ac:dyDescent="0.25">
      <c r="A48" s="1">
        <v>38132</v>
      </c>
      <c r="B48" s="10">
        <v>15.96</v>
      </c>
      <c r="C48" s="10">
        <v>17.34</v>
      </c>
      <c r="D48">
        <v>461480.23</v>
      </c>
      <c r="E48">
        <v>480879.89</v>
      </c>
      <c r="F48">
        <v>175993.47</v>
      </c>
      <c r="G48">
        <v>183372.17</v>
      </c>
      <c r="H48">
        <f>(1/(1-91/360*VLOOKUP($A48,Tbills!$B$4:$C$974,2,1)/100))^((1)/91)-1</f>
        <v>2.9205868372850219E-5</v>
      </c>
      <c r="I48">
        <f>I47*(1-(I$1+I$5))^($A48-$A47)*(1+1.5*(E48/E47-1))</f>
        <v>436170836.53218204</v>
      </c>
      <c r="K48">
        <f>ROW()</f>
        <v>48</v>
      </c>
      <c r="L48">
        <f>B48/C48</f>
        <v>0.92041522491349481</v>
      </c>
      <c r="M48">
        <f>M47*(1-(M$1+M$5))^($A48-$A47)*(1+2*(E48/E47-1))</f>
        <v>232175797689.88531</v>
      </c>
    </row>
    <row r="49" spans="1:13" x14ac:dyDescent="0.25">
      <c r="A49" s="1">
        <v>38133</v>
      </c>
      <c r="B49" s="10">
        <v>15.97</v>
      </c>
      <c r="C49" s="10">
        <v>17.34</v>
      </c>
      <c r="D49">
        <v>464226.25</v>
      </c>
      <c r="E49">
        <v>483727.3</v>
      </c>
      <c r="F49">
        <v>176387.09</v>
      </c>
      <c r="G49">
        <v>183776.93</v>
      </c>
      <c r="H49">
        <f>(1/(1-91/360*VLOOKUP($A49,Tbills!$B$4:$C$974,2,1)/100))^((1)/91)-1</f>
        <v>2.9205868372850219E-5</v>
      </c>
      <c r="I49">
        <f>I48*(1-(I$1+I$5))^($A49-$A48)*(1+1.5*(E49/E48-1))</f>
        <v>440040631.7065357</v>
      </c>
      <c r="K49">
        <f>ROW()</f>
        <v>49</v>
      </c>
      <c r="L49">
        <f>B49/C49</f>
        <v>0.92099192618223769</v>
      </c>
      <c r="M49">
        <f>M48*(1-(M$1+M$5))^($A49-$A48)*(1+2*(E49/E48-1))</f>
        <v>234917422864.91132</v>
      </c>
    </row>
    <row r="50" spans="1:13" x14ac:dyDescent="0.25">
      <c r="A50" s="1">
        <v>38134</v>
      </c>
      <c r="B50" s="10">
        <v>15.28</v>
      </c>
      <c r="C50" s="10">
        <v>16.95</v>
      </c>
      <c r="D50">
        <v>458057.09</v>
      </c>
      <c r="E50">
        <v>477284.86</v>
      </c>
      <c r="F50">
        <v>176577.96</v>
      </c>
      <c r="G50">
        <v>183970.43</v>
      </c>
      <c r="H50">
        <f>(1/(1-91/360*VLOOKUP($A50,Tbills!$B$4:$C$974,2,1)/100))^((1)/91)-1</f>
        <v>2.9205868372850219E-5</v>
      </c>
      <c r="I50">
        <f>I49*(1-(I$1+I$5))^($A50-$A49)*(1+1.5*(E50/E49-1))</f>
        <v>431245586.65817702</v>
      </c>
      <c r="K50">
        <f>ROW()</f>
        <v>50</v>
      </c>
      <c r="L50">
        <f>B50/C50</f>
        <v>0.9014749262536873</v>
      </c>
      <c r="M50">
        <f>M49*(1-(M$1+M$5))^($A50-$A49)*(1+2*(E50/E49-1))</f>
        <v>228652301631.79926</v>
      </c>
    </row>
    <row r="51" spans="1:13" x14ac:dyDescent="0.25">
      <c r="A51" s="1">
        <v>38135</v>
      </c>
      <c r="B51" s="10">
        <v>15.5</v>
      </c>
      <c r="C51" s="10">
        <v>17.079999999999998</v>
      </c>
      <c r="D51">
        <v>463358.81</v>
      </c>
      <c r="E51">
        <v>482795.19</v>
      </c>
      <c r="F51">
        <v>176557.61</v>
      </c>
      <c r="G51">
        <v>183943.86</v>
      </c>
      <c r="H51">
        <f>(1/(1-91/360*VLOOKUP($A51,Tbills!$B$4:$C$974,2,1)/100))^((1)/91)-1</f>
        <v>2.9205868372850219E-5</v>
      </c>
      <c r="I51">
        <f>I50*(1-(I$1+I$5))^($A51-$A50)*(1+1.5*(E51/E50-1))</f>
        <v>438709578.65888315</v>
      </c>
      <c r="K51">
        <f>ROW()</f>
        <v>51</v>
      </c>
      <c r="L51">
        <f>B51/C51</f>
        <v>0.90749414519906335</v>
      </c>
      <c r="M51">
        <f>M50*(1-(M$1+M$5))^($A51-$A50)*(1+2*(E51/E50-1))</f>
        <v>233924073187.5708</v>
      </c>
    </row>
    <row r="52" spans="1:13" x14ac:dyDescent="0.25">
      <c r="A52" s="1">
        <v>38139</v>
      </c>
      <c r="B52" s="10">
        <v>16.3</v>
      </c>
      <c r="C52" s="10">
        <v>17.440000000000001</v>
      </c>
      <c r="D52">
        <v>464859.67</v>
      </c>
      <c r="E52">
        <v>484302.61</v>
      </c>
      <c r="F52">
        <v>176818.37</v>
      </c>
      <c r="G52">
        <v>184194.04</v>
      </c>
      <c r="H52">
        <f>(1/(1-91/360*VLOOKUP($A52,Tbills!$B$4:$C$974,2,1)/100))^((1)/91)-1</f>
        <v>3.1434297923071952E-5</v>
      </c>
      <c r="I52">
        <f>I51*(1-(I$1+I$5))^($A52-$A51)*(1+1.5*(E52/E51-1))</f>
        <v>440747331.68450236</v>
      </c>
      <c r="K52">
        <f>ROW()</f>
        <v>52</v>
      </c>
      <c r="L52">
        <f>B52/C52</f>
        <v>0.93463302752293576</v>
      </c>
      <c r="M52">
        <f>M51*(1-(M$1+M$5))^($A52-$A51)*(1+2*(E52/E51-1))</f>
        <v>235353097406.10208</v>
      </c>
    </row>
    <row r="53" spans="1:13" x14ac:dyDescent="0.25">
      <c r="A53" s="1">
        <v>38140</v>
      </c>
      <c r="B53" s="10">
        <v>16.079999999999998</v>
      </c>
      <c r="C53" s="10">
        <v>17.27</v>
      </c>
      <c r="D53">
        <v>464744.29</v>
      </c>
      <c r="E53">
        <v>484167.18</v>
      </c>
      <c r="F53">
        <v>175887.44</v>
      </c>
      <c r="G53">
        <v>183218.49</v>
      </c>
      <c r="H53">
        <f>(1/(1-91/360*VLOOKUP($A53,Tbills!$B$4:$C$974,2,1)/100))^((1)/91)-1</f>
        <v>3.1434297923071952E-5</v>
      </c>
      <c r="I53">
        <f>I52*(1-(I$1+I$5))^($A53-$A52)*(1+1.5*(E53/E52-1))</f>
        <v>440558231.75853217</v>
      </c>
      <c r="K53">
        <f>ROW()</f>
        <v>53</v>
      </c>
      <c r="L53">
        <f>B53/C53</f>
        <v>0.93109438332368266</v>
      </c>
      <c r="M53">
        <f>M52*(1-(M$1+M$5))^($A53-$A52)*(1+2*(E53/E52-1))</f>
        <v>235213542855.62393</v>
      </c>
    </row>
    <row r="54" spans="1:13" x14ac:dyDescent="0.25">
      <c r="A54" s="1">
        <v>38141</v>
      </c>
      <c r="B54" s="10">
        <v>17.03</v>
      </c>
      <c r="C54" s="10">
        <v>18.190000000000001</v>
      </c>
      <c r="D54">
        <v>467499.48</v>
      </c>
      <c r="E54">
        <v>487022.29</v>
      </c>
      <c r="F54">
        <v>176859.67</v>
      </c>
      <c r="G54">
        <v>184225.48</v>
      </c>
      <c r="H54">
        <f>(1/(1-91/360*VLOOKUP($A54,Tbills!$B$4:$C$974,2,1)/100))^((1)/91)-1</f>
        <v>3.1434297923071952E-5</v>
      </c>
      <c r="I54">
        <f>I53*(1-(I$1+I$5))^($A54-$A53)*(1+1.5*(E54/E53-1))</f>
        <v>444450895.13176441</v>
      </c>
      <c r="K54">
        <f>ROW()</f>
        <v>54</v>
      </c>
      <c r="L54">
        <f>B54/C54</f>
        <v>0.93622869708631118</v>
      </c>
      <c r="M54">
        <f>M53*(1-(M$1+M$5))^($A54-$A53)*(1+2*(E54/E53-1))</f>
        <v>237979608339.67511</v>
      </c>
    </row>
    <row r="55" spans="1:13" x14ac:dyDescent="0.25">
      <c r="A55" s="1">
        <v>38142</v>
      </c>
      <c r="B55" s="10">
        <v>16.78</v>
      </c>
      <c r="C55" s="10">
        <v>18.149999999999999</v>
      </c>
      <c r="D55">
        <v>467139.98</v>
      </c>
      <c r="E55">
        <v>486632.47</v>
      </c>
      <c r="F55">
        <v>177756.24</v>
      </c>
      <c r="G55">
        <v>185153.6</v>
      </c>
      <c r="H55">
        <f>(1/(1-91/360*VLOOKUP($A55,Tbills!$B$4:$C$974,2,1)/100))^((1)/91)-1</f>
        <v>3.1434297923071952E-5</v>
      </c>
      <c r="I55">
        <f>I54*(1-(I$1+I$5))^($A55-$A54)*(1+1.5*(E55/E54-1))</f>
        <v>443913020.57233173</v>
      </c>
      <c r="K55">
        <f>ROW()</f>
        <v>55</v>
      </c>
      <c r="L55">
        <f>B55/C55</f>
        <v>0.92451790633608832</v>
      </c>
      <c r="M55">
        <f>M54*(1-(M$1+M$5))^($A55-$A54)*(1+2*(E55/E54-1))</f>
        <v>237590636641.92331</v>
      </c>
    </row>
    <row r="56" spans="1:13" x14ac:dyDescent="0.25">
      <c r="A56" s="1">
        <v>38145</v>
      </c>
      <c r="B56" s="10">
        <v>15.39</v>
      </c>
      <c r="C56" s="10">
        <v>17.27</v>
      </c>
      <c r="D56">
        <v>453591.38</v>
      </c>
      <c r="E56">
        <v>472472.63</v>
      </c>
      <c r="F56">
        <v>175579.13</v>
      </c>
      <c r="G56">
        <v>182868.43</v>
      </c>
      <c r="H56">
        <f>(1/(1-91/360*VLOOKUP($A56,Tbills!$B$4:$C$974,2,1)/100))^((1)/91)-1</f>
        <v>3.4220477457269638E-5</v>
      </c>
      <c r="I56">
        <f>I55*(1-(I$1+I$5))^($A56-$A55)*(1+1.5*(E56/E55-1))</f>
        <v>424525598.5358116</v>
      </c>
      <c r="K56">
        <f>ROW()</f>
        <v>56</v>
      </c>
      <c r="L56">
        <f>B56/C56</f>
        <v>0.89114070642733068</v>
      </c>
      <c r="M56">
        <f>M55*(1-(M$1+M$5))^($A56-$A55)*(1+2*(E56/E55-1))</f>
        <v>223741378196.63159</v>
      </c>
    </row>
    <row r="57" spans="1:13" x14ac:dyDescent="0.25">
      <c r="A57" s="1">
        <v>38146</v>
      </c>
      <c r="B57" s="10">
        <v>15.01</v>
      </c>
      <c r="C57" s="10">
        <v>16.98</v>
      </c>
      <c r="D57">
        <v>444444.02</v>
      </c>
      <c r="E57">
        <v>462928.33</v>
      </c>
      <c r="F57">
        <v>174472.09</v>
      </c>
      <c r="G57">
        <v>181709.18</v>
      </c>
      <c r="H57">
        <f>(1/(1-91/360*VLOOKUP($A57,Tbills!$B$4:$C$974,2,1)/100))^((1)/91)-1</f>
        <v>3.4220477457269638E-5</v>
      </c>
      <c r="I57">
        <f>I56*(1-(I$1+I$5))^($A57-$A56)*(1+1.5*(E57/E56-1))</f>
        <v>411658049.86041713</v>
      </c>
      <c r="K57">
        <f>ROW()</f>
        <v>57</v>
      </c>
      <c r="L57">
        <f>B57/C57</f>
        <v>0.88398115429917545</v>
      </c>
      <c r="M57">
        <f>M56*(1-(M$1+M$5))^($A57-$A56)*(1+2*(E57/E56-1))</f>
        <v>214694657147.9296</v>
      </c>
    </row>
    <row r="58" spans="1:13" x14ac:dyDescent="0.25">
      <c r="A58" s="1">
        <v>38147</v>
      </c>
      <c r="B58" s="10">
        <v>15.39</v>
      </c>
      <c r="C58" s="10">
        <v>17.420000000000002</v>
      </c>
      <c r="D58">
        <v>447157.65</v>
      </c>
      <c r="E58">
        <v>465738.98</v>
      </c>
      <c r="F58">
        <v>175943.54</v>
      </c>
      <c r="G58">
        <v>183235.44</v>
      </c>
      <c r="H58">
        <f>(1/(1-91/360*VLOOKUP($A58,Tbills!$B$4:$C$974,2,1)/100))^((1)/91)-1</f>
        <v>3.4220477457269638E-5</v>
      </c>
      <c r="I58">
        <f>I57*(1-(I$1+I$5))^($A58-$A57)*(1+1.5*(E58/E57-1))</f>
        <v>415403113.46140182</v>
      </c>
      <c r="K58">
        <f>ROW()</f>
        <v>58</v>
      </c>
      <c r="L58">
        <f>B58/C58</f>
        <v>0.88346727898966704</v>
      </c>
      <c r="M58">
        <f>M57*(1-(M$1+M$5))^($A58-$A57)*(1+2*(E58/E57-1))</f>
        <v>217294353647.56705</v>
      </c>
    </row>
    <row r="59" spans="1:13" x14ac:dyDescent="0.25">
      <c r="A59" s="1">
        <v>38148</v>
      </c>
      <c r="B59" s="10">
        <v>15.04</v>
      </c>
      <c r="C59" s="10">
        <v>16.899999999999999</v>
      </c>
      <c r="D59">
        <v>438950.34</v>
      </c>
      <c r="E59">
        <v>457174.68</v>
      </c>
      <c r="F59">
        <v>175811.4</v>
      </c>
      <c r="G59">
        <v>183091.55</v>
      </c>
      <c r="H59">
        <f>(1/(1-91/360*VLOOKUP($A59,Tbills!$B$4:$C$974,2,1)/100))^((1)/91)-1</f>
        <v>3.4220477457269638E-5</v>
      </c>
      <c r="I59">
        <f>I58*(1-(I$1+I$5))^($A59-$A58)*(1+1.5*(E59/E58-1))</f>
        <v>403941201.16520852</v>
      </c>
      <c r="K59">
        <f>ROW()</f>
        <v>59</v>
      </c>
      <c r="L59">
        <f>B59/C59</f>
        <v>0.88994082840236688</v>
      </c>
      <c r="M59">
        <f>M58*(1-(M$1+M$5))^($A59-$A58)*(1+2*(E59/E58-1))</f>
        <v>209295811147.88382</v>
      </c>
    </row>
    <row r="60" spans="1:13" x14ac:dyDescent="0.25">
      <c r="A60" s="1">
        <v>38152</v>
      </c>
      <c r="B60" s="10">
        <v>16.07</v>
      </c>
      <c r="C60" s="10">
        <v>17.649999999999999</v>
      </c>
      <c r="D60">
        <v>439010.43</v>
      </c>
      <c r="E60">
        <v>457174.68</v>
      </c>
      <c r="F60">
        <v>175835.47</v>
      </c>
      <c r="G60">
        <v>183091.55</v>
      </c>
      <c r="H60">
        <f>(1/(1-91/360*VLOOKUP($A60,Tbills!$B$4:$C$974,2,1)/100))^((1)/91)-1</f>
        <v>3.8679850682399319E-5</v>
      </c>
      <c r="I60">
        <f>I59*(1-(I$1+I$5))^($A60-$A59)*(1+1.5*(E60/E59-1))</f>
        <v>403925707.75294745</v>
      </c>
      <c r="K60">
        <f>ROW()</f>
        <v>60</v>
      </c>
      <c r="L60">
        <f>B60/C60</f>
        <v>0.9104815864022664</v>
      </c>
      <c r="M60">
        <f>M59*(1-(M$1+M$5))^($A60-$A59)*(1+2*(E60/E59-1))</f>
        <v>209267600645.39041</v>
      </c>
    </row>
    <row r="61" spans="1:13" x14ac:dyDescent="0.25">
      <c r="A61" s="1">
        <v>38153</v>
      </c>
      <c r="B61" s="10">
        <v>15.05</v>
      </c>
      <c r="C61" s="10">
        <v>17.260000000000002</v>
      </c>
      <c r="D61">
        <v>430007.03</v>
      </c>
      <c r="E61">
        <v>447781.08</v>
      </c>
      <c r="F61">
        <v>176026.84</v>
      </c>
      <c r="G61">
        <v>183283.73</v>
      </c>
      <c r="H61">
        <f>(1/(1-91/360*VLOOKUP($A61,Tbills!$B$4:$C$974,2,1)/100))^((1)/91)-1</f>
        <v>3.8679850682399319E-5</v>
      </c>
      <c r="I61">
        <f>I60*(1-(I$1+I$5))^($A61-$A60)*(1+1.5*(E61/E60-1))</f>
        <v>391472719.38265073</v>
      </c>
      <c r="K61">
        <f>ROW()</f>
        <v>61</v>
      </c>
      <c r="L61">
        <f>B61/C61</f>
        <v>0.87195828505214368</v>
      </c>
      <c r="M61">
        <f>M60*(1-(M$1+M$5))^($A61-$A60)*(1+2*(E61/E60-1))</f>
        <v>200661166472.01984</v>
      </c>
    </row>
    <row r="62" spans="1:13" x14ac:dyDescent="0.25">
      <c r="A62" s="1">
        <v>38154</v>
      </c>
      <c r="B62" s="10">
        <v>14.79</v>
      </c>
      <c r="C62" s="10">
        <v>17.05</v>
      </c>
      <c r="D62">
        <v>426779.27</v>
      </c>
      <c r="E62">
        <v>444402.58</v>
      </c>
      <c r="F62">
        <v>171000.09</v>
      </c>
      <c r="G62">
        <v>178042.66</v>
      </c>
      <c r="H62">
        <f>(1/(1-91/360*VLOOKUP($A62,Tbills!$B$4:$C$974,2,1)/100))^((1)/91)-1</f>
        <v>3.8679850682399319E-5</v>
      </c>
      <c r="I62">
        <f>I61*(1-(I$1+I$5))^($A62-$A61)*(1+1.5*(E62/E61-1))</f>
        <v>387038526.33412528</v>
      </c>
      <c r="K62">
        <f>ROW()</f>
        <v>62</v>
      </c>
      <c r="L62">
        <f>B62/C62</f>
        <v>0.86744868035190603</v>
      </c>
      <c r="M62">
        <f>M61*(1-(M$1+M$5))^($A62-$A61)*(1+2*(E62/E61-1))</f>
        <v>197626536894.73404</v>
      </c>
    </row>
    <row r="63" spans="1:13" x14ac:dyDescent="0.25">
      <c r="A63" s="1">
        <v>38155</v>
      </c>
      <c r="B63" s="10">
        <v>15.15</v>
      </c>
      <c r="C63" s="10">
        <v>17.5</v>
      </c>
      <c r="D63">
        <v>427670.16</v>
      </c>
      <c r="E63">
        <v>445313.07</v>
      </c>
      <c r="F63">
        <v>170840.63</v>
      </c>
      <c r="G63">
        <v>177869.74</v>
      </c>
      <c r="H63">
        <f>(1/(1-91/360*VLOOKUP($A63,Tbills!$B$4:$C$974,2,1)/100))^((1)/91)-1</f>
        <v>3.8679850682399319E-5</v>
      </c>
      <c r="I63">
        <f>I62*(1-(I$1+I$5))^($A63-$A62)*(1+1.5*(E63/E62-1))</f>
        <v>388224247.77882248</v>
      </c>
      <c r="K63">
        <f>ROW()</f>
        <v>63</v>
      </c>
      <c r="L63">
        <f>B63/C63</f>
        <v>0.86571428571428577</v>
      </c>
      <c r="M63">
        <f>M62*(1-(M$1+M$5))^($A63-$A62)*(1+2*(E63/E62-1))</f>
        <v>198429642575.77927</v>
      </c>
    </row>
    <row r="64" spans="1:13" x14ac:dyDescent="0.25">
      <c r="A64" s="1">
        <v>38156</v>
      </c>
      <c r="B64" s="10">
        <v>14.99</v>
      </c>
      <c r="C64" s="10">
        <v>17.47</v>
      </c>
      <c r="D64">
        <v>424625.62</v>
      </c>
      <c r="E64">
        <v>442125.7</v>
      </c>
      <c r="F64">
        <v>170844.25</v>
      </c>
      <c r="G64">
        <v>177866.63</v>
      </c>
      <c r="H64">
        <f>(1/(1-91/360*VLOOKUP($A64,Tbills!$B$4:$C$974,2,1)/100))^((1)/91)-1</f>
        <v>3.8679850682399319E-5</v>
      </c>
      <c r="I64">
        <f>I63*(1-(I$1+I$5))^($A64-$A63)*(1+1.5*(E64/E63-1))</f>
        <v>384052437.93562001</v>
      </c>
      <c r="K64">
        <f>ROW()</f>
        <v>64</v>
      </c>
      <c r="L64">
        <f>B64/C64</f>
        <v>0.85804235832856335</v>
      </c>
      <c r="M64">
        <f>M63*(1-(M$1+M$5))^($A64-$A63)*(1+2*(E64/E63-1))</f>
        <v>195582493994.06421</v>
      </c>
    </row>
    <row r="65" spans="1:13" x14ac:dyDescent="0.25">
      <c r="A65" s="1">
        <v>38159</v>
      </c>
      <c r="B65" s="10">
        <v>15.26</v>
      </c>
      <c r="C65" s="10">
        <v>17.47</v>
      </c>
      <c r="D65">
        <v>429803.29</v>
      </c>
      <c r="E65">
        <v>447465.45</v>
      </c>
      <c r="F65">
        <v>170063.86</v>
      </c>
      <c r="G65">
        <v>177033.53</v>
      </c>
      <c r="H65">
        <f>(1/(1-91/360*VLOOKUP($A65,Tbills!$B$4:$C$974,2,1)/100))^((1)/91)-1</f>
        <v>3.6589291693589487E-5</v>
      </c>
      <c r="I65">
        <f>I64*(1-(I$1+I$5))^($A65-$A64)*(1+1.5*(E65/E64-1))</f>
        <v>390998749.6363005</v>
      </c>
      <c r="K65">
        <f>ROW()</f>
        <v>65</v>
      </c>
      <c r="L65">
        <f>B65/C65</f>
        <v>0.87349742415569553</v>
      </c>
      <c r="M65">
        <f>M64*(1-(M$1+M$5))^($A65-$A64)*(1+2*(E65/E64-1))</f>
        <v>200286519153.38995</v>
      </c>
    </row>
    <row r="66" spans="1:13" x14ac:dyDescent="0.25">
      <c r="A66" s="1">
        <v>38160</v>
      </c>
      <c r="B66" s="10">
        <v>14.31</v>
      </c>
      <c r="C66" s="10">
        <v>16.829999999999998</v>
      </c>
      <c r="D66">
        <v>418144.18</v>
      </c>
      <c r="E66">
        <v>435310.85</v>
      </c>
      <c r="F66">
        <v>167606.31</v>
      </c>
      <c r="G66">
        <v>174468.79</v>
      </c>
      <c r="H66">
        <f>(1/(1-91/360*VLOOKUP($A66,Tbills!$B$4:$C$974,2,1)/100))^((1)/91)-1</f>
        <v>3.6589291693589487E-5</v>
      </c>
      <c r="I66">
        <f>I65*(1-(I$1+I$5))^($A66-$A65)*(1+1.5*(E66/E65-1))</f>
        <v>375063978.73909587</v>
      </c>
      <c r="K66">
        <f>ROW()</f>
        <v>66</v>
      </c>
      <c r="L66">
        <f>B66/C66</f>
        <v>0.85026737967914445</v>
      </c>
      <c r="M66">
        <f>M65*(1-(M$1+M$5))^($A66-$A65)*(1+2*(E66/E65-1))</f>
        <v>189399285079.12302</v>
      </c>
    </row>
    <row r="67" spans="1:13" x14ac:dyDescent="0.25">
      <c r="A67" s="1">
        <v>38161</v>
      </c>
      <c r="B67" s="10">
        <v>13.98</v>
      </c>
      <c r="C67" s="10">
        <v>16.21</v>
      </c>
      <c r="D67">
        <v>395518.18</v>
      </c>
      <c r="E67">
        <v>411740.02</v>
      </c>
      <c r="F67">
        <v>162162.79999999999</v>
      </c>
      <c r="G67">
        <v>168796.02</v>
      </c>
      <c r="H67">
        <f>(1/(1-91/360*VLOOKUP($A67,Tbills!$B$4:$C$974,2,1)/100))^((1)/91)-1</f>
        <v>3.6589291693589487E-5</v>
      </c>
      <c r="I67">
        <f>I66*(1-(I$1+I$5))^($A67-$A66)*(1+1.5*(E67/E66-1))</f>
        <v>344597721.43980443</v>
      </c>
      <c r="K67">
        <f>ROW()</f>
        <v>67</v>
      </c>
      <c r="L67">
        <f>B67/C67</f>
        <v>0.86243059839605185</v>
      </c>
      <c r="M67">
        <f>M66*(1-(M$1+M$5))^($A67-$A66)*(1+2*(E67/E66-1))</f>
        <v>168882741119.96689</v>
      </c>
    </row>
    <row r="68" spans="1:13" x14ac:dyDescent="0.25">
      <c r="A68" s="1">
        <v>38162</v>
      </c>
      <c r="B68" s="10">
        <v>14.81</v>
      </c>
      <c r="C68" s="10">
        <v>16.79</v>
      </c>
      <c r="D68">
        <v>402202.88</v>
      </c>
      <c r="E68">
        <v>418683.83</v>
      </c>
      <c r="F68">
        <v>164346.04999999999</v>
      </c>
      <c r="G68">
        <v>171062.39999999999</v>
      </c>
      <c r="H68">
        <f>(1/(1-91/360*VLOOKUP($A68,Tbills!$B$4:$C$974,2,1)/100))^((1)/91)-1</f>
        <v>3.6589291693589487E-5</v>
      </c>
      <c r="I68">
        <f>I67*(1-(I$1+I$5))^($A68-$A67)*(1+1.5*(E68/E67-1))</f>
        <v>353311561.54919916</v>
      </c>
      <c r="K68">
        <f>ROW()</f>
        <v>68</v>
      </c>
      <c r="L68">
        <f>B68/C68</f>
        <v>0.88207266229898762</v>
      </c>
      <c r="M68">
        <f>M67*(1-(M$1+M$5))^($A68-$A67)*(1+2*(E68/E67-1))</f>
        <v>174573120783.62512</v>
      </c>
    </row>
    <row r="69" spans="1:13" x14ac:dyDescent="0.25">
      <c r="A69" s="1">
        <v>38163</v>
      </c>
      <c r="B69" s="10">
        <v>15.19</v>
      </c>
      <c r="C69" s="10">
        <v>17.43</v>
      </c>
      <c r="D69">
        <v>406352.87</v>
      </c>
      <c r="E69">
        <v>422988.56</v>
      </c>
      <c r="F69">
        <v>166215.76</v>
      </c>
      <c r="G69">
        <v>173002.26</v>
      </c>
      <c r="H69">
        <f>(1/(1-91/360*VLOOKUP($A69,Tbills!$B$4:$C$974,2,1)/100))^((1)/91)-1</f>
        <v>3.6589291693589487E-5</v>
      </c>
      <c r="I69">
        <f>I68*(1-(I$1+I$5))^($A69-$A68)*(1+1.5*(E69/E68-1))</f>
        <v>358757021.37139624</v>
      </c>
      <c r="K69">
        <f>ROW()</f>
        <v>69</v>
      </c>
      <c r="L69">
        <f>B69/C69</f>
        <v>0.87148594377510036</v>
      </c>
      <c r="M69">
        <f>M68*(1-(M$1+M$5))^($A69-$A68)*(1+2*(E69/E68-1))</f>
        <v>178156890874.37811</v>
      </c>
    </row>
    <row r="70" spans="1:13" x14ac:dyDescent="0.25">
      <c r="A70" s="1">
        <v>38166</v>
      </c>
      <c r="B70" s="10">
        <v>16.07</v>
      </c>
      <c r="C70" s="10">
        <v>17.98</v>
      </c>
      <c r="D70">
        <v>409319.53</v>
      </c>
      <c r="E70">
        <v>426030.24</v>
      </c>
      <c r="F70">
        <v>168086.88</v>
      </c>
      <c r="G70">
        <v>174930.79</v>
      </c>
      <c r="H70">
        <f>(1/(1-91/360*VLOOKUP($A70,Tbills!$B$4:$C$974,2,1)/100))^((1)/91)-1</f>
        <v>3.7704206452549016E-5</v>
      </c>
      <c r="I70">
        <f>I69*(1-(I$1+I$5))^($A70-$A69)*(1+1.5*(E70/E69-1))</f>
        <v>362616283.25332892</v>
      </c>
      <c r="K70">
        <f>ROW()</f>
        <v>70</v>
      </c>
      <c r="L70">
        <f>B70/C70</f>
        <v>0.8937708565072302</v>
      </c>
      <c r="M70">
        <f>M69*(1-(M$1+M$5))^($A70-$A69)*(1+2*(E70/E69-1))</f>
        <v>180700848044.23813</v>
      </c>
    </row>
    <row r="71" spans="1:13" x14ac:dyDescent="0.25">
      <c r="A71" s="1">
        <v>38167</v>
      </c>
      <c r="B71" s="10">
        <v>15.47</v>
      </c>
      <c r="C71" s="10">
        <v>17.34</v>
      </c>
      <c r="D71">
        <v>402931.59</v>
      </c>
      <c r="E71">
        <v>419365.44</v>
      </c>
      <c r="F71">
        <v>167780.59</v>
      </c>
      <c r="G71">
        <v>174605.44</v>
      </c>
      <c r="H71">
        <f>(1/(1-91/360*VLOOKUP($A71,Tbills!$B$4:$C$974,2,1)/100))^((1)/91)-1</f>
        <v>3.7704206452549016E-5</v>
      </c>
      <c r="I71">
        <f>I70*(1-(I$1+I$5))^($A71-$A70)*(1+1.5*(E71/E70-1))</f>
        <v>354103755.80203605</v>
      </c>
      <c r="K71">
        <f>ROW()</f>
        <v>71</v>
      </c>
      <c r="L71">
        <f>B71/C71</f>
        <v>0.89215686274509809</v>
      </c>
      <c r="M71">
        <f>M70*(1-(M$1+M$5))^($A71-$A70)*(1+2*(E71/E70-1))</f>
        <v>175041195547.69846</v>
      </c>
    </row>
    <row r="72" spans="1:13" x14ac:dyDescent="0.25">
      <c r="A72" s="1">
        <v>38168</v>
      </c>
      <c r="B72" s="10">
        <v>14.34</v>
      </c>
      <c r="C72" s="10">
        <v>16.420000000000002</v>
      </c>
      <c r="D72">
        <v>394075.44</v>
      </c>
      <c r="E72">
        <v>410132.27</v>
      </c>
      <c r="F72">
        <v>166992.15</v>
      </c>
      <c r="G72">
        <v>173778.35</v>
      </c>
      <c r="H72">
        <f>(1/(1-91/360*VLOOKUP($A72,Tbills!$B$4:$C$974,2,1)/100))^((1)/91)-1</f>
        <v>3.7704206452549016E-5</v>
      </c>
      <c r="I72">
        <f>I71*(1-(I$1+I$5))^($A72-$A71)*(1+1.5*(E72/E71-1))</f>
        <v>342406017.43518734</v>
      </c>
      <c r="K72">
        <f>ROW()</f>
        <v>72</v>
      </c>
      <c r="L72">
        <f>B72/C72</f>
        <v>0.87332521315468925</v>
      </c>
      <c r="M72">
        <f>M71*(1-(M$1+M$5))^($A72-$A71)*(1+2*(E72/E71-1))</f>
        <v>167327791711.01569</v>
      </c>
    </row>
    <row r="73" spans="1:13" x14ac:dyDescent="0.25">
      <c r="A73" s="1">
        <v>38169</v>
      </c>
      <c r="B73" s="10">
        <v>15.2</v>
      </c>
      <c r="C73" s="10">
        <v>17.11</v>
      </c>
      <c r="D73">
        <v>398805.81</v>
      </c>
      <c r="E73">
        <v>415039.92</v>
      </c>
      <c r="F73">
        <v>169096.23</v>
      </c>
      <c r="G73">
        <v>175961.39</v>
      </c>
      <c r="H73">
        <f>(1/(1-91/360*VLOOKUP($A73,Tbills!$B$4:$C$974,2,1)/100))^((1)/91)-1</f>
        <v>3.7704206452549016E-5</v>
      </c>
      <c r="I73">
        <f>I72*(1-(I$1+I$5))^($A73-$A72)*(1+1.5*(E73/E72-1))</f>
        <v>348548529.85207891</v>
      </c>
      <c r="K73">
        <f>ROW()</f>
        <v>73</v>
      </c>
      <c r="L73">
        <f>B73/C73</f>
        <v>0.88836937463471655</v>
      </c>
      <c r="M73">
        <f>M72*(1-(M$1+M$5))^($A73-$A72)*(1+2*(E73/E72-1))</f>
        <v>171326512680.53604</v>
      </c>
    </row>
    <row r="74" spans="1:13" x14ac:dyDescent="0.25">
      <c r="A74" s="1">
        <v>38170</v>
      </c>
      <c r="B74" s="10">
        <v>15.08</v>
      </c>
      <c r="C74" s="10">
        <v>17.07</v>
      </c>
      <c r="D74">
        <v>397742.17</v>
      </c>
      <c r="E74">
        <v>413917.34</v>
      </c>
      <c r="F74">
        <v>169234.71</v>
      </c>
      <c r="G74">
        <v>176098.86</v>
      </c>
      <c r="H74">
        <f>(1/(1-91/360*VLOOKUP($A74,Tbills!$B$4:$C$974,2,1)/100))^((1)/91)-1</f>
        <v>3.7704206452549016E-5</v>
      </c>
      <c r="I74">
        <f>I73*(1-(I$1+I$5))^($A74-$A73)*(1+1.5*(E74/E73-1))</f>
        <v>347131095.2336458</v>
      </c>
      <c r="K74">
        <f>ROW()</f>
        <v>74</v>
      </c>
      <c r="L74">
        <f>B74/C74</f>
        <v>0.8834212067955477</v>
      </c>
      <c r="M74">
        <f>M73*(1-(M$1+M$5))^($A74-$A73)*(1+2*(E74/E73-1))</f>
        <v>170393979032.03625</v>
      </c>
    </row>
    <row r="75" spans="1:13" x14ac:dyDescent="0.25">
      <c r="A75" s="1">
        <v>38174</v>
      </c>
      <c r="B75" s="10">
        <v>16.25</v>
      </c>
      <c r="C75" s="10">
        <v>17.84</v>
      </c>
      <c r="D75">
        <v>409594.86</v>
      </c>
      <c r="E75">
        <v>426189.62</v>
      </c>
      <c r="F75">
        <v>170650.9</v>
      </c>
      <c r="G75">
        <v>177545.93</v>
      </c>
      <c r="H75">
        <f>(1/(1-91/360*VLOOKUP($A75,Tbills!$B$4:$C$974,2,1)/100))^((1)/91)-1</f>
        <v>3.6728649784878442E-5</v>
      </c>
      <c r="I75">
        <f>I74*(1-(I$1+I$5))^($A75-$A74)*(1+1.5*(E75/E74-1))</f>
        <v>362555379.77038491</v>
      </c>
      <c r="K75">
        <f>ROW()</f>
        <v>75</v>
      </c>
      <c r="L75">
        <f>B75/C75</f>
        <v>0.9108744394618834</v>
      </c>
      <c r="M75">
        <f>M74*(1-(M$1+M$5))^($A75-$A74)*(1+2*(E75/E74-1))</f>
        <v>180473709157.64249</v>
      </c>
    </row>
    <row r="76" spans="1:13" x14ac:dyDescent="0.25">
      <c r="A76" s="1">
        <v>38175</v>
      </c>
      <c r="B76" s="10">
        <v>15.81</v>
      </c>
      <c r="C76" s="10">
        <v>17.66</v>
      </c>
      <c r="D76">
        <v>401649.07</v>
      </c>
      <c r="E76">
        <v>417906.26</v>
      </c>
      <c r="F76">
        <v>169387.95</v>
      </c>
      <c r="G76">
        <v>176225.43</v>
      </c>
      <c r="H76">
        <f>(1/(1-91/360*VLOOKUP($A76,Tbills!$B$4:$C$974,2,1)/100))^((1)/91)-1</f>
        <v>3.6728649784878442E-5</v>
      </c>
      <c r="I76">
        <f>I75*(1-(I$1+I$5))^($A76-$A75)*(1+1.5*(E76/E75-1))</f>
        <v>351982143.44284743</v>
      </c>
      <c r="K76">
        <f>ROW()</f>
        <v>76</v>
      </c>
      <c r="L76">
        <f>B76/C76</f>
        <v>0.89524348810872034</v>
      </c>
      <c r="M76">
        <f>M75*(1-(M$1+M$5))^($A76-$A75)*(1+2*(E76/E75-1))</f>
        <v>173452541871.96765</v>
      </c>
    </row>
    <row r="77" spans="1:13" x14ac:dyDescent="0.25">
      <c r="A77" s="1">
        <v>38176</v>
      </c>
      <c r="B77" s="10">
        <v>16.2</v>
      </c>
      <c r="C77" s="10">
        <v>18.14</v>
      </c>
      <c r="D77">
        <v>409690.17</v>
      </c>
      <c r="E77">
        <v>426257.49</v>
      </c>
      <c r="F77">
        <v>170745.94</v>
      </c>
      <c r="G77">
        <v>177631.77</v>
      </c>
      <c r="H77">
        <f>(1/(1-91/360*VLOOKUP($A77,Tbills!$B$4:$C$974,2,1)/100))^((1)/91)-1</f>
        <v>3.6728649784878442E-5</v>
      </c>
      <c r="I77">
        <f>I76*(1-(I$1+I$5))^($A77-$A76)*(1+1.5*(E77/E76-1))</f>
        <v>362529420.16524023</v>
      </c>
      <c r="K77">
        <f>ROW()</f>
        <v>77</v>
      </c>
      <c r="L77">
        <f>B77/C77</f>
        <v>0.89305402425578828</v>
      </c>
      <c r="M77">
        <f>M76*(1-(M$1+M$5))^($A77-$A76)*(1+2*(E77/E76-1))</f>
        <v>180378841098.52588</v>
      </c>
    </row>
    <row r="78" spans="1:13" x14ac:dyDescent="0.25">
      <c r="A78" s="1">
        <v>38177</v>
      </c>
      <c r="B78" s="10">
        <v>15.78</v>
      </c>
      <c r="C78" s="10">
        <v>18.05</v>
      </c>
      <c r="D78">
        <v>412945.73</v>
      </c>
      <c r="E78">
        <v>429629.05</v>
      </c>
      <c r="F78">
        <v>171570.37</v>
      </c>
      <c r="G78">
        <v>178482.92</v>
      </c>
      <c r="H78">
        <f>(1/(1-91/360*VLOOKUP($A78,Tbills!$B$4:$C$974,2,1)/100))^((1)/91)-1</f>
        <v>3.6728649784878442E-5</v>
      </c>
      <c r="I78">
        <f>I77*(1-(I$1+I$5))^($A78-$A77)*(1+1.5*(E78/E77-1))</f>
        <v>366827139.72891009</v>
      </c>
      <c r="K78">
        <f>ROW()</f>
        <v>78</v>
      </c>
      <c r="L78">
        <f>B78/C78</f>
        <v>0.87423822714681432</v>
      </c>
      <c r="M78">
        <f>M77*(1-(M$1+M$5))^($A78-$A77)*(1+2*(E78/E77-1))</f>
        <v>183226143953.39191</v>
      </c>
    </row>
    <row r="79" spans="1:13" x14ac:dyDescent="0.25">
      <c r="A79" s="1">
        <v>38180</v>
      </c>
      <c r="B79" s="10">
        <v>14.96</v>
      </c>
      <c r="C79" s="10">
        <v>18.329999999999998</v>
      </c>
      <c r="D79">
        <v>411478.99</v>
      </c>
      <c r="E79">
        <v>428055.72</v>
      </c>
      <c r="F79">
        <v>172338.45</v>
      </c>
      <c r="G79">
        <v>179262.28</v>
      </c>
      <c r="H79">
        <f>(1/(1-91/360*VLOOKUP($A79,Tbills!$B$4:$C$974,2,1)/100))^((1)/91)-1</f>
        <v>3.6589291693589487E-5</v>
      </c>
      <c r="I79">
        <f>I78*(1-(I$1+I$5))^($A79-$A78)*(1+1.5*(E79/E78-1))</f>
        <v>364801627.35866249</v>
      </c>
      <c r="K79">
        <f>ROW()</f>
        <v>79</v>
      </c>
      <c r="L79">
        <f>B79/C79</f>
        <v>0.81614839061647582</v>
      </c>
      <c r="M79">
        <f>M78*(1-(M$1+M$5))^($A79-$A78)*(1+2*(E79/E78-1))</f>
        <v>181865784312.5358</v>
      </c>
    </row>
    <row r="80" spans="1:13" x14ac:dyDescent="0.25">
      <c r="A80" s="1">
        <v>38181</v>
      </c>
      <c r="B80" s="10">
        <v>14.46</v>
      </c>
      <c r="C80" s="10">
        <v>17.96</v>
      </c>
      <c r="D80">
        <v>405626.13</v>
      </c>
      <c r="E80">
        <v>421951.41</v>
      </c>
      <c r="F80">
        <v>171858.11</v>
      </c>
      <c r="G80">
        <v>178756.08</v>
      </c>
      <c r="H80">
        <f>(1/(1-91/360*VLOOKUP($A80,Tbills!$B$4:$C$974,2,1)/100))^((1)/91)-1</f>
        <v>3.6589291693589487E-5</v>
      </c>
      <c r="I80">
        <f>I79*(1-(I$1+I$5))^($A80-$A79)*(1+1.5*(E80/E79-1))</f>
        <v>356994796.31476581</v>
      </c>
      <c r="K80">
        <f>ROW()</f>
        <v>80</v>
      </c>
      <c r="L80">
        <f>B80/C80</f>
        <v>0.80512249443207129</v>
      </c>
      <c r="M80">
        <f>M79*(1-(M$1+M$5))^($A80-$A79)*(1+2*(E80/E79-1))</f>
        <v>176672818257.15549</v>
      </c>
    </row>
    <row r="81" spans="1:13" x14ac:dyDescent="0.25">
      <c r="A81" s="1">
        <v>38182</v>
      </c>
      <c r="B81" s="10">
        <v>13.76</v>
      </c>
      <c r="C81" s="10">
        <v>18.09</v>
      </c>
      <c r="D81">
        <v>404561.6</v>
      </c>
      <c r="E81">
        <v>420828.6</v>
      </c>
      <c r="F81">
        <v>172469.22</v>
      </c>
      <c r="G81">
        <v>179385.17</v>
      </c>
      <c r="H81">
        <f>(1/(1-91/360*VLOOKUP($A81,Tbills!$B$4:$C$974,2,1)/100))^((1)/91)-1</f>
        <v>3.6589291693589487E-5</v>
      </c>
      <c r="I81">
        <f>I80*(1-(I$1+I$5))^($A81-$A80)*(1+1.5*(E81/E80-1))</f>
        <v>355566445.44040352</v>
      </c>
      <c r="K81">
        <f>ROW()</f>
        <v>81</v>
      </c>
      <c r="L81">
        <f>B81/C81</f>
        <v>0.76064123825317853</v>
      </c>
      <c r="M81">
        <f>M80*(1-(M$1+M$5))^($A81-$A80)*(1+2*(E81/E80-1))</f>
        <v>175726645834.27197</v>
      </c>
    </row>
    <row r="82" spans="1:13" x14ac:dyDescent="0.25">
      <c r="A82" s="1">
        <v>38183</v>
      </c>
      <c r="B82" s="10">
        <v>14.71</v>
      </c>
      <c r="C82" s="10">
        <v>19.36</v>
      </c>
      <c r="D82">
        <v>406433.56</v>
      </c>
      <c r="E82">
        <v>422760.43</v>
      </c>
      <c r="F82">
        <v>171334.01</v>
      </c>
      <c r="G82">
        <v>178197.87</v>
      </c>
      <c r="H82">
        <f>(1/(1-91/360*VLOOKUP($A82,Tbills!$B$4:$C$974,2,1)/100))^((1)/91)-1</f>
        <v>3.6589291693589487E-5</v>
      </c>
      <c r="I82">
        <f>I81*(1-(I$1+I$5))^($A82-$A81)*(1+1.5*(E82/E81-1))</f>
        <v>358011374.74650931</v>
      </c>
      <c r="K82">
        <f>ROW()</f>
        <v>82</v>
      </c>
      <c r="L82">
        <f>B82/C82</f>
        <v>0.7598140495867769</v>
      </c>
      <c r="M82">
        <f>M81*(1-(M$1+M$5))^($A82-$A81)*(1+2*(E82/E81-1))</f>
        <v>177334029677.06259</v>
      </c>
    </row>
    <row r="83" spans="1:13" x14ac:dyDescent="0.25">
      <c r="A83" s="1">
        <v>38184</v>
      </c>
      <c r="B83" s="10">
        <v>14.34</v>
      </c>
      <c r="C83" s="10">
        <v>18.04</v>
      </c>
      <c r="D83">
        <v>409082.3</v>
      </c>
      <c r="E83">
        <v>425500.11</v>
      </c>
      <c r="F83">
        <v>172755.54</v>
      </c>
      <c r="G83">
        <v>179669.83</v>
      </c>
      <c r="H83">
        <f>(1/(1-91/360*VLOOKUP($A83,Tbills!$B$4:$C$974,2,1)/100))^((1)/91)-1</f>
        <v>3.6589291693589487E-5</v>
      </c>
      <c r="I83">
        <f>I82*(1-(I$1+I$5))^($A83-$A82)*(1+1.5*(E83/E82-1))</f>
        <v>361488023.36823058</v>
      </c>
      <c r="K83">
        <f>ROW()</f>
        <v>83</v>
      </c>
      <c r="L83">
        <f>B83/C83</f>
        <v>0.79490022172949004</v>
      </c>
      <c r="M83">
        <f>M82*(1-(M$1+M$5))^($A83-$A82)*(1+2*(E83/E82-1))</f>
        <v>179626386756.81021</v>
      </c>
    </row>
    <row r="84" spans="1:13" x14ac:dyDescent="0.25">
      <c r="A84" s="1">
        <v>38187</v>
      </c>
      <c r="B84" s="10">
        <v>15.17</v>
      </c>
      <c r="C84" s="10">
        <v>18.72</v>
      </c>
      <c r="D84">
        <v>411041.44</v>
      </c>
      <c r="E84">
        <v>427491.17</v>
      </c>
      <c r="F84">
        <v>174261.6</v>
      </c>
      <c r="G84">
        <v>181216.45</v>
      </c>
      <c r="H84">
        <f>(1/(1-91/360*VLOOKUP($A84,Tbills!$B$4:$C$974,2,1)/100))^((1)/91)-1</f>
        <v>3.700737132739107E-5</v>
      </c>
      <c r="I84">
        <f>I83*(1-(I$1+I$5))^($A84-$A83)*(1+1.5*(E84/E83-1))</f>
        <v>364014839.96028781</v>
      </c>
      <c r="K84">
        <f>ROW()</f>
        <v>84</v>
      </c>
      <c r="L84">
        <f>B84/C84</f>
        <v>0.81036324786324787</v>
      </c>
      <c r="M84">
        <f>M83*(1-(M$1+M$5))^($A84-$A83)*(1+2*(E84/E83-1))</f>
        <v>181289124075.49167</v>
      </c>
    </row>
    <row r="85" spans="1:13" x14ac:dyDescent="0.25">
      <c r="A85" s="1">
        <v>38188</v>
      </c>
      <c r="B85" s="10">
        <v>14.17</v>
      </c>
      <c r="C85" s="10">
        <v>17.579999999999998</v>
      </c>
      <c r="D85">
        <v>400639.22</v>
      </c>
      <c r="E85">
        <v>416656.84</v>
      </c>
      <c r="F85">
        <v>172464.34</v>
      </c>
      <c r="G85">
        <v>179340.76</v>
      </c>
      <c r="H85">
        <f>(1/(1-91/360*VLOOKUP($A85,Tbills!$B$4:$C$974,2,1)/100))^((1)/91)-1</f>
        <v>3.700737132739107E-5</v>
      </c>
      <c r="I85">
        <f>I84*(1-(I$1+I$5))^($A85-$A84)*(1+1.5*(E85/E84-1))</f>
        <v>350173101.88291752</v>
      </c>
      <c r="K85">
        <f>ROW()</f>
        <v>85</v>
      </c>
      <c r="L85">
        <f>B85/C85</f>
        <v>0.8060295790671218</v>
      </c>
      <c r="M85">
        <f>M84*(1-(M$1+M$5))^($A85-$A84)*(1+2*(E85/E84-1))</f>
        <v>172094146691.05716</v>
      </c>
    </row>
    <row r="86" spans="1:13" x14ac:dyDescent="0.25">
      <c r="A86" s="1">
        <v>38189</v>
      </c>
      <c r="B86" s="10">
        <v>16.41</v>
      </c>
      <c r="C86" s="10">
        <v>19.3</v>
      </c>
      <c r="D86">
        <v>416473.83</v>
      </c>
      <c r="E86">
        <v>433109.1</v>
      </c>
      <c r="F86">
        <v>175616.76</v>
      </c>
      <c r="G86">
        <v>182612.24</v>
      </c>
      <c r="H86">
        <f>(1/(1-91/360*VLOOKUP($A86,Tbills!$B$4:$C$974,2,1)/100))^((1)/91)-1</f>
        <v>3.700737132739107E-5</v>
      </c>
      <c r="I86">
        <f>I85*(1-(I$1+I$5))^($A86-$A85)*(1+1.5*(E86/E85-1))</f>
        <v>370910134.42421025</v>
      </c>
      <c r="K86">
        <f>ROW()</f>
        <v>86</v>
      </c>
      <c r="L86">
        <f>B86/C86</f>
        <v>0.85025906735751289</v>
      </c>
      <c r="M86">
        <f>M85*(1-(M$1+M$5))^($A86-$A85)*(1+2*(E86/E85-1))</f>
        <v>185678630588.76743</v>
      </c>
    </row>
    <row r="87" spans="1:13" x14ac:dyDescent="0.25">
      <c r="A87" s="1">
        <v>38190</v>
      </c>
      <c r="B87" s="10">
        <v>15.75</v>
      </c>
      <c r="C87" s="10">
        <v>18.71</v>
      </c>
      <c r="D87">
        <v>403049.64</v>
      </c>
      <c r="E87">
        <v>419132.68</v>
      </c>
      <c r="F87">
        <v>174249.29</v>
      </c>
      <c r="G87">
        <v>181183.55</v>
      </c>
      <c r="H87">
        <f>(1/(1-91/360*VLOOKUP($A87,Tbills!$B$4:$C$974,2,1)/100))^((1)/91)-1</f>
        <v>3.700737132739107E-5</v>
      </c>
      <c r="I87">
        <f>I86*(1-(I$1+I$5))^($A87-$A86)*(1+1.5*(E87/E86-1))</f>
        <v>352952858.54530281</v>
      </c>
      <c r="K87">
        <f>ROW()</f>
        <v>87</v>
      </c>
      <c r="L87">
        <f>B87/C87</f>
        <v>0.84179583110636025</v>
      </c>
      <c r="M87">
        <f>M86*(1-(M$1+M$5))^($A87-$A86)*(1+2*(E87/E86-1))</f>
        <v>173689087626.54407</v>
      </c>
    </row>
    <row r="88" spans="1:13" x14ac:dyDescent="0.25">
      <c r="A88" s="1">
        <v>38191</v>
      </c>
      <c r="B88" s="10">
        <v>16.5</v>
      </c>
      <c r="C88" s="10">
        <v>19.13</v>
      </c>
      <c r="D88">
        <v>404691.27</v>
      </c>
      <c r="E88">
        <v>420824.3</v>
      </c>
      <c r="F88">
        <v>177229.36</v>
      </c>
      <c r="G88">
        <v>184275.51</v>
      </c>
      <c r="H88">
        <f>(1/(1-91/360*VLOOKUP($A88,Tbills!$B$4:$C$974,2,1)/100))^((1)/91)-1</f>
        <v>3.700737132739107E-5</v>
      </c>
      <c r="I88">
        <f>I87*(1-(I$1+I$5))^($A88-$A87)*(1+1.5*(E88/E87-1))</f>
        <v>355086230.81784916</v>
      </c>
      <c r="K88">
        <f>ROW()</f>
        <v>88</v>
      </c>
      <c r="L88">
        <f>B88/C88</f>
        <v>0.86251960271824368</v>
      </c>
      <c r="M88">
        <f>M87*(1-(M$1+M$5))^($A88-$A87)*(1+2*(E88/E87-1))</f>
        <v>175085206028.75061</v>
      </c>
    </row>
    <row r="89" spans="1:13" x14ac:dyDescent="0.25">
      <c r="A89" s="1">
        <v>38194</v>
      </c>
      <c r="B89" s="10">
        <v>17.3</v>
      </c>
      <c r="C89" s="10">
        <v>19.27</v>
      </c>
      <c r="D89">
        <v>407516.94</v>
      </c>
      <c r="E89">
        <v>423715.9</v>
      </c>
      <c r="F89">
        <v>179001.75</v>
      </c>
      <c r="G89">
        <v>186097.9</v>
      </c>
      <c r="H89">
        <f>(1/(1-91/360*VLOOKUP($A89,Tbills!$B$4:$C$974,2,1)/100))^((1)/91)-1</f>
        <v>3.9655582489528385E-5</v>
      </c>
      <c r="I89">
        <f>I88*(1-(I$1+I$5))^($A89-$A88)*(1+1.5*(E89/E88-1))</f>
        <v>358735754.1782465</v>
      </c>
      <c r="K89">
        <f>ROW()</f>
        <v>89</v>
      </c>
      <c r="L89">
        <f>B89/C89</f>
        <v>0.89776855215360674</v>
      </c>
      <c r="M89">
        <f>M88*(1-(M$1+M$5))^($A89-$A88)*(1+2*(E89/E88-1))</f>
        <v>177473380610.85025</v>
      </c>
    </row>
    <row r="90" spans="1:13" x14ac:dyDescent="0.25">
      <c r="A90" s="1">
        <v>38195</v>
      </c>
      <c r="B90" s="10">
        <v>16.55</v>
      </c>
      <c r="C90" s="10">
        <v>18.5</v>
      </c>
      <c r="D90">
        <v>395368.54</v>
      </c>
      <c r="E90">
        <v>411067.8</v>
      </c>
      <c r="F90">
        <v>176899.65</v>
      </c>
      <c r="G90">
        <v>183905.09</v>
      </c>
      <c r="H90">
        <f>(1/(1-91/360*VLOOKUP($A90,Tbills!$B$4:$C$974,2,1)/100))^((1)/91)-1</f>
        <v>3.9655582489528385E-5</v>
      </c>
      <c r="I90">
        <f>I89*(1-(I$1+I$5))^($A90-$A89)*(1+1.5*(E90/E89-1))</f>
        <v>342669845.79584807</v>
      </c>
      <c r="K90">
        <f>ROW()</f>
        <v>90</v>
      </c>
      <c r="L90">
        <f>B90/C90</f>
        <v>0.89459459459459467</v>
      </c>
      <c r="M90">
        <f>M89*(1-(M$1+M$5))^($A90-$A89)*(1+2*(E90/E89-1))</f>
        <v>166872445117.57407</v>
      </c>
    </row>
    <row r="91" spans="1:13" x14ac:dyDescent="0.25">
      <c r="A91" s="1">
        <v>38196</v>
      </c>
      <c r="B91" s="10">
        <v>16.149999999999999</v>
      </c>
      <c r="C91" s="10">
        <v>18.14</v>
      </c>
      <c r="D91">
        <v>388916.54</v>
      </c>
      <c r="E91">
        <v>404343.3</v>
      </c>
      <c r="F91">
        <v>177215.61</v>
      </c>
      <c r="G91">
        <v>184226.27</v>
      </c>
      <c r="H91">
        <f>(1/(1-91/360*VLOOKUP($A91,Tbills!$B$4:$C$974,2,1)/100))^((1)/91)-1</f>
        <v>3.9655582489528385E-5</v>
      </c>
      <c r="I91">
        <f>I90*(1-(I$1+I$5))^($A91-$A90)*(1+1.5*(E91/E90-1))</f>
        <v>334258234.27876347</v>
      </c>
      <c r="K91">
        <f>ROW()</f>
        <v>91</v>
      </c>
      <c r="L91">
        <f>B91/C91</f>
        <v>0.89029768467475179</v>
      </c>
      <c r="M91">
        <f>M90*(1-(M$1+M$5))^($A91-$A90)*(1+2*(E91/E90-1))</f>
        <v>161407401460.21594</v>
      </c>
    </row>
    <row r="92" spans="1:13" x14ac:dyDescent="0.25">
      <c r="A92" s="1">
        <v>38197</v>
      </c>
      <c r="B92" s="10">
        <v>15.68</v>
      </c>
      <c r="C92" s="10">
        <v>17.670000000000002</v>
      </c>
      <c r="D92">
        <v>381538.75</v>
      </c>
      <c r="E92">
        <v>396656.83</v>
      </c>
      <c r="F92">
        <v>178113.54</v>
      </c>
      <c r="G92">
        <v>185152.42</v>
      </c>
      <c r="H92">
        <f>(1/(1-91/360*VLOOKUP($A92,Tbills!$B$4:$C$974,2,1)/100))^((1)/91)-1</f>
        <v>3.9655582489528385E-5</v>
      </c>
      <c r="I92">
        <f>I91*(1-(I$1+I$5))^($A92-$A91)*(1+1.5*(E92/E91-1))</f>
        <v>324723866.11326361</v>
      </c>
      <c r="K92">
        <f>ROW()</f>
        <v>92</v>
      </c>
      <c r="L92">
        <f>B92/C92</f>
        <v>0.88737973967175998</v>
      </c>
      <c r="M92">
        <f>M91*(1-(M$1+M$5))^($A92-$A91)*(1+2*(E92/E91-1))</f>
        <v>155265536394.0126</v>
      </c>
    </row>
    <row r="93" spans="1:13" x14ac:dyDescent="0.25">
      <c r="A93" s="1">
        <v>38198</v>
      </c>
      <c r="B93" s="10">
        <v>15.32</v>
      </c>
      <c r="C93" s="10">
        <v>17.46</v>
      </c>
      <c r="D93">
        <v>379612.59</v>
      </c>
      <c r="E93">
        <v>394638.62</v>
      </c>
      <c r="F93">
        <v>177451.88</v>
      </c>
      <c r="G93">
        <v>184457.27</v>
      </c>
      <c r="H93">
        <f>(1/(1-91/360*VLOOKUP($A93,Tbills!$B$4:$C$974,2,1)/100))^((1)/91)-1</f>
        <v>3.9655582489528385E-5</v>
      </c>
      <c r="I93">
        <f>I92*(1-(I$1+I$5))^($A93-$A92)*(1+1.5*(E93/E92-1))</f>
        <v>322242458.92159665</v>
      </c>
      <c r="K93">
        <f>ROW()</f>
        <v>93</v>
      </c>
      <c r="L93">
        <f>B93/C93</f>
        <v>0.87743413516609392</v>
      </c>
      <c r="M93">
        <f>M92*(1-(M$1+M$5))^($A93-$A92)*(1+2*(E93/E92-1))</f>
        <v>153680359607.79791</v>
      </c>
    </row>
    <row r="94" spans="1:13" x14ac:dyDescent="0.25">
      <c r="A94" s="1">
        <v>38201</v>
      </c>
      <c r="B94" s="10">
        <v>15.37</v>
      </c>
      <c r="C94" s="10">
        <v>17.32</v>
      </c>
      <c r="D94">
        <v>373991.65</v>
      </c>
      <c r="E94">
        <v>388748.24</v>
      </c>
      <c r="F94">
        <v>176373.04</v>
      </c>
      <c r="G94">
        <v>183313.89</v>
      </c>
      <c r="H94">
        <f>(1/(1-91/360*VLOOKUP($A94,Tbills!$B$4:$C$974,2,1)/100))^((1)/91)-1</f>
        <v>4.0770811813084507E-5</v>
      </c>
      <c r="I94">
        <f>I93*(1-(I$1+I$5))^($A94-$A93)*(1+1.5*(E94/E93-1))</f>
        <v>315018705.30535471</v>
      </c>
      <c r="K94">
        <f>ROW()</f>
        <v>94</v>
      </c>
      <c r="L94">
        <f>B94/C94</f>
        <v>0.88741339491916849</v>
      </c>
      <c r="M94">
        <f>M93*(1-(M$1+M$5))^($A94-$A93)*(1+2*(E94/E93-1))</f>
        <v>149077618279.85632</v>
      </c>
    </row>
    <row r="95" spans="1:13" x14ac:dyDescent="0.25">
      <c r="A95" s="1">
        <v>38202</v>
      </c>
      <c r="B95" s="10">
        <v>16.03</v>
      </c>
      <c r="C95" s="10">
        <v>17.75</v>
      </c>
      <c r="D95">
        <v>374849.02</v>
      </c>
      <c r="E95">
        <v>389623.59</v>
      </c>
      <c r="F95">
        <v>177607.85</v>
      </c>
      <c r="G95">
        <v>184589.82</v>
      </c>
      <c r="H95">
        <f>(1/(1-91/360*VLOOKUP($A95,Tbills!$B$4:$C$974,2,1)/100))^((1)/91)-1</f>
        <v>4.0770811813084507E-5</v>
      </c>
      <c r="I95">
        <f>I94*(1-(I$1+I$5))^($A95-$A94)*(1+1.5*(E95/E94-1))</f>
        <v>316079672.59569508</v>
      </c>
      <c r="K95">
        <f>ROW()</f>
        <v>95</v>
      </c>
      <c r="L95">
        <f>B95/C95</f>
        <v>0.90309859154929584</v>
      </c>
      <c r="M95">
        <f>M94*(1-(M$1+M$5))^($A95-$A94)*(1+2*(E95/E94-1))</f>
        <v>149743932376.34991</v>
      </c>
    </row>
    <row r="96" spans="1:13" x14ac:dyDescent="0.25">
      <c r="A96" s="1">
        <v>38203</v>
      </c>
      <c r="B96" s="10">
        <v>16.21</v>
      </c>
      <c r="C96" s="10">
        <v>17.920000000000002</v>
      </c>
      <c r="D96">
        <v>373158.97</v>
      </c>
      <c r="E96">
        <v>387851.04</v>
      </c>
      <c r="F96">
        <v>178107.86</v>
      </c>
      <c r="G96">
        <v>185101.96</v>
      </c>
      <c r="H96">
        <f>(1/(1-91/360*VLOOKUP($A96,Tbills!$B$4:$C$974,2,1)/100))^((1)/91)-1</f>
        <v>4.0770811813084507E-5</v>
      </c>
      <c r="I96">
        <f>I95*(1-(I$1+I$5))^($A96-$A95)*(1+1.5*(E96/E95-1))</f>
        <v>313919707.41655672</v>
      </c>
      <c r="K96">
        <f>ROW()</f>
        <v>96</v>
      </c>
      <c r="L96">
        <f>B96/C96</f>
        <v>0.90457589285714279</v>
      </c>
      <c r="M96">
        <f>M95*(1-(M$1+M$5))^($A96-$A95)*(1+2*(E96/E95-1))</f>
        <v>148376444769.70267</v>
      </c>
    </row>
    <row r="97" spans="1:13" x14ac:dyDescent="0.25">
      <c r="A97" s="1">
        <v>38204</v>
      </c>
      <c r="B97" s="10">
        <v>18.32</v>
      </c>
      <c r="C97" s="10">
        <v>18.93</v>
      </c>
      <c r="D97">
        <v>385121.73</v>
      </c>
      <c r="E97">
        <v>400268.99</v>
      </c>
      <c r="F97">
        <v>180347.47</v>
      </c>
      <c r="G97">
        <v>187421.97</v>
      </c>
      <c r="H97">
        <f>(1/(1-91/360*VLOOKUP($A97,Tbills!$B$4:$C$974,2,1)/100))^((1)/91)-1</f>
        <v>4.0770811813084507E-5</v>
      </c>
      <c r="I97">
        <f>I96*(1-(I$1+I$5))^($A97-$A96)*(1+1.5*(E97/E96-1))</f>
        <v>328992853.20619088</v>
      </c>
      <c r="K97">
        <f>ROW()</f>
        <v>97</v>
      </c>
      <c r="L97">
        <f>B97/C97</f>
        <v>0.96777601690438464</v>
      </c>
      <c r="M97">
        <f>M96*(1-(M$1+M$5))^($A97-$A96)*(1+2*(E97/E96-1))</f>
        <v>157872356075.57501</v>
      </c>
    </row>
    <row r="98" spans="1:13" x14ac:dyDescent="0.25">
      <c r="A98" s="1">
        <v>38205</v>
      </c>
      <c r="B98" s="10">
        <v>19.34</v>
      </c>
      <c r="C98" s="10">
        <v>19.47</v>
      </c>
      <c r="D98">
        <v>395895.29</v>
      </c>
      <c r="E98">
        <v>411449.97</v>
      </c>
      <c r="F98">
        <v>182607.86</v>
      </c>
      <c r="G98">
        <v>189763.39</v>
      </c>
      <c r="H98">
        <f>(1/(1-91/360*VLOOKUP($A98,Tbills!$B$4:$C$974,2,1)/100))^((1)/91)-1</f>
        <v>4.0770811813084507E-5</v>
      </c>
      <c r="I98">
        <f>I97*(1-(I$1+I$5))^($A98-$A97)*(1+1.5*(E98/E97-1))</f>
        <v>342774530.67109799</v>
      </c>
      <c r="K98">
        <f>ROW()</f>
        <v>98</v>
      </c>
      <c r="L98">
        <f>B98/C98</f>
        <v>0.99332306111967139</v>
      </c>
      <c r="M98">
        <f>M97*(1-(M$1+M$5))^($A98-$A97)*(1+2*(E98/E97-1))</f>
        <v>166686645886.78531</v>
      </c>
    </row>
    <row r="99" spans="1:13" x14ac:dyDescent="0.25">
      <c r="A99" s="1">
        <v>38208</v>
      </c>
      <c r="B99" s="10">
        <v>18.89</v>
      </c>
      <c r="C99" s="10">
        <v>19.09</v>
      </c>
      <c r="D99">
        <v>387677.06</v>
      </c>
      <c r="E99">
        <v>402858.52</v>
      </c>
      <c r="F99">
        <v>180934.26</v>
      </c>
      <c r="G99">
        <v>188000.99</v>
      </c>
      <c r="H99">
        <f>(1/(1-91/360*VLOOKUP($A99,Tbills!$B$4:$C$974,2,1)/100))^((1)/91)-1</f>
        <v>4.0910223523926703E-5</v>
      </c>
      <c r="I99">
        <f>I98*(1-(I$1+I$5))^($A99-$A98)*(1+1.5*(E99/E98-1))</f>
        <v>332028812.52769375</v>
      </c>
      <c r="K99">
        <f>ROW()</f>
        <v>99</v>
      </c>
      <c r="L99">
        <f>B99/C99</f>
        <v>0.98952331063383969</v>
      </c>
      <c r="M99">
        <f>M98*(1-(M$1+M$5))^($A99-$A98)*(1+2*(E99/E98-1))</f>
        <v>159709360968.88815</v>
      </c>
    </row>
    <row r="100" spans="1:13" x14ac:dyDescent="0.25">
      <c r="A100" s="1">
        <v>38209</v>
      </c>
      <c r="B100" s="10">
        <v>17.47</v>
      </c>
      <c r="C100" s="10">
        <v>18.28</v>
      </c>
      <c r="D100">
        <v>373757.62</v>
      </c>
      <c r="E100">
        <v>388377.52</v>
      </c>
      <c r="F100">
        <v>178117.81</v>
      </c>
      <c r="G100">
        <v>185066.85</v>
      </c>
      <c r="H100">
        <f>(1/(1-91/360*VLOOKUP($A100,Tbills!$B$4:$C$974,2,1)/100))^((1)/91)-1</f>
        <v>4.0910223523926703E-5</v>
      </c>
      <c r="I100">
        <f>I99*(1-(I$1+I$5))^($A100-$A99)*(1+1.5*(E100/E99-1))</f>
        <v>314123327.17313188</v>
      </c>
      <c r="K100">
        <f>ROW()</f>
        <v>100</v>
      </c>
      <c r="L100">
        <f>B100/C100</f>
        <v>0.95568927789934344</v>
      </c>
      <c r="M100">
        <f>M99*(1-(M$1+M$5))^($A100-$A99)*(1+2*(E100/E99-1))</f>
        <v>148222661324.37515</v>
      </c>
    </row>
    <row r="101" spans="1:13" x14ac:dyDescent="0.25">
      <c r="A101" s="1">
        <v>38210</v>
      </c>
      <c r="B101" s="10">
        <v>18.04</v>
      </c>
      <c r="C101" s="10">
        <v>18.579999999999998</v>
      </c>
      <c r="D101">
        <v>376870.68</v>
      </c>
      <c r="E101">
        <v>391596.46</v>
      </c>
      <c r="F101">
        <v>178144.66</v>
      </c>
      <c r="G101">
        <v>185087.17</v>
      </c>
      <c r="H101">
        <f>(1/(1-91/360*VLOOKUP($A101,Tbills!$B$4:$C$974,2,1)/100))^((1)/91)-1</f>
        <v>4.0910223523926703E-5</v>
      </c>
      <c r="I101">
        <f>I100*(1-(I$1+I$5))^($A101-$A100)*(1+1.5*(E101/E100-1))</f>
        <v>318025540.21125722</v>
      </c>
      <c r="K101">
        <f>ROW()</f>
        <v>101</v>
      </c>
      <c r="L101">
        <f>B101/C101</f>
        <v>0.97093649085037681</v>
      </c>
      <c r="M101">
        <f>M100*(1-(M$1+M$5))^($A101-$A100)*(1+2*(E101/E100-1))</f>
        <v>150674573688.38651</v>
      </c>
    </row>
    <row r="102" spans="1:13" x14ac:dyDescent="0.25">
      <c r="A102" s="1">
        <v>38211</v>
      </c>
      <c r="B102" s="10">
        <v>19.079999999999998</v>
      </c>
      <c r="C102" s="10">
        <v>18.809999999999999</v>
      </c>
      <c r="D102">
        <v>378381.52</v>
      </c>
      <c r="E102">
        <v>393150.32</v>
      </c>
      <c r="F102">
        <v>179228.34</v>
      </c>
      <c r="G102">
        <v>186205.51</v>
      </c>
      <c r="H102">
        <f>(1/(1-91/360*VLOOKUP($A102,Tbills!$B$4:$C$974,2,1)/100))^((1)/91)-1</f>
        <v>4.0910223523926703E-5</v>
      </c>
      <c r="I102">
        <f>I101*(1-(I$1+I$5))^($A102-$A101)*(1+1.5*(E102/E101-1))</f>
        <v>319915366.90707171</v>
      </c>
      <c r="K102">
        <f>ROW()</f>
        <v>102</v>
      </c>
      <c r="L102">
        <f>B102/C102</f>
        <v>1.0143540669856459</v>
      </c>
      <c r="M102">
        <f>M101*(1-(M$1+M$5))^($A102-$A101)*(1+2*(E102/E101-1))</f>
        <v>151865213320.62057</v>
      </c>
    </row>
    <row r="103" spans="1:13" x14ac:dyDescent="0.25">
      <c r="A103" s="1">
        <v>38212</v>
      </c>
      <c r="B103" s="10">
        <v>17.98</v>
      </c>
      <c r="C103" s="10">
        <v>18.5</v>
      </c>
      <c r="D103">
        <v>372595.78</v>
      </c>
      <c r="E103">
        <v>387122.67</v>
      </c>
      <c r="F103">
        <v>179276.43</v>
      </c>
      <c r="G103">
        <v>186247.85</v>
      </c>
      <c r="H103">
        <f>(1/(1-91/360*VLOOKUP($A103,Tbills!$B$4:$C$974,2,1)/100))^((1)/91)-1</f>
        <v>4.0910223523926703E-5</v>
      </c>
      <c r="I103">
        <f>I102*(1-(I$1+I$5))^($A103-$A102)*(1+1.5*(E103/E102-1))</f>
        <v>312555115.70431918</v>
      </c>
      <c r="K103">
        <f>ROW()</f>
        <v>103</v>
      </c>
      <c r="L103">
        <f>B103/C103</f>
        <v>0.97189189189189196</v>
      </c>
      <c r="M103">
        <f>M102*(1-(M$1+M$5))^($A103-$A102)*(1+2*(E103/E102-1))</f>
        <v>147203558671.72836</v>
      </c>
    </row>
    <row r="104" spans="1:13" x14ac:dyDescent="0.25">
      <c r="A104" s="1">
        <v>38215</v>
      </c>
      <c r="B104" s="10">
        <v>17.57</v>
      </c>
      <c r="C104" s="10">
        <v>18.170000000000002</v>
      </c>
      <c r="D104">
        <v>362169.14</v>
      </c>
      <c r="E104">
        <v>376242</v>
      </c>
      <c r="F104">
        <v>177988.75</v>
      </c>
      <c r="G104">
        <v>184887.24</v>
      </c>
      <c r="H104">
        <f>(1/(1-91/360*VLOOKUP($A104,Tbills!$B$4:$C$974,2,1)/100))^((1)/91)-1</f>
        <v>4.0910223523926703E-5</v>
      </c>
      <c r="I104">
        <f>I103*(1-(I$1+I$5))^($A104-$A103)*(1+1.5*(E104/E103-1))</f>
        <v>299369249.92304504</v>
      </c>
      <c r="K104">
        <f>ROW()</f>
        <v>104</v>
      </c>
      <c r="L104">
        <f>B104/C104</f>
        <v>0.96697853604843143</v>
      </c>
      <c r="M104">
        <f>M103*(1-(M$1+M$5))^($A104-$A103)*(1+2*(E104/E103-1))</f>
        <v>138914755293.84238</v>
      </c>
    </row>
    <row r="105" spans="1:13" x14ac:dyDescent="0.25">
      <c r="A105" s="1">
        <v>38216</v>
      </c>
      <c r="B105" s="10">
        <v>17.02</v>
      </c>
      <c r="C105" s="10">
        <v>17.93</v>
      </c>
      <c r="D105">
        <v>355870.34</v>
      </c>
      <c r="E105">
        <v>369683.05</v>
      </c>
      <c r="F105">
        <v>177511.88</v>
      </c>
      <c r="G105">
        <v>184384.32</v>
      </c>
      <c r="H105">
        <f>(1/(1-91/360*VLOOKUP($A105,Tbills!$B$4:$C$974,2,1)/100))^((1)/91)-1</f>
        <v>4.0910223523926703E-5</v>
      </c>
      <c r="I105">
        <f>I104*(1-(I$1+I$5))^($A105-$A104)*(1+1.5*(E105/E104-1))</f>
        <v>291538189.76963001</v>
      </c>
      <c r="K105">
        <f>ROW()</f>
        <v>105</v>
      </c>
      <c r="L105">
        <f>B105/C105</f>
        <v>0.94924707194645841</v>
      </c>
      <c r="M105">
        <f>M104*(1-(M$1+M$5))^($A105-$A104)*(1+2*(E105/E104-1))</f>
        <v>134066892114.2218</v>
      </c>
    </row>
    <row r="106" spans="1:13" x14ac:dyDescent="0.25">
      <c r="A106" s="1">
        <v>38217</v>
      </c>
      <c r="B106" s="10">
        <v>16.23</v>
      </c>
      <c r="C106" s="10">
        <v>17.510000000000002</v>
      </c>
      <c r="D106">
        <v>348450.55</v>
      </c>
      <c r="E106">
        <v>361960.15</v>
      </c>
      <c r="F106">
        <v>175582.27</v>
      </c>
      <c r="G106">
        <v>182372.47</v>
      </c>
      <c r="H106">
        <f>(1/(1-91/360*VLOOKUP($A106,Tbills!$B$4:$C$974,2,1)/100))^((1)/91)-1</f>
        <v>4.0910223523926703E-5</v>
      </c>
      <c r="I106">
        <f>I105*(1-(I$1+I$5))^($A106-$A105)*(1+1.5*(E106/E105-1))</f>
        <v>282399871.09571964</v>
      </c>
      <c r="K106">
        <f>ROW()</f>
        <v>106</v>
      </c>
      <c r="L106">
        <f>B106/C106</f>
        <v>0.92689891490576803</v>
      </c>
      <c r="M106">
        <f>M105*(1-(M$1+M$5))^($A106-$A105)*(1+2*(E106/E105-1))</f>
        <v>128461087898.20778</v>
      </c>
    </row>
    <row r="107" spans="1:13" x14ac:dyDescent="0.25">
      <c r="A107" s="1">
        <v>38218</v>
      </c>
      <c r="B107" s="10">
        <v>16.96</v>
      </c>
      <c r="C107" s="10">
        <v>17.850000000000001</v>
      </c>
      <c r="D107">
        <v>350034.18</v>
      </c>
      <c r="E107">
        <v>363590.38</v>
      </c>
      <c r="F107">
        <v>176066.19</v>
      </c>
      <c r="G107">
        <v>182867.65</v>
      </c>
      <c r="H107">
        <f>(1/(1-91/360*VLOOKUP($A107,Tbills!$B$4:$C$974,2,1)/100))^((1)/91)-1</f>
        <v>4.0910223523926703E-5</v>
      </c>
      <c r="I107">
        <f>I106*(1-(I$1+I$5))^($A107-$A106)*(1+1.5*(E107/E106-1))</f>
        <v>284304993.31185842</v>
      </c>
      <c r="K107">
        <f>ROW()</f>
        <v>107</v>
      </c>
      <c r="L107">
        <f>B107/C107</f>
        <v>0.95014005602240892</v>
      </c>
      <c r="M107">
        <f>M106*(1-(M$1+M$5))^($A107-$A106)*(1+2*(E107/E106-1))</f>
        <v>129613870082.25476</v>
      </c>
    </row>
    <row r="108" spans="1:13" x14ac:dyDescent="0.25">
      <c r="A108" s="1">
        <v>38219</v>
      </c>
      <c r="B108" s="10">
        <v>16</v>
      </c>
      <c r="C108" s="10">
        <v>17.5</v>
      </c>
      <c r="D108">
        <v>345423.91</v>
      </c>
      <c r="E108">
        <v>358786.69</v>
      </c>
      <c r="F108">
        <v>175316.6</v>
      </c>
      <c r="G108">
        <v>182081.63</v>
      </c>
      <c r="H108">
        <f>(1/(1-91/360*VLOOKUP($A108,Tbills!$B$4:$C$974,2,1)/100))^((1)/91)-1</f>
        <v>4.0910223523926703E-5</v>
      </c>
      <c r="I108">
        <f>I107*(1-(I$1+I$5))^($A108-$A107)*(1+1.5*(E108/E107-1))</f>
        <v>278668042.29924154</v>
      </c>
      <c r="K108">
        <f>ROW()</f>
        <v>108</v>
      </c>
      <c r="L108">
        <f>B108/C108</f>
        <v>0.91428571428571426</v>
      </c>
      <c r="M108">
        <f>M107*(1-(M$1+M$5))^($A108-$A107)*(1+2*(E108/E107-1))</f>
        <v>126184747910.23375</v>
      </c>
    </row>
    <row r="109" spans="1:13" x14ac:dyDescent="0.25">
      <c r="A109" s="1">
        <v>38222</v>
      </c>
      <c r="B109" s="10">
        <v>15.88</v>
      </c>
      <c r="C109" s="10">
        <v>17.28</v>
      </c>
      <c r="D109">
        <v>342517.09</v>
      </c>
      <c r="E109">
        <v>355723.38</v>
      </c>
      <c r="F109">
        <v>176151.87</v>
      </c>
      <c r="G109">
        <v>182926.78</v>
      </c>
      <c r="H109">
        <f>(1/(1-91/360*VLOOKUP($A109,Tbills!$B$4:$C$974,2,1)/100))^((1)/91)-1</f>
        <v>4.2165009388250851E-5</v>
      </c>
      <c r="I109">
        <f>I108*(1-(I$1+I$5))^($A109-$A108)*(1+1.5*(E109/E108-1))</f>
        <v>275091239.48110199</v>
      </c>
      <c r="K109">
        <f>ROW()</f>
        <v>109</v>
      </c>
      <c r="L109">
        <f>B109/C109</f>
        <v>0.91898148148148151</v>
      </c>
      <c r="M109">
        <f>M108*(1-(M$1+M$5))^($A109-$A108)*(1+2*(E109/E108-1))</f>
        <v>124017486219.6749</v>
      </c>
    </row>
    <row r="110" spans="1:13" x14ac:dyDescent="0.25">
      <c r="A110" s="1">
        <v>38223</v>
      </c>
      <c r="B110" s="10">
        <v>15.33</v>
      </c>
      <c r="C110" s="10">
        <v>16.82</v>
      </c>
      <c r="D110">
        <v>335470.48</v>
      </c>
      <c r="E110">
        <v>348390.07</v>
      </c>
      <c r="F110">
        <v>175025.46</v>
      </c>
      <c r="G110">
        <v>181749.34</v>
      </c>
      <c r="H110">
        <f>(1/(1-91/360*VLOOKUP($A110,Tbills!$B$4:$C$974,2,1)/100))^((1)/91)-1</f>
        <v>4.2165009388250851E-5</v>
      </c>
      <c r="I110">
        <f>I109*(1-(I$1+I$5))^($A110-$A109)*(1+1.5*(E110/E109-1))</f>
        <v>266582090.21286982</v>
      </c>
      <c r="K110">
        <f>ROW()</f>
        <v>110</v>
      </c>
      <c r="L110">
        <f>B110/C110</f>
        <v>0.91141498216409034</v>
      </c>
      <c r="M110">
        <f>M109*(1-(M$1+M$5))^($A110-$A109)*(1+2*(E110/E109-1))</f>
        <v>118900187787.48685</v>
      </c>
    </row>
    <row r="111" spans="1:13" x14ac:dyDescent="0.25">
      <c r="A111" s="1">
        <v>38224</v>
      </c>
      <c r="B111" s="10">
        <v>14.98</v>
      </c>
      <c r="C111" s="10">
        <v>16.91</v>
      </c>
      <c r="D111">
        <v>322784.31</v>
      </c>
      <c r="E111">
        <v>335200.64000000001</v>
      </c>
      <c r="F111">
        <v>166726.49</v>
      </c>
      <c r="G111">
        <v>173123.89</v>
      </c>
      <c r="H111">
        <f>(1/(1-91/360*VLOOKUP($A111,Tbills!$B$4:$C$974,2,1)/100))^((1)/91)-1</f>
        <v>4.2165009388250851E-5</v>
      </c>
      <c r="I111">
        <f>I110*(1-(I$1+I$5))^($A111-$A110)*(1+1.5*(E111/E110-1))</f>
        <v>251441191.58871785</v>
      </c>
      <c r="K111">
        <f>ROW()</f>
        <v>111</v>
      </c>
      <c r="L111">
        <f>B111/C111</f>
        <v>0.88586635127143709</v>
      </c>
      <c r="M111">
        <f>M110*(1-(M$1+M$5))^($A111-$A110)*(1+2*(E111/E110-1))</f>
        <v>109893784035.54546</v>
      </c>
    </row>
    <row r="112" spans="1:13" x14ac:dyDescent="0.25">
      <c r="A112" s="1">
        <v>38225</v>
      </c>
      <c r="B112" s="10">
        <v>14.91</v>
      </c>
      <c r="C112" s="10">
        <v>16.72</v>
      </c>
      <c r="D112">
        <v>321617.89</v>
      </c>
      <c r="E112">
        <v>333975.21999999997</v>
      </c>
      <c r="F112">
        <v>166029.85999999999</v>
      </c>
      <c r="G112">
        <v>172393.23</v>
      </c>
      <c r="H112">
        <f>(1/(1-91/360*VLOOKUP($A112,Tbills!$B$4:$C$974,2,1)/100))^((1)/91)-1</f>
        <v>4.2165009388250851E-5</v>
      </c>
      <c r="I112">
        <f>I111*(1-(I$1+I$5))^($A112-$A111)*(1+1.5*(E112/E111-1))</f>
        <v>250059972.98141235</v>
      </c>
      <c r="K112">
        <f>ROW()</f>
        <v>112</v>
      </c>
      <c r="L112">
        <f>B112/C112</f>
        <v>0.89174641148325362</v>
      </c>
      <c r="M112">
        <f>M111*(1-(M$1+M$5))^($A112-$A111)*(1+2*(E112/E111-1))</f>
        <v>109086612712.68719</v>
      </c>
    </row>
    <row r="113" spans="1:13" x14ac:dyDescent="0.25">
      <c r="A113" s="1">
        <v>38226</v>
      </c>
      <c r="B113" s="10">
        <v>14.71</v>
      </c>
      <c r="C113" s="10">
        <v>16.55</v>
      </c>
      <c r="D113">
        <v>317652.05</v>
      </c>
      <c r="E113">
        <v>329842.92</v>
      </c>
      <c r="F113">
        <v>164239.14000000001</v>
      </c>
      <c r="G113">
        <v>170526.6</v>
      </c>
      <c r="H113">
        <f>(1/(1-91/360*VLOOKUP($A113,Tbills!$B$4:$C$974,2,1)/100))^((1)/91)-1</f>
        <v>4.2165009388250851E-5</v>
      </c>
      <c r="I113">
        <f>I112*(1-(I$1+I$5))^($A113-$A112)*(1+1.5*(E113/E112-1))</f>
        <v>245416603.94865876</v>
      </c>
      <c r="K113">
        <f>ROW()</f>
        <v>113</v>
      </c>
      <c r="L113">
        <f>B113/C113</f>
        <v>0.88882175226586102</v>
      </c>
      <c r="M113">
        <f>M112*(1-(M$1+M$5))^($A113-$A112)*(1+2*(E113/E112-1))</f>
        <v>106383554221.48087</v>
      </c>
    </row>
    <row r="114" spans="1:13" x14ac:dyDescent="0.25">
      <c r="A114" s="1">
        <v>38229</v>
      </c>
      <c r="B114" s="10">
        <v>15.44</v>
      </c>
      <c r="C114" s="10">
        <v>16.98</v>
      </c>
      <c r="D114">
        <v>321765.34000000003</v>
      </c>
      <c r="E114">
        <v>334072.34000000003</v>
      </c>
      <c r="F114">
        <v>165530.82</v>
      </c>
      <c r="G114">
        <v>171846.15</v>
      </c>
      <c r="H114">
        <f>(1/(1-91/360*VLOOKUP($A114,Tbills!$B$4:$C$974,2,1)/100))^((1)/91)-1</f>
        <v>4.3977733614530834E-5</v>
      </c>
      <c r="I114">
        <f>I113*(1-(I$1+I$5))^($A114-$A113)*(1+1.5*(E114/E113-1))</f>
        <v>250129700.12616041</v>
      </c>
      <c r="K114">
        <f>ROW()</f>
        <v>114</v>
      </c>
      <c r="L114">
        <f>B114/C114</f>
        <v>0.90930506478209649</v>
      </c>
      <c r="M114">
        <f>M113*(1-(M$1+M$5))^($A114-$A113)*(1+2*(E114/E113-1))</f>
        <v>109100735997.64668</v>
      </c>
    </row>
    <row r="115" spans="1:13" x14ac:dyDescent="0.25">
      <c r="A115" s="1">
        <v>38230</v>
      </c>
      <c r="B115" s="10">
        <v>15.29</v>
      </c>
      <c r="C115" s="10">
        <v>16.87</v>
      </c>
      <c r="D115">
        <v>319086.64</v>
      </c>
      <c r="E115">
        <v>331276.5</v>
      </c>
      <c r="F115">
        <v>163868.46</v>
      </c>
      <c r="G115">
        <v>170112.81</v>
      </c>
      <c r="H115">
        <f>(1/(1-91/360*VLOOKUP($A115,Tbills!$B$4:$C$974,2,1)/100))^((1)/91)-1</f>
        <v>4.3977733614530834E-5</v>
      </c>
      <c r="I115">
        <f>I114*(1-(I$1+I$5))^($A115-$A114)*(1+1.5*(E115/E114-1))</f>
        <v>246987341.35953489</v>
      </c>
      <c r="K115">
        <f>ROW()</f>
        <v>115</v>
      </c>
      <c r="L115">
        <f>B115/C115</f>
        <v>0.90634262003556598</v>
      </c>
      <c r="M115">
        <f>M114*(1-(M$1+M$5))^($A115-$A114)*(1+2*(E115/E114-1))</f>
        <v>107271000325.70679</v>
      </c>
    </row>
    <row r="116" spans="1:13" x14ac:dyDescent="0.25">
      <c r="A116" s="1">
        <v>38231</v>
      </c>
      <c r="B116" s="10">
        <v>14.91</v>
      </c>
      <c r="C116" s="10">
        <v>16.46</v>
      </c>
      <c r="D116">
        <v>315277.55</v>
      </c>
      <c r="E116">
        <v>327307.33</v>
      </c>
      <c r="F116">
        <v>163125.79</v>
      </c>
      <c r="G116">
        <v>169334.36</v>
      </c>
      <c r="H116">
        <f>(1/(1-91/360*VLOOKUP($A116,Tbills!$B$4:$C$974,2,1)/100))^((1)/91)-1</f>
        <v>4.3977733614530834E-5</v>
      </c>
      <c r="I116">
        <f>I115*(1-(I$1+I$5))^($A116-$A115)*(1+1.5*(E116/E115-1))</f>
        <v>242546118.98559567</v>
      </c>
      <c r="K116">
        <f>ROW()</f>
        <v>116</v>
      </c>
      <c r="L116">
        <f>B116/C116</f>
        <v>0.90583232077764275</v>
      </c>
      <c r="M116">
        <f>M115*(1-(M$1+M$5))^($A116-$A115)*(1+2*(E116/E115-1))</f>
        <v>104696949636.21556</v>
      </c>
    </row>
    <row r="117" spans="1:13" x14ac:dyDescent="0.25">
      <c r="A117" s="1">
        <v>38232</v>
      </c>
      <c r="B117" s="10">
        <v>14.28</v>
      </c>
      <c r="C117" s="10">
        <v>15.97</v>
      </c>
      <c r="D117">
        <v>302365.42</v>
      </c>
      <c r="E117">
        <v>313888.13</v>
      </c>
      <c r="F117">
        <v>159246.76</v>
      </c>
      <c r="G117">
        <v>165300.24</v>
      </c>
      <c r="H117">
        <f>(1/(1-91/360*VLOOKUP($A117,Tbills!$B$4:$C$974,2,1)/100))^((1)/91)-1</f>
        <v>4.3977733614530834E-5</v>
      </c>
      <c r="I117">
        <f>I116*(1-(I$1+I$5))^($A117-$A116)*(1+1.5*(E117/E116-1))</f>
        <v>227627795.12476644</v>
      </c>
      <c r="K117">
        <f>ROW()</f>
        <v>117</v>
      </c>
      <c r="L117">
        <f>B117/C117</f>
        <v>0.89417658108954279</v>
      </c>
      <c r="M117">
        <f>M116*(1-(M$1+M$5))^($A117-$A116)*(1+2*(E117/E116-1))</f>
        <v>96108817159.305374</v>
      </c>
    </row>
    <row r="118" spans="1:13" x14ac:dyDescent="0.25">
      <c r="A118" s="1">
        <v>38233</v>
      </c>
      <c r="B118" s="10">
        <v>13.91</v>
      </c>
      <c r="C118" s="10">
        <v>15.88</v>
      </c>
      <c r="D118">
        <v>300300.09999999998</v>
      </c>
      <c r="E118">
        <v>311730.3</v>
      </c>
      <c r="F118">
        <v>157531.18</v>
      </c>
      <c r="G118">
        <v>163512.18</v>
      </c>
      <c r="H118">
        <f>(1/(1-91/360*VLOOKUP($A118,Tbills!$B$4:$C$974,2,1)/100))^((1)/91)-1</f>
        <v>4.3977733614530834E-5</v>
      </c>
      <c r="I118">
        <f>I117*(1-(I$1+I$5))^($A118-$A117)*(1+1.5*(E118/E117-1))</f>
        <v>225278387.40253872</v>
      </c>
      <c r="K118">
        <f>ROW()</f>
        <v>118</v>
      </c>
      <c r="L118">
        <f>B118/C118</f>
        <v>0.87594458438287148</v>
      </c>
      <c r="M118">
        <f>M117*(1-(M$1+M$5))^($A118-$A117)*(1+2*(E118/E117-1))</f>
        <v>94784219121.129532</v>
      </c>
    </row>
    <row r="119" spans="1:13" x14ac:dyDescent="0.25">
      <c r="A119" s="1">
        <v>38237</v>
      </c>
      <c r="B119" s="10">
        <v>14.07</v>
      </c>
      <c r="C119" s="10">
        <v>16</v>
      </c>
      <c r="D119">
        <v>293710.34000000003</v>
      </c>
      <c r="E119">
        <v>304834.87</v>
      </c>
      <c r="F119">
        <v>155135.26</v>
      </c>
      <c r="G119">
        <v>160996.53</v>
      </c>
      <c r="H119">
        <f>(1/(1-91/360*VLOOKUP($A119,Tbills!$B$4:$C$974,2,1)/100))^((1)/91)-1</f>
        <v>4.5511813338672269E-5</v>
      </c>
      <c r="I119">
        <f>I118*(1-(I$1+I$5))^($A119-$A118)*(1+1.5*(E119/E118-1))</f>
        <v>217795344.46632078</v>
      </c>
      <c r="K119">
        <f>ROW()</f>
        <v>119</v>
      </c>
      <c r="L119">
        <f>B119/C119</f>
        <v>0.87937500000000002</v>
      </c>
      <c r="M119">
        <f>M118*(1-(M$1+M$5))^($A119-$A118)*(1+2*(E119/E118-1))</f>
        <v>90578781615.746765</v>
      </c>
    </row>
    <row r="120" spans="1:13" x14ac:dyDescent="0.25">
      <c r="A120" s="1">
        <v>38238</v>
      </c>
      <c r="B120" s="10">
        <v>14.06</v>
      </c>
      <c r="C120" s="10">
        <v>15.97</v>
      </c>
      <c r="D120">
        <v>292531.46999999997</v>
      </c>
      <c r="E120">
        <v>303597.48</v>
      </c>
      <c r="F120">
        <v>155386.31</v>
      </c>
      <c r="G120">
        <v>161249.74</v>
      </c>
      <c r="H120">
        <f>(1/(1-91/360*VLOOKUP($A120,Tbills!$B$4:$C$974,2,1)/100))^((1)/91)-1</f>
        <v>4.5511813338672269E-5</v>
      </c>
      <c r="I120">
        <f>I119*(1-(I$1+I$5))^($A120-$A119)*(1+1.5*(E120/E119-1))</f>
        <v>216467151.83689672</v>
      </c>
      <c r="K120">
        <f>ROW()</f>
        <v>120</v>
      </c>
      <c r="L120">
        <f>B120/C120</f>
        <v>0.88040075140889162</v>
      </c>
      <c r="M120">
        <f>M119*(1-(M$1+M$5))^($A120-$A119)*(1+2*(E120/E119-1))</f>
        <v>89840396681.901962</v>
      </c>
    </row>
    <row r="121" spans="1:13" x14ac:dyDescent="0.25">
      <c r="A121" s="1">
        <v>38239</v>
      </c>
      <c r="B121" s="10">
        <v>14.01</v>
      </c>
      <c r="C121" s="10">
        <v>15.82</v>
      </c>
      <c r="D121">
        <v>290143.56</v>
      </c>
      <c r="E121">
        <v>301105.42</v>
      </c>
      <c r="F121">
        <v>153337.82999999999</v>
      </c>
      <c r="G121">
        <v>159116.63</v>
      </c>
      <c r="H121">
        <f>(1/(1-91/360*VLOOKUP($A121,Tbills!$B$4:$C$974,2,1)/100))^((1)/91)-1</f>
        <v>4.5511813338672269E-5</v>
      </c>
      <c r="I121">
        <f>I120*(1-(I$1+I$5))^($A121-$A120)*(1+1.5*(E121/E120-1))</f>
        <v>213799817.05708057</v>
      </c>
      <c r="K121">
        <f>ROW()</f>
        <v>121</v>
      </c>
      <c r="L121">
        <f>B121/C121</f>
        <v>0.88558786346396967</v>
      </c>
      <c r="M121">
        <f>M120*(1-(M$1+M$5))^($A121-$A120)*(1+2*(E121/E120-1))</f>
        <v>88362520879.541199</v>
      </c>
    </row>
    <row r="122" spans="1:13" x14ac:dyDescent="0.25">
      <c r="A122" s="1">
        <v>38240</v>
      </c>
      <c r="B122" s="10">
        <v>13.76</v>
      </c>
      <c r="C122" s="10">
        <v>15.74</v>
      </c>
      <c r="D122">
        <v>286723.63</v>
      </c>
      <c r="E122">
        <v>297542.58</v>
      </c>
      <c r="F122">
        <v>152715.35</v>
      </c>
      <c r="G122">
        <v>158463.44</v>
      </c>
      <c r="H122">
        <f>(1/(1-91/360*VLOOKUP($A122,Tbills!$B$4:$C$974,2,1)/100))^((1)/91)-1</f>
        <v>4.5511813338672269E-5</v>
      </c>
      <c r="I122">
        <f>I121*(1-(I$1+I$5))^($A122-$A121)*(1+1.5*(E122/E121-1))</f>
        <v>210003113.03003299</v>
      </c>
      <c r="K122">
        <f>ROW()</f>
        <v>122</v>
      </c>
      <c r="L122">
        <f>B122/C122</f>
        <v>0.87420584498094023</v>
      </c>
      <c r="M122">
        <f>M121*(1-(M$1+M$5))^($A122-$A121)*(1+2*(E122/E121-1))</f>
        <v>86268508656.014725</v>
      </c>
    </row>
    <row r="123" spans="1:13" x14ac:dyDescent="0.25">
      <c r="A123" s="1">
        <v>38243</v>
      </c>
      <c r="B123" s="10">
        <v>13.17</v>
      </c>
      <c r="C123" s="10">
        <v>15.45</v>
      </c>
      <c r="D123">
        <v>281596.5</v>
      </c>
      <c r="E123">
        <v>292181.36</v>
      </c>
      <c r="F123">
        <v>147245.93</v>
      </c>
      <c r="G123">
        <v>152766.51999999999</v>
      </c>
      <c r="H123">
        <f>(1/(1-91/360*VLOOKUP($A123,Tbills!$B$4:$C$974,2,1)/100))^((1)/91)-1</f>
        <v>4.5651285867975844E-5</v>
      </c>
      <c r="I123">
        <f>I122*(1-(I$1+I$5))^($A123-$A122)*(1+1.5*(E123/E122-1))</f>
        <v>204321377.5103485</v>
      </c>
      <c r="K123">
        <f>ROW()</f>
        <v>123</v>
      </c>
      <c r="L123">
        <f>B123/C123</f>
        <v>0.85242718446601951</v>
      </c>
      <c r="M123">
        <f>M122*(1-(M$1+M$5))^($A123-$A122)*(1+2*(E123/E122-1))</f>
        <v>83151273151.617538</v>
      </c>
    </row>
    <row r="124" spans="1:13" x14ac:dyDescent="0.25">
      <c r="A124" s="1">
        <v>38244</v>
      </c>
      <c r="B124" s="10">
        <v>13.56</v>
      </c>
      <c r="C124" s="10">
        <v>15.4</v>
      </c>
      <c r="D124">
        <v>274505.62</v>
      </c>
      <c r="E124">
        <v>284810.61</v>
      </c>
      <c r="F124">
        <v>147151.38</v>
      </c>
      <c r="G124">
        <v>152661.45000000001</v>
      </c>
      <c r="H124">
        <f>(1/(1-91/360*VLOOKUP($A124,Tbills!$B$4:$C$974,2,1)/100))^((1)/91)-1</f>
        <v>4.5651285867975844E-5</v>
      </c>
      <c r="I124">
        <f>I123*(1-(I$1+I$5))^($A124-$A123)*(1+1.5*(E124/E123-1))</f>
        <v>196587983.82827762</v>
      </c>
      <c r="K124">
        <f>ROW()</f>
        <v>124</v>
      </c>
      <c r="L124">
        <f>B124/C124</f>
        <v>0.88051948051948048</v>
      </c>
      <c r="M124">
        <f>M123*(1-(M$1+M$5))^($A124-$A123)*(1+2*(E124/E123-1))</f>
        <v>78953360242.467346</v>
      </c>
    </row>
    <row r="125" spans="1:13" x14ac:dyDescent="0.25">
      <c r="A125" s="1">
        <v>38245</v>
      </c>
      <c r="B125" s="10">
        <v>14.64</v>
      </c>
      <c r="C125" s="10">
        <v>16.02</v>
      </c>
      <c r="D125">
        <v>279574.83</v>
      </c>
      <c r="E125">
        <v>290057.12</v>
      </c>
      <c r="F125">
        <v>148567.91</v>
      </c>
      <c r="G125">
        <v>154124.04999999999</v>
      </c>
      <c r="H125">
        <f>(1/(1-91/360*VLOOKUP($A125,Tbills!$B$4:$C$974,2,1)/100))^((1)/91)-1</f>
        <v>4.5651285867975844E-5</v>
      </c>
      <c r="I125">
        <f>I124*(1-(I$1+I$5))^($A125-$A124)*(1+1.5*(E125/E124-1))</f>
        <v>202018081.76468995</v>
      </c>
      <c r="K125">
        <f>ROW()</f>
        <v>125</v>
      </c>
      <c r="L125">
        <f>B125/C125</f>
        <v>0.91385767790262173</v>
      </c>
      <c r="M125">
        <f>M124*(1-(M$1+M$5))^($A125-$A124)*(1+2*(E125/E124-1))</f>
        <v>81859408922.754562</v>
      </c>
    </row>
    <row r="126" spans="1:13" x14ac:dyDescent="0.25">
      <c r="A126" s="1">
        <v>38246</v>
      </c>
      <c r="B126" s="10">
        <v>14.39</v>
      </c>
      <c r="C126" s="10">
        <v>16.29</v>
      </c>
      <c r="D126">
        <v>280145.25</v>
      </c>
      <c r="E126">
        <v>290635.69</v>
      </c>
      <c r="F126">
        <v>148901.57</v>
      </c>
      <c r="G126">
        <v>154463.15</v>
      </c>
      <c r="H126">
        <f>(1/(1-91/360*VLOOKUP($A126,Tbills!$B$4:$C$974,2,1)/100))^((1)/91)-1</f>
        <v>4.5651285867975844E-5</v>
      </c>
      <c r="I126">
        <f>I125*(1-(I$1+I$5))^($A126-$A125)*(1+1.5*(E126/E125-1))</f>
        <v>202620579.76307055</v>
      </c>
      <c r="K126">
        <f>ROW()</f>
        <v>126</v>
      </c>
      <c r="L126">
        <f>B126/C126</f>
        <v>0.88336402701043593</v>
      </c>
      <c r="M126">
        <f>M125*(1-(M$1+M$5))^($A126-$A125)*(1+2*(E126/E125-1))</f>
        <v>82183205378.294464</v>
      </c>
    </row>
    <row r="127" spans="1:13" x14ac:dyDescent="0.25">
      <c r="A127" s="1">
        <v>38247</v>
      </c>
      <c r="B127" s="10">
        <v>14.03</v>
      </c>
      <c r="C127" s="10">
        <v>15.81</v>
      </c>
      <c r="D127">
        <v>280605.98</v>
      </c>
      <c r="E127">
        <v>291100.40999999997</v>
      </c>
      <c r="F127">
        <v>145813.01999999999</v>
      </c>
      <c r="G127">
        <v>151252.19</v>
      </c>
      <c r="H127">
        <f>(1/(1-91/360*VLOOKUP($A127,Tbills!$B$4:$C$974,2,1)/100))^((1)/91)-1</f>
        <v>4.5651285867975844E-5</v>
      </c>
      <c r="I127">
        <f>I126*(1-(I$1+I$5))^($A127-$A126)*(1+1.5*(E127/E126-1))</f>
        <v>203104610.86229235</v>
      </c>
      <c r="K127">
        <f>ROW()</f>
        <v>127</v>
      </c>
      <c r="L127">
        <f>B127/C127</f>
        <v>0.88741302972802016</v>
      </c>
      <c r="M127">
        <f>M126*(1-(M$1+M$5))^($A127-$A126)*(1+2*(E127/E126-1))</f>
        <v>82443245292.943527</v>
      </c>
    </row>
    <row r="128" spans="1:13" x14ac:dyDescent="0.25">
      <c r="A128" s="1">
        <v>38250</v>
      </c>
      <c r="B128" s="10">
        <v>14.43</v>
      </c>
      <c r="C128" s="10">
        <v>16.07</v>
      </c>
      <c r="D128">
        <v>282893.53999999998</v>
      </c>
      <c r="E128">
        <v>293433.65999999997</v>
      </c>
      <c r="F128">
        <v>147301.10999999999</v>
      </c>
      <c r="G128">
        <v>152775.07</v>
      </c>
      <c r="H128">
        <f>(1/(1-91/360*VLOOKUP($A128,Tbills!$B$4:$C$974,2,1)/100))^((1)/91)-1</f>
        <v>4.690661916906258E-5</v>
      </c>
      <c r="I128">
        <f>I127*(1-(I$1+I$5))^($A128-$A127)*(1+1.5*(E128/E127-1))</f>
        <v>205540607.07039985</v>
      </c>
      <c r="K128">
        <f>ROW()</f>
        <v>128</v>
      </c>
      <c r="L128">
        <f>B128/C128</f>
        <v>0.8979464841319228</v>
      </c>
      <c r="M128">
        <f>M127*(1-(M$1+M$5))^($A128-$A127)*(1+2*(E128/E127-1))</f>
        <v>83756387952.771973</v>
      </c>
    </row>
    <row r="129" spans="1:13" x14ac:dyDescent="0.25">
      <c r="A129" s="1">
        <v>38251</v>
      </c>
      <c r="B129" s="10">
        <v>13.66</v>
      </c>
      <c r="C129" s="10">
        <v>15.53</v>
      </c>
      <c r="D129">
        <v>277216.21999999997</v>
      </c>
      <c r="E129">
        <v>287531.05</v>
      </c>
      <c r="F129">
        <v>143844.28</v>
      </c>
      <c r="G129">
        <v>149182.60999999999</v>
      </c>
      <c r="H129">
        <f>(1/(1-91/360*VLOOKUP($A129,Tbills!$B$4:$C$974,2,1)/100))^((1)/91)-1</f>
        <v>4.690661916906258E-5</v>
      </c>
      <c r="I129">
        <f>I128*(1-(I$1+I$5))^($A129-$A128)*(1+1.5*(E129/E128-1))</f>
        <v>199336819.97626776</v>
      </c>
      <c r="K129">
        <f>ROW()</f>
        <v>129</v>
      </c>
      <c r="L129">
        <f>B129/C129</f>
        <v>0.8795878943979395</v>
      </c>
      <c r="M129">
        <f>M128*(1-(M$1+M$5))^($A129-$A128)*(1+2*(E129/E128-1))</f>
        <v>80384049975.012802</v>
      </c>
    </row>
    <row r="130" spans="1:13" x14ac:dyDescent="0.25">
      <c r="A130" s="1">
        <v>38252</v>
      </c>
      <c r="B130" s="10">
        <v>14.74</v>
      </c>
      <c r="C130" s="10">
        <v>16.329999999999998</v>
      </c>
      <c r="D130">
        <v>282011.87</v>
      </c>
      <c r="E130">
        <v>292491.65000000002</v>
      </c>
      <c r="F130">
        <v>146773.21</v>
      </c>
      <c r="G130">
        <v>152213.24</v>
      </c>
      <c r="H130">
        <f>(1/(1-91/360*VLOOKUP($A130,Tbills!$B$4:$C$974,2,1)/100))^((1)/91)-1</f>
        <v>4.690661916906258E-5</v>
      </c>
      <c r="I130">
        <f>I129*(1-(I$1+I$5))^($A130-$A129)*(1+1.5*(E130/E129-1))</f>
        <v>204493416.1766946</v>
      </c>
      <c r="K130">
        <f>ROW()</f>
        <v>130</v>
      </c>
      <c r="L130">
        <f>B130/C130</f>
        <v>0.90263319044703016</v>
      </c>
      <c r="M130">
        <f>M129*(1-(M$1+M$5))^($A130-$A129)*(1+2*(E130/E129-1))</f>
        <v>83154882858.379883</v>
      </c>
    </row>
    <row r="131" spans="1:13" x14ac:dyDescent="0.25">
      <c r="A131" s="1">
        <v>38253</v>
      </c>
      <c r="B131" s="10">
        <v>14.8</v>
      </c>
      <c r="C131" s="10">
        <v>16.54</v>
      </c>
      <c r="D131">
        <v>282360.32000000001</v>
      </c>
      <c r="E131">
        <v>292839.33</v>
      </c>
      <c r="F131">
        <v>147845.91</v>
      </c>
      <c r="G131">
        <v>153318.56</v>
      </c>
      <c r="H131">
        <f>(1/(1-91/360*VLOOKUP($A131,Tbills!$B$4:$C$974,2,1)/100))^((1)/91)-1</f>
        <v>4.690661916906258E-5</v>
      </c>
      <c r="I131">
        <f>I130*(1-(I$1+I$5))^($A131-$A130)*(1+1.5*(E131/E130-1))</f>
        <v>204856068.71094099</v>
      </c>
      <c r="K131">
        <f>ROW()</f>
        <v>131</v>
      </c>
      <c r="L131">
        <f>B131/C131</f>
        <v>0.89480048367593723</v>
      </c>
      <c r="M131">
        <f>M130*(1-(M$1+M$5))^($A131-$A130)*(1+2*(E131/E130-1))</f>
        <v>83349763666.262634</v>
      </c>
    </row>
    <row r="132" spans="1:13" x14ac:dyDescent="0.25">
      <c r="A132" s="1">
        <v>38254</v>
      </c>
      <c r="B132" s="10">
        <v>14.28</v>
      </c>
      <c r="C132" s="10">
        <v>16.13</v>
      </c>
      <c r="D132">
        <v>278481.3</v>
      </c>
      <c r="E132">
        <v>288802.62</v>
      </c>
      <c r="F132">
        <v>147209.5</v>
      </c>
      <c r="G132">
        <v>152651.41</v>
      </c>
      <c r="H132">
        <f>(1/(1-91/360*VLOOKUP($A132,Tbills!$B$4:$C$974,2,1)/100))^((1)/91)-1</f>
        <v>4.690661916906258E-5</v>
      </c>
      <c r="I132">
        <f>I131*(1-(I$1+I$5))^($A132-$A131)*(1+1.5*(E132/E131-1))</f>
        <v>200618317.71270165</v>
      </c>
      <c r="K132">
        <f>ROW()</f>
        <v>132</v>
      </c>
      <c r="L132">
        <f>B132/C132</f>
        <v>0.8853068815871048</v>
      </c>
      <c r="M132">
        <f>M131*(1-(M$1+M$5))^($A132-$A131)*(1+2*(E132/E131-1))</f>
        <v>81049124979.043549</v>
      </c>
    </row>
    <row r="133" spans="1:13" x14ac:dyDescent="0.25">
      <c r="A133" s="1">
        <v>38257</v>
      </c>
      <c r="B133" s="10">
        <v>14.62</v>
      </c>
      <c r="C133" s="10">
        <v>16.39</v>
      </c>
      <c r="D133">
        <v>281424.62</v>
      </c>
      <c r="E133">
        <v>291814.38</v>
      </c>
      <c r="F133">
        <v>148521.31</v>
      </c>
      <c r="G133">
        <v>153990.23000000001</v>
      </c>
      <c r="H133">
        <f>(1/(1-91/360*VLOOKUP($A133,Tbills!$B$4:$C$974,2,1)/100))^((1)/91)-1</f>
        <v>4.7604089206121358E-5</v>
      </c>
      <c r="I133">
        <f>I132*(1-(I$1+I$5))^($A133-$A132)*(1+1.5*(E133/E132-1))</f>
        <v>203750659.58582944</v>
      </c>
      <c r="K133">
        <f>ROW()</f>
        <v>133</v>
      </c>
      <c r="L133">
        <f>B133/C133</f>
        <v>0.89200732153752282</v>
      </c>
      <c r="M133">
        <f>M132*(1-(M$1+M$5))^($A133-$A132)*(1+2*(E133/E132-1))</f>
        <v>82731192059.640961</v>
      </c>
    </row>
    <row r="134" spans="1:13" x14ac:dyDescent="0.25">
      <c r="A134" s="1">
        <v>38258</v>
      </c>
      <c r="B134" s="10">
        <v>13.83</v>
      </c>
      <c r="C134" s="10">
        <v>15.82</v>
      </c>
      <c r="D134">
        <v>273076.02</v>
      </c>
      <c r="E134">
        <v>283143.67999999999</v>
      </c>
      <c r="F134">
        <v>145159.81</v>
      </c>
      <c r="G134">
        <v>150497.62</v>
      </c>
      <c r="H134">
        <f>(1/(1-91/360*VLOOKUP($A134,Tbills!$B$4:$C$974,2,1)/100))^((1)/91)-1</f>
        <v>4.7604089206121358E-5</v>
      </c>
      <c r="I134">
        <f>I133*(1-(I$1+I$5))^($A134-$A133)*(1+1.5*(E134/E133-1))</f>
        <v>194667707.62705848</v>
      </c>
      <c r="K134">
        <f>ROW()</f>
        <v>134</v>
      </c>
      <c r="L134">
        <f>B134/C134</f>
        <v>0.87420986093552466</v>
      </c>
      <c r="M134">
        <f>M133*(1-(M$1+M$5))^($A134-$A133)*(1+2*(E134/E133-1))</f>
        <v>77812175029.548477</v>
      </c>
    </row>
    <row r="135" spans="1:13" x14ac:dyDescent="0.25">
      <c r="A135" s="1">
        <v>38259</v>
      </c>
      <c r="B135" s="10">
        <v>13.21</v>
      </c>
      <c r="C135" s="10">
        <v>15.26</v>
      </c>
      <c r="D135">
        <v>265289.32</v>
      </c>
      <c r="E135">
        <v>275056.43</v>
      </c>
      <c r="F135">
        <v>143766.63</v>
      </c>
      <c r="G135">
        <v>149046.04999999999</v>
      </c>
      <c r="H135">
        <f>(1/(1-91/360*VLOOKUP($A135,Tbills!$B$4:$C$974,2,1)/100))^((1)/91)-1</f>
        <v>4.7604089206121358E-5</v>
      </c>
      <c r="I135">
        <f>I134*(1-(I$1+I$5))^($A135-$A134)*(1+1.5*(E135/E134-1))</f>
        <v>186325668.98069021</v>
      </c>
      <c r="K135">
        <f>ROW()</f>
        <v>135</v>
      </c>
      <c r="L135">
        <f>B135/C135</f>
        <v>0.86566186107470522</v>
      </c>
      <c r="M135">
        <f>M134*(1-(M$1+M$5))^($A135-$A134)*(1+2*(E135/E134-1))</f>
        <v>73364704890.324539</v>
      </c>
    </row>
    <row r="136" spans="1:13" x14ac:dyDescent="0.25">
      <c r="A136" s="1">
        <v>38260</v>
      </c>
      <c r="B136" s="10">
        <v>13.34</v>
      </c>
      <c r="C136" s="10">
        <v>15.32</v>
      </c>
      <c r="D136">
        <v>262382.14</v>
      </c>
      <c r="E136">
        <v>272029.12</v>
      </c>
      <c r="F136">
        <v>142366.93</v>
      </c>
      <c r="G136">
        <v>147587.85</v>
      </c>
      <c r="H136">
        <f>(1/(1-91/360*VLOOKUP($A136,Tbills!$B$4:$C$974,2,1)/100))^((1)/91)-1</f>
        <v>4.7604089206121358E-5</v>
      </c>
      <c r="I136">
        <f>I135*(1-(I$1+I$5))^($A136-$A135)*(1+1.5*(E136/E135-1))</f>
        <v>183247821.76501003</v>
      </c>
      <c r="K136">
        <f>ROW()</f>
        <v>136</v>
      </c>
      <c r="L136">
        <f>B136/C136</f>
        <v>0.87075718015665793</v>
      </c>
      <c r="M136">
        <f>M135*(1-(M$1+M$5))^($A136-$A135)*(1+2*(E136/E135-1))</f>
        <v>71747362368.9272</v>
      </c>
    </row>
    <row r="137" spans="1:13" x14ac:dyDescent="0.25">
      <c r="A137" s="1">
        <v>38261</v>
      </c>
      <c r="B137" s="10">
        <v>12.75</v>
      </c>
      <c r="C137" s="10">
        <v>14.85</v>
      </c>
      <c r="D137">
        <v>251195.18</v>
      </c>
      <c r="E137">
        <v>260417.9</v>
      </c>
      <c r="F137">
        <v>138407.82</v>
      </c>
      <c r="G137">
        <v>143476.53</v>
      </c>
      <c r="H137">
        <f>(1/(1-91/360*VLOOKUP($A137,Tbills!$B$4:$C$974,2,1)/100))^((1)/91)-1</f>
        <v>4.7604089206121358E-5</v>
      </c>
      <c r="I137">
        <f>I136*(1-(I$1+I$5))^($A137-$A136)*(1+1.5*(E137/E136-1))</f>
        <v>171513623.76129398</v>
      </c>
      <c r="K137">
        <f>ROW()</f>
        <v>137</v>
      </c>
      <c r="L137">
        <f>B137/C137</f>
        <v>0.85858585858585856</v>
      </c>
      <c r="M137">
        <f>M136*(1-(M$1+M$5))^($A137-$A136)*(1+2*(E137/E136-1))</f>
        <v>65620259581.060066</v>
      </c>
    </row>
    <row r="138" spans="1:13" x14ac:dyDescent="0.25">
      <c r="A138" s="1">
        <v>38264</v>
      </c>
      <c r="B138" s="10">
        <v>13.41</v>
      </c>
      <c r="C138" s="10">
        <v>14.96</v>
      </c>
      <c r="D138">
        <v>253826.49</v>
      </c>
      <c r="E138">
        <v>263108.62</v>
      </c>
      <c r="F138">
        <v>137492.46</v>
      </c>
      <c r="G138">
        <v>142507.15</v>
      </c>
      <c r="H138">
        <f>(1/(1-91/360*VLOOKUP($A138,Tbills!$B$4:$C$974,2,1)/100))^((1)/91)-1</f>
        <v>4.690661916906258E-5</v>
      </c>
      <c r="I138">
        <f>I137*(1-(I$1+I$5))^($A138-$A137)*(1+1.5*(E138/E137-1))</f>
        <v>174166812.79110384</v>
      </c>
      <c r="K138">
        <f>ROW()</f>
        <v>138</v>
      </c>
      <c r="L138">
        <f>B138/C138</f>
        <v>0.89639037433155078</v>
      </c>
      <c r="M138">
        <f>M137*(1-(M$1+M$5))^($A138-$A137)*(1+2*(E138/E137-1))</f>
        <v>66969507281.183777</v>
      </c>
    </row>
    <row r="139" spans="1:13" x14ac:dyDescent="0.25">
      <c r="A139" s="1">
        <v>38265</v>
      </c>
      <c r="B139" s="10">
        <v>13.95</v>
      </c>
      <c r="C139" s="10">
        <v>15.18</v>
      </c>
      <c r="D139">
        <v>254092.29</v>
      </c>
      <c r="E139">
        <v>263371.8</v>
      </c>
      <c r="F139">
        <v>136893.28</v>
      </c>
      <c r="G139">
        <v>141879.43</v>
      </c>
      <c r="H139">
        <f>(1/(1-91/360*VLOOKUP($A139,Tbills!$B$4:$C$974,2,1)/100))^((1)/91)-1</f>
        <v>4.690661916906258E-5</v>
      </c>
      <c r="I139">
        <f>I138*(1-(I$1+I$5))^($A139-$A138)*(1+1.5*(E139/E138-1))</f>
        <v>174426461.28757188</v>
      </c>
      <c r="K139">
        <f>ROW()</f>
        <v>139</v>
      </c>
      <c r="L139">
        <f>B139/C139</f>
        <v>0.9189723320158103</v>
      </c>
      <c r="M139">
        <f>M138*(1-(M$1+M$5))^($A139-$A138)*(1+2*(E139/E138-1))</f>
        <v>67101221337.26194</v>
      </c>
    </row>
    <row r="140" spans="1:13" x14ac:dyDescent="0.25">
      <c r="A140" s="1">
        <v>38266</v>
      </c>
      <c r="B140" s="10">
        <v>13.28</v>
      </c>
      <c r="C140" s="10">
        <v>14.66</v>
      </c>
      <c r="D140">
        <v>248969.33</v>
      </c>
      <c r="E140">
        <v>258049.39</v>
      </c>
      <c r="F140">
        <v>133600.82</v>
      </c>
      <c r="G140">
        <v>138460.39000000001</v>
      </c>
      <c r="H140">
        <f>(1/(1-91/360*VLOOKUP($A140,Tbills!$B$4:$C$974,2,1)/100))^((1)/91)-1</f>
        <v>4.690661916906258E-5</v>
      </c>
      <c r="I140">
        <f>I139*(1-(I$1+I$5))^($A140-$A139)*(1+1.5*(E140/E139-1))</f>
        <v>169137433.11317083</v>
      </c>
      <c r="K140">
        <f>ROW()</f>
        <v>140</v>
      </c>
      <c r="L140">
        <f>B140/C140</f>
        <v>0.90586630286493852</v>
      </c>
      <c r="M140">
        <f>M139*(1-(M$1+M$5))^($A140-$A139)*(1+2*(E140/E139-1))</f>
        <v>64386990375.462502</v>
      </c>
    </row>
    <row r="141" spans="1:13" x14ac:dyDescent="0.25">
      <c r="A141" s="1">
        <v>38267</v>
      </c>
      <c r="B141" s="10">
        <v>14.5</v>
      </c>
      <c r="C141" s="10">
        <v>15.61</v>
      </c>
      <c r="D141">
        <v>254070.9</v>
      </c>
      <c r="E141">
        <v>263324.90999999997</v>
      </c>
      <c r="F141">
        <v>135687.28</v>
      </c>
      <c r="G141">
        <v>140616.25</v>
      </c>
      <c r="H141">
        <f>(1/(1-91/360*VLOOKUP($A141,Tbills!$B$4:$C$974,2,1)/100))^((1)/91)-1</f>
        <v>4.690661916906258E-5</v>
      </c>
      <c r="I141">
        <f>I140*(1-(I$1+I$5))^($A141-$A140)*(1+1.5*(E141/E140-1))</f>
        <v>174322489.00866449</v>
      </c>
      <c r="K141">
        <f>ROW()</f>
        <v>141</v>
      </c>
      <c r="L141">
        <f>B141/C141</f>
        <v>0.92889173606662401</v>
      </c>
      <c r="M141">
        <f>M140*(1-(M$1+M$5))^($A141-$A140)*(1+2*(E141/E140-1))</f>
        <v>67017366344.348869</v>
      </c>
    </row>
    <row r="142" spans="1:13" x14ac:dyDescent="0.25">
      <c r="A142" s="1">
        <v>38268</v>
      </c>
      <c r="B142" s="10">
        <v>15.05</v>
      </c>
      <c r="C142" s="10">
        <v>16.11</v>
      </c>
      <c r="D142">
        <v>258651.36</v>
      </c>
      <c r="E142">
        <v>268059.84999999998</v>
      </c>
      <c r="F142">
        <v>137338.26</v>
      </c>
      <c r="G142">
        <v>142320.6</v>
      </c>
      <c r="H142">
        <f>(1/(1-91/360*VLOOKUP($A142,Tbills!$B$4:$C$974,2,1)/100))^((1)/91)-1</f>
        <v>4.690661916906258E-5</v>
      </c>
      <c r="I142">
        <f>I141*(1-(I$1+I$5))^($A142-$A141)*(1+1.5*(E142/E141-1))</f>
        <v>179022605.47987157</v>
      </c>
      <c r="K142">
        <f>ROW()</f>
        <v>142</v>
      </c>
      <c r="L142">
        <f>B142/C142</f>
        <v>0.93420235878336444</v>
      </c>
      <c r="M142">
        <f>M141*(1-(M$1+M$5))^($A142-$A141)*(1+2*(E142/E141-1))</f>
        <v>69425153512.044067</v>
      </c>
    </row>
    <row r="143" spans="1:13" x14ac:dyDescent="0.25">
      <c r="A143" s="1">
        <v>38271</v>
      </c>
      <c r="B143" s="10">
        <v>14.71</v>
      </c>
      <c r="C143" s="10">
        <v>15.97</v>
      </c>
      <c r="D143">
        <v>258671.13</v>
      </c>
      <c r="E143">
        <v>268042.62</v>
      </c>
      <c r="F143">
        <v>137320.51</v>
      </c>
      <c r="G143">
        <v>142282.17000000001</v>
      </c>
      <c r="H143">
        <f>(1/(1-91/360*VLOOKUP($A143,Tbills!$B$4:$C$974,2,1)/100))^((1)/91)-1</f>
        <v>4.690661916906258E-5</v>
      </c>
      <c r="I143">
        <f>I142*(1-(I$1+I$5))^($A143-$A142)*(1+1.5*(E143/E142-1))</f>
        <v>179000195.5895274</v>
      </c>
      <c r="K143">
        <f>ROW()</f>
        <v>143</v>
      </c>
      <c r="L143">
        <f>B143/C143</f>
        <v>0.92110206637445213</v>
      </c>
      <c r="M143">
        <f>M142*(1-(M$1+M$5))^($A143-$A142)*(1+2*(E143/E142-1))</f>
        <v>69409211214.878189</v>
      </c>
    </row>
    <row r="144" spans="1:13" x14ac:dyDescent="0.25">
      <c r="A144" s="1">
        <v>38272</v>
      </c>
      <c r="B144" s="10">
        <v>15.05</v>
      </c>
      <c r="C144" s="10">
        <v>16.03</v>
      </c>
      <c r="D144">
        <v>264056.18</v>
      </c>
      <c r="E144">
        <v>273610.19</v>
      </c>
      <c r="F144">
        <v>137174.20000000001</v>
      </c>
      <c r="G144">
        <v>142123.9</v>
      </c>
      <c r="H144">
        <f>(1/(1-91/360*VLOOKUP($A144,Tbills!$B$4:$C$974,2,1)/100))^((1)/91)-1</f>
        <v>4.676713053197723E-5</v>
      </c>
      <c r="I144">
        <f>I143*(1-(I$1+I$5))^($A144-$A143)*(1+1.5*(E144/E143-1))</f>
        <v>184575502.10122731</v>
      </c>
      <c r="K144">
        <f>ROW()</f>
        <v>144</v>
      </c>
      <c r="L144">
        <f>B144/C144</f>
        <v>0.93886462882096067</v>
      </c>
      <c r="M144">
        <f>M143*(1-(M$1+M$5))^($A144-$A143)*(1+2*(E144/E143-1))</f>
        <v>72290201889.750916</v>
      </c>
    </row>
    <row r="145" spans="1:13" x14ac:dyDescent="0.25">
      <c r="A145" s="1">
        <v>38273</v>
      </c>
      <c r="B145" s="10">
        <v>15.42</v>
      </c>
      <c r="C145" s="10">
        <v>16.45</v>
      </c>
      <c r="D145">
        <v>264399.21999999997</v>
      </c>
      <c r="E145">
        <v>273952.84999999998</v>
      </c>
      <c r="F145">
        <v>138459.84</v>
      </c>
      <c r="G145">
        <v>143449.28</v>
      </c>
      <c r="H145">
        <f>(1/(1-91/360*VLOOKUP($A145,Tbills!$B$4:$C$974,2,1)/100))^((1)/91)-1</f>
        <v>4.676713053197723E-5</v>
      </c>
      <c r="I145">
        <f>I144*(1-(I$1+I$5))^($A145-$A144)*(1+1.5*(E145/E144-1))</f>
        <v>184920462.89881319</v>
      </c>
      <c r="K145">
        <f>ROW()</f>
        <v>145</v>
      </c>
      <c r="L145">
        <f>B145/C145</f>
        <v>0.93738601823708212</v>
      </c>
      <c r="M145">
        <f>M144*(1-(M$1+M$5))^($A145-$A144)*(1+2*(E145/E144-1))</f>
        <v>72468827236.782852</v>
      </c>
    </row>
    <row r="146" spans="1:13" x14ac:dyDescent="0.25">
      <c r="A146" s="1">
        <v>38274</v>
      </c>
      <c r="B146" s="10">
        <v>16.43</v>
      </c>
      <c r="C146" s="10">
        <v>17.04</v>
      </c>
      <c r="D146">
        <v>269538.38</v>
      </c>
      <c r="E146">
        <v>279264.89</v>
      </c>
      <c r="F146">
        <v>140528.70000000001</v>
      </c>
      <c r="G146">
        <v>145585.98000000001</v>
      </c>
      <c r="H146">
        <f>(1/(1-91/360*VLOOKUP($A146,Tbills!$B$4:$C$974,2,1)/100))^((1)/91)-1</f>
        <v>4.676713053197723E-5</v>
      </c>
      <c r="I146">
        <f>I145*(1-(I$1+I$5))^($A146-$A145)*(1+1.5*(E146/E145-1))</f>
        <v>190297145.19524395</v>
      </c>
      <c r="K146">
        <f>ROW()</f>
        <v>146</v>
      </c>
      <c r="L146">
        <f>B146/C146</f>
        <v>0.96420187793427237</v>
      </c>
      <c r="M146">
        <f>M145*(1-(M$1+M$5))^($A146-$A145)*(1+2*(E146/E145-1))</f>
        <v>75276681408.3694</v>
      </c>
    </row>
    <row r="147" spans="1:13" x14ac:dyDescent="0.25">
      <c r="A147" s="1">
        <v>38275</v>
      </c>
      <c r="B147" s="10">
        <v>15.04</v>
      </c>
      <c r="C147" s="10">
        <v>16.21</v>
      </c>
      <c r="D147">
        <v>264491.78999999998</v>
      </c>
      <c r="E147">
        <v>274023.13</v>
      </c>
      <c r="F147">
        <v>139278.09</v>
      </c>
      <c r="G147">
        <v>144283.54999999999</v>
      </c>
      <c r="H147">
        <f>(1/(1-91/360*VLOOKUP($A147,Tbills!$B$4:$C$974,2,1)/100))^((1)/91)-1</f>
        <v>4.676713053197723E-5</v>
      </c>
      <c r="I147">
        <f>I146*(1-(I$1+I$5))^($A147-$A146)*(1+1.5*(E147/E146-1))</f>
        <v>184937598.59557289</v>
      </c>
      <c r="K147">
        <f>ROW()</f>
        <v>147</v>
      </c>
      <c r="L147">
        <f>B147/C147</f>
        <v>0.92782233189389252</v>
      </c>
      <c r="M147">
        <f>M146*(1-(M$1+M$5))^($A147-$A146)*(1+2*(E147/E146-1))</f>
        <v>72448375929.524643</v>
      </c>
    </row>
    <row r="148" spans="1:13" x14ac:dyDescent="0.25">
      <c r="A148" s="1">
        <v>38278</v>
      </c>
      <c r="B148" s="10">
        <v>14.71</v>
      </c>
      <c r="C148" s="10">
        <v>15.74</v>
      </c>
      <c r="D148">
        <v>256210.43</v>
      </c>
      <c r="E148">
        <v>265404.89</v>
      </c>
      <c r="F148">
        <v>137691.74</v>
      </c>
      <c r="G148">
        <v>142619.94</v>
      </c>
      <c r="H148">
        <f>(1/(1-91/360*VLOOKUP($A148,Tbills!$B$4:$C$974,2,1)/100))^((1)/91)-1</f>
        <v>4.9278199908187048E-5</v>
      </c>
      <c r="I148">
        <f>I147*(1-(I$1+I$5))^($A148-$A147)*(1+1.5*(E148/E147-1))</f>
        <v>176207883.10479143</v>
      </c>
      <c r="K148">
        <f>ROW()</f>
        <v>148</v>
      </c>
      <c r="L148">
        <f>B148/C148</f>
        <v>0.93456162642947904</v>
      </c>
      <c r="M148">
        <f>M147*(1-(M$1+M$5))^($A148-$A147)*(1+2*(E148/E147-1))</f>
        <v>67884397390.056175</v>
      </c>
    </row>
    <row r="149" spans="1:13" x14ac:dyDescent="0.25">
      <c r="A149" s="1">
        <v>38279</v>
      </c>
      <c r="B149" s="10">
        <v>15.13</v>
      </c>
      <c r="C149" s="10">
        <v>15.92</v>
      </c>
      <c r="D149">
        <v>258514.61</v>
      </c>
      <c r="E149">
        <v>267778.68</v>
      </c>
      <c r="F149">
        <v>139459.17000000001</v>
      </c>
      <c r="G149">
        <v>144443.6</v>
      </c>
      <c r="H149">
        <f>(1/(1-91/360*VLOOKUP($A149,Tbills!$B$4:$C$974,2,1)/100))^((1)/91)-1</f>
        <v>4.9278199908187048E-5</v>
      </c>
      <c r="I149">
        <f>I148*(1-(I$1+I$5))^($A149-$A148)*(1+1.5*(E149/E148-1))</f>
        <v>178570184.35942745</v>
      </c>
      <c r="K149">
        <f>ROW()</f>
        <v>149</v>
      </c>
      <c r="L149">
        <f>B149/C149</f>
        <v>0.95037688442211066</v>
      </c>
      <c r="M149">
        <f>M148*(1-(M$1+M$5))^($A149-$A148)*(1+2*(E149/E148-1))</f>
        <v>69096389390.448776</v>
      </c>
    </row>
    <row r="150" spans="1:13" x14ac:dyDescent="0.25">
      <c r="A150" s="1">
        <v>38280</v>
      </c>
      <c r="B150" s="10">
        <v>14.85</v>
      </c>
      <c r="C150" s="10">
        <v>15.94</v>
      </c>
      <c r="D150">
        <v>265685.56</v>
      </c>
      <c r="E150">
        <v>275193.40999999997</v>
      </c>
      <c r="F150">
        <v>141310.70000000001</v>
      </c>
      <c r="G150">
        <v>146354.19</v>
      </c>
      <c r="H150">
        <f>(1/(1-91/360*VLOOKUP($A150,Tbills!$B$4:$C$974,2,1)/100))^((1)/91)-1</f>
        <v>4.9278199908187048E-5</v>
      </c>
      <c r="I150">
        <f>I149*(1-(I$1+I$5))^($A150-$A149)*(1+1.5*(E150/E149-1))</f>
        <v>185985251.86263704</v>
      </c>
      <c r="K150">
        <f>ROW()</f>
        <v>150</v>
      </c>
      <c r="L150">
        <f>B150/C150</f>
        <v>0.93161856963613554</v>
      </c>
      <c r="M150">
        <f>M149*(1-(M$1+M$5))^($A150-$A149)*(1+2*(E150/E149-1))</f>
        <v>72920458217.173004</v>
      </c>
    </row>
    <row r="151" spans="1:13" x14ac:dyDescent="0.25">
      <c r="A151" s="1">
        <v>38281</v>
      </c>
      <c r="B151" s="10">
        <v>14.54</v>
      </c>
      <c r="C151" s="10">
        <v>15.48</v>
      </c>
      <c r="D151">
        <v>254857.43</v>
      </c>
      <c r="E151">
        <v>263964.21999999997</v>
      </c>
      <c r="F151">
        <v>140405.4</v>
      </c>
      <c r="G151">
        <v>145409.35999999999</v>
      </c>
      <c r="H151">
        <f>(1/(1-91/360*VLOOKUP($A151,Tbills!$B$4:$C$974,2,1)/100))^((1)/91)-1</f>
        <v>4.9278199908187048E-5</v>
      </c>
      <c r="I151">
        <f>I150*(1-(I$1+I$5))^($A151-$A150)*(1+1.5*(E151/E150-1))</f>
        <v>174599963.45223859</v>
      </c>
      <c r="K151">
        <f>ROW()</f>
        <v>151</v>
      </c>
      <c r="L151">
        <f>B151/C151</f>
        <v>0.93927648578811362</v>
      </c>
      <c r="M151">
        <f>M150*(1-(M$1+M$5))^($A151-$A150)*(1+2*(E151/E150-1))</f>
        <v>66967203700.119682</v>
      </c>
    </row>
    <row r="152" spans="1:13" x14ac:dyDescent="0.25">
      <c r="A152" s="1">
        <v>38282</v>
      </c>
      <c r="B152" s="10">
        <v>15.28</v>
      </c>
      <c r="C152" s="10">
        <v>16</v>
      </c>
      <c r="D152">
        <v>260037.03</v>
      </c>
      <c r="E152">
        <v>269315.90000000002</v>
      </c>
      <c r="F152">
        <v>141629.65</v>
      </c>
      <c r="G152">
        <v>146670.07999999999</v>
      </c>
      <c r="H152">
        <f>(1/(1-91/360*VLOOKUP($A152,Tbills!$B$4:$C$974,2,1)/100))^((1)/91)-1</f>
        <v>4.9278199908187048E-5</v>
      </c>
      <c r="I152">
        <f>I151*(1-(I$1+I$5))^($A152-$A151)*(1+1.5*(E152/E151-1))</f>
        <v>179908066.63936082</v>
      </c>
      <c r="K152">
        <f>ROW()</f>
        <v>152</v>
      </c>
      <c r="L152">
        <f>B152/C152</f>
        <v>0.95499999999999996</v>
      </c>
      <c r="M152">
        <f>M151*(1-(M$1+M$5))^($A152-$A151)*(1+2*(E152/E151-1))</f>
        <v>69680276881.916901</v>
      </c>
    </row>
    <row r="153" spans="1:13" x14ac:dyDescent="0.25">
      <c r="A153" s="1">
        <v>38285</v>
      </c>
      <c r="B153" s="10">
        <v>16.579999999999998</v>
      </c>
      <c r="C153" s="10">
        <v>16.59</v>
      </c>
      <c r="D153">
        <v>266953.94</v>
      </c>
      <c r="E153">
        <v>276439.81</v>
      </c>
      <c r="F153">
        <v>145145.60999999999</v>
      </c>
      <c r="G153">
        <v>150289.49</v>
      </c>
      <c r="H153">
        <f>(1/(1-91/360*VLOOKUP($A153,Tbills!$B$4:$C$974,2,1)/100))^((1)/91)-1</f>
        <v>5.1650298179106713E-5</v>
      </c>
      <c r="I153">
        <f>I152*(1-(I$1+I$5))^($A153-$A152)*(1+1.5*(E153/E152-1))</f>
        <v>187041043.91538104</v>
      </c>
      <c r="K153">
        <f>ROW()</f>
        <v>153</v>
      </c>
      <c r="L153">
        <f>B153/C153</f>
        <v>0.99939722724532842</v>
      </c>
      <c r="M153">
        <f>M152*(1-(M$1+M$5))^($A153-$A152)*(1+2*(E153/E152-1))</f>
        <v>73359207745.437897</v>
      </c>
    </row>
    <row r="154" spans="1:13" x14ac:dyDescent="0.25">
      <c r="A154" s="1">
        <v>38286</v>
      </c>
      <c r="B154" s="10">
        <v>16.39</v>
      </c>
      <c r="C154" s="10">
        <v>16.670000000000002</v>
      </c>
      <c r="D154">
        <v>261283.3</v>
      </c>
      <c r="E154">
        <v>270553.39</v>
      </c>
      <c r="F154">
        <v>142791.51</v>
      </c>
      <c r="G154">
        <v>147844.20000000001</v>
      </c>
      <c r="H154">
        <f>(1/(1-91/360*VLOOKUP($A154,Tbills!$B$4:$C$974,2,1)/100))^((1)/91)-1</f>
        <v>5.1650298179106713E-5</v>
      </c>
      <c r="I154">
        <f>I153*(1-(I$1+I$5))^($A154-$A153)*(1+1.5*(E154/E153-1))</f>
        <v>181065120.31997728</v>
      </c>
      <c r="K154">
        <f>ROW()</f>
        <v>154</v>
      </c>
      <c r="L154">
        <f>B154/C154</f>
        <v>0.9832033593281343</v>
      </c>
      <c r="M154">
        <f>M153*(1-(M$1+M$5))^($A154-$A153)*(1+2*(E154/E153-1))</f>
        <v>70232666384.397644</v>
      </c>
    </row>
    <row r="155" spans="1:13" x14ac:dyDescent="0.25">
      <c r="A155" s="1">
        <v>38287</v>
      </c>
      <c r="B155" s="10">
        <v>15.72</v>
      </c>
      <c r="C155" s="10">
        <v>15.98</v>
      </c>
      <c r="D155">
        <v>261577.45</v>
      </c>
      <c r="E155">
        <v>270844</v>
      </c>
      <c r="F155">
        <v>142057.28</v>
      </c>
      <c r="G155">
        <v>147076.35</v>
      </c>
      <c r="H155">
        <f>(1/(1-91/360*VLOOKUP($A155,Tbills!$B$4:$C$974,2,1)/100))^((1)/91)-1</f>
        <v>5.1650298179106713E-5</v>
      </c>
      <c r="I155">
        <f>I154*(1-(I$1+I$5))^($A155-$A154)*(1+1.5*(E155/E154-1))</f>
        <v>181355112.98728395</v>
      </c>
      <c r="K155">
        <f>ROW()</f>
        <v>155</v>
      </c>
      <c r="L155">
        <f>B155/C155</f>
        <v>0.98372966207759704</v>
      </c>
      <c r="M155">
        <f>M154*(1-(M$1+M$5))^($A155-$A154)*(1+2*(E155/E154-1))</f>
        <v>70381172836.188278</v>
      </c>
    </row>
    <row r="156" spans="1:13" x14ac:dyDescent="0.25">
      <c r="A156" s="1">
        <v>38288</v>
      </c>
      <c r="B156" s="10">
        <v>15.39</v>
      </c>
      <c r="C156" s="10">
        <v>15.6</v>
      </c>
      <c r="D156">
        <v>258105</v>
      </c>
      <c r="E156">
        <v>267234.55</v>
      </c>
      <c r="F156">
        <v>140697.99</v>
      </c>
      <c r="G156">
        <v>145661.44</v>
      </c>
      <c r="H156">
        <f>(1/(1-91/360*VLOOKUP($A156,Tbills!$B$4:$C$974,2,1)/100))^((1)/91)-1</f>
        <v>5.1650298179106713E-5</v>
      </c>
      <c r="I156">
        <f>I155*(1-(I$1+I$5))^($A156-$A155)*(1+1.5*(E156/E155-1))</f>
        <v>177728117.71670303</v>
      </c>
      <c r="K156">
        <f>ROW()</f>
        <v>156</v>
      </c>
      <c r="L156">
        <f>B156/C156</f>
        <v>0.98653846153846159</v>
      </c>
      <c r="M156">
        <f>M155*(1-(M$1+M$5))^($A156-$A155)*(1+2*(E156/E155-1))</f>
        <v>68502970250.256927</v>
      </c>
    </row>
    <row r="157" spans="1:13" x14ac:dyDescent="0.25">
      <c r="A157" s="1">
        <v>38289</v>
      </c>
      <c r="B157" s="10">
        <v>16.27</v>
      </c>
      <c r="C157" s="10">
        <v>16.05</v>
      </c>
      <c r="D157">
        <v>258214.65</v>
      </c>
      <c r="E157">
        <v>267334.28000000003</v>
      </c>
      <c r="F157">
        <v>140342.91</v>
      </c>
      <c r="G157">
        <v>145286.31</v>
      </c>
      <c r="H157">
        <f>(1/(1-91/360*VLOOKUP($A157,Tbills!$B$4:$C$974,2,1)/100))^((1)/91)-1</f>
        <v>5.1650298179106713E-5</v>
      </c>
      <c r="I157">
        <f>I156*(1-(I$1+I$5))^($A157-$A156)*(1+1.5*(E157/E156-1))</f>
        <v>177825902.79134899</v>
      </c>
      <c r="K157">
        <f>ROW()</f>
        <v>157</v>
      </c>
      <c r="L157">
        <f>B157/C157</f>
        <v>1.0137071651090341</v>
      </c>
      <c r="M157">
        <f>M156*(1-(M$1+M$5))^($A157-$A156)*(1+2*(E157/E156-1))</f>
        <v>68551789696.440834</v>
      </c>
    </row>
    <row r="158" spans="1:13" x14ac:dyDescent="0.25">
      <c r="A158" s="1">
        <v>38292</v>
      </c>
      <c r="B158" s="10">
        <v>16.27</v>
      </c>
      <c r="C158" s="10">
        <v>16.010000000000002</v>
      </c>
      <c r="D158">
        <v>259908.75</v>
      </c>
      <c r="E158">
        <v>269046.78000000003</v>
      </c>
      <c r="F158">
        <v>140724.63</v>
      </c>
      <c r="G158">
        <v>145658.96</v>
      </c>
      <c r="H158">
        <f>(1/(1-91/360*VLOOKUP($A158,Tbills!$B$4:$C$974,2,1)/100))^((1)/91)-1</f>
        <v>5.4302079553369964E-5</v>
      </c>
      <c r="I158">
        <f>I157*(1-(I$1+I$5))^($A158-$A157)*(1+1.5*(E158/E157-1))</f>
        <v>179529423.94612935</v>
      </c>
      <c r="K158">
        <f>ROW()</f>
        <v>158</v>
      </c>
      <c r="L158">
        <f>B158/C158</f>
        <v>1.0162398500936913</v>
      </c>
      <c r="M158">
        <f>M157*(1-(M$1+M$5))^($A158-$A157)*(1+2*(E158/E157-1))</f>
        <v>69423034112.842575</v>
      </c>
    </row>
    <row r="159" spans="1:13" x14ac:dyDescent="0.25">
      <c r="A159" s="1">
        <v>38293</v>
      </c>
      <c r="B159" s="10">
        <v>16.18</v>
      </c>
      <c r="C159" s="10">
        <v>15.93</v>
      </c>
      <c r="D159">
        <v>252607.89</v>
      </c>
      <c r="E159">
        <v>261474.62</v>
      </c>
      <c r="F159">
        <v>138765.29</v>
      </c>
      <c r="G159">
        <v>143623</v>
      </c>
      <c r="H159">
        <f>(1/(1-91/360*VLOOKUP($A159,Tbills!$B$4:$C$974,2,1)/100))^((1)/91)-1</f>
        <v>5.4302079553369964E-5</v>
      </c>
      <c r="I159">
        <f>I158*(1-(I$1+I$5))^($A159-$A158)*(1+1.5*(E159/E158-1))</f>
        <v>171948653.42386162</v>
      </c>
      <c r="K159">
        <f>ROW()</f>
        <v>159</v>
      </c>
      <c r="L159">
        <f>B159/C159</f>
        <v>1.0156936597614563</v>
      </c>
      <c r="M159">
        <f>M158*(1-(M$1+M$5))^($A159-$A158)*(1+2*(E159/E158-1))</f>
        <v>65513087155.228905</v>
      </c>
    </row>
    <row r="160" spans="1:13" x14ac:dyDescent="0.25">
      <c r="A160" s="1">
        <v>38294</v>
      </c>
      <c r="B160" s="10">
        <v>14.04</v>
      </c>
      <c r="C160" s="10">
        <v>14.69</v>
      </c>
      <c r="D160">
        <v>240088.77</v>
      </c>
      <c r="E160">
        <v>248501.87</v>
      </c>
      <c r="F160">
        <v>134491.42000000001</v>
      </c>
      <c r="G160">
        <v>139191.72</v>
      </c>
      <c r="H160">
        <f>(1/(1-91/360*VLOOKUP($A160,Tbills!$B$4:$C$974,2,1)/100))^((1)/91)-1</f>
        <v>5.4302079553369964E-5</v>
      </c>
      <c r="I160">
        <f>I159*(1-(I$1+I$5))^($A160-$A159)*(1+1.5*(E160/E159-1))</f>
        <v>159150587.66436461</v>
      </c>
      <c r="K160">
        <f>ROW()</f>
        <v>160</v>
      </c>
      <c r="L160">
        <f>B160/C160</f>
        <v>0.95575221238938046</v>
      </c>
      <c r="M160">
        <f>M159*(1-(M$1+M$5))^($A160-$A159)*(1+2*(E160/E159-1))</f>
        <v>59010391862.168358</v>
      </c>
    </row>
    <row r="161" spans="1:13" x14ac:dyDescent="0.25">
      <c r="A161" s="1">
        <v>38295</v>
      </c>
      <c r="B161" s="10">
        <v>13.97</v>
      </c>
      <c r="C161" s="10">
        <v>15.33</v>
      </c>
      <c r="D161">
        <v>231331.21</v>
      </c>
      <c r="E161">
        <v>239423.94</v>
      </c>
      <c r="F161">
        <v>130898.48</v>
      </c>
      <c r="G161">
        <v>135465.65</v>
      </c>
      <c r="H161">
        <f>(1/(1-91/360*VLOOKUP($A161,Tbills!$B$4:$C$974,2,1)/100))^((1)/91)-1</f>
        <v>5.4302079553369964E-5</v>
      </c>
      <c r="I161">
        <f>I160*(1-(I$1+I$5))^($A161-$A160)*(1+1.5*(E161/E160-1))</f>
        <v>150428338.21114066</v>
      </c>
      <c r="K161">
        <f>ROW()</f>
        <v>161</v>
      </c>
      <c r="L161">
        <f>B161/C161</f>
        <v>0.91128506196999348</v>
      </c>
      <c r="M161">
        <f>M160*(1-(M$1+M$5))^($A161-$A160)*(1+2*(E161/E160-1))</f>
        <v>54697174934.607353</v>
      </c>
    </row>
    <row r="162" spans="1:13" x14ac:dyDescent="0.25">
      <c r="A162" s="1">
        <v>38296</v>
      </c>
      <c r="B162" s="10">
        <v>13.84</v>
      </c>
      <c r="C162" s="10">
        <v>14.29</v>
      </c>
      <c r="D162">
        <v>229974.9</v>
      </c>
      <c r="E162">
        <v>238007.18</v>
      </c>
      <c r="F162">
        <v>130974.6</v>
      </c>
      <c r="G162">
        <v>135537.07</v>
      </c>
      <c r="H162">
        <f>(1/(1-91/360*VLOOKUP($A162,Tbills!$B$4:$C$974,2,1)/100))^((1)/91)-1</f>
        <v>5.4302079553369964E-5</v>
      </c>
      <c r="I162">
        <f>I161*(1-(I$1+I$5))^($A162-$A161)*(1+1.5*(E162/E161-1))</f>
        <v>149091698.38503271</v>
      </c>
      <c r="K162">
        <f>ROW()</f>
        <v>162</v>
      </c>
      <c r="L162">
        <f>B162/C162</f>
        <v>0.9685094471658503</v>
      </c>
      <c r="M162">
        <f>M161*(1-(M$1+M$5))^($A162-$A161)*(1+2*(E162/E161-1))</f>
        <v>54048026702.88353</v>
      </c>
    </row>
    <row r="163" spans="1:13" x14ac:dyDescent="0.25">
      <c r="A163" s="1">
        <v>38299</v>
      </c>
      <c r="B163" s="10">
        <v>13.8</v>
      </c>
      <c r="C163" s="10">
        <v>14.39</v>
      </c>
      <c r="D163">
        <v>232100.15</v>
      </c>
      <c r="E163">
        <v>240167.88</v>
      </c>
      <c r="F163">
        <v>131110.5</v>
      </c>
      <c r="G163">
        <v>135655.62</v>
      </c>
      <c r="H163">
        <f>(1/(1-91/360*VLOOKUP($A163,Tbills!$B$4:$C$974,2,1)/100))^((1)/91)-1</f>
        <v>5.695450798937074E-5</v>
      </c>
      <c r="I163">
        <f>I162*(1-(I$1+I$5))^($A163-$A162)*(1+1.5*(E163/E162-1))</f>
        <v>151117599.2841796</v>
      </c>
      <c r="K163">
        <f>ROW()</f>
        <v>163</v>
      </c>
      <c r="L163">
        <f>B163/C163</f>
        <v>0.95899930507296738</v>
      </c>
      <c r="M163">
        <f>M162*(1-(M$1+M$5))^($A163-$A162)*(1+2*(E163/E162-1))</f>
        <v>55023791785.946457</v>
      </c>
    </row>
    <row r="164" spans="1:13" x14ac:dyDescent="0.25">
      <c r="A164" s="1">
        <v>38300</v>
      </c>
      <c r="B164" s="10">
        <v>13.61</v>
      </c>
      <c r="C164" s="10">
        <v>14.2</v>
      </c>
      <c r="D164">
        <v>230000.39</v>
      </c>
      <c r="E164">
        <v>237981.45</v>
      </c>
      <c r="F164">
        <v>130446</v>
      </c>
      <c r="G164">
        <v>134960.35999999999</v>
      </c>
      <c r="H164">
        <f>(1/(1-91/360*VLOOKUP($A164,Tbills!$B$4:$C$974,2,1)/100))^((1)/91)-1</f>
        <v>5.695450798937074E-5</v>
      </c>
      <c r="I164">
        <f>I163*(1-(I$1+I$5))^($A164-$A163)*(1+1.5*(E164/E163-1))</f>
        <v>149052563.16353396</v>
      </c>
      <c r="K164">
        <f>ROW()</f>
        <v>164</v>
      </c>
      <c r="L164">
        <f>B164/C164</f>
        <v>0.95845070422535217</v>
      </c>
      <c r="M164">
        <f>M163*(1-(M$1+M$5))^($A164-$A163)*(1+2*(E164/E163-1))</f>
        <v>54020124869.695694</v>
      </c>
    </row>
    <row r="165" spans="1:13" x14ac:dyDescent="0.25">
      <c r="A165" s="1">
        <v>38301</v>
      </c>
      <c r="B165" s="10">
        <v>13.08</v>
      </c>
      <c r="C165" s="10">
        <v>13.94</v>
      </c>
      <c r="D165">
        <v>224157.77</v>
      </c>
      <c r="E165">
        <v>231922.54</v>
      </c>
      <c r="F165">
        <v>129645.94</v>
      </c>
      <c r="G165">
        <v>134124.92000000001</v>
      </c>
      <c r="H165">
        <f>(1/(1-91/360*VLOOKUP($A165,Tbills!$B$4:$C$974,2,1)/100))^((1)/91)-1</f>
        <v>5.695450798937074E-5</v>
      </c>
      <c r="I165">
        <f>I164*(1-(I$1+I$5))^($A165-$A164)*(1+1.5*(E165/E164-1))</f>
        <v>143358962.89133036</v>
      </c>
      <c r="K165">
        <f>ROW()</f>
        <v>165</v>
      </c>
      <c r="L165">
        <f>B165/C165</f>
        <v>0.93830703012912486</v>
      </c>
      <c r="M165">
        <f>M164*(1-(M$1+M$5))^($A165-$A164)*(1+2*(E165/E164-1))</f>
        <v>51267736762.761444</v>
      </c>
    </row>
    <row r="166" spans="1:13" x14ac:dyDescent="0.25">
      <c r="A166" s="1">
        <v>38302</v>
      </c>
      <c r="B166" s="10">
        <v>13.04</v>
      </c>
      <c r="C166" s="10">
        <v>13.77</v>
      </c>
      <c r="D166">
        <v>219725.74</v>
      </c>
      <c r="E166">
        <v>227323.78</v>
      </c>
      <c r="F166">
        <v>128096.92</v>
      </c>
      <c r="G166">
        <v>132514.75</v>
      </c>
      <c r="H166">
        <f>(1/(1-91/360*VLOOKUP($A166,Tbills!$B$4:$C$974,2,1)/100))^((1)/91)-1</f>
        <v>5.695450798937074E-5</v>
      </c>
      <c r="I166">
        <f>I165*(1-(I$1+I$5))^($A166-$A165)*(1+1.5*(E166/E165-1))</f>
        <v>139093661.50366333</v>
      </c>
      <c r="K166">
        <f>ROW()</f>
        <v>166</v>
      </c>
      <c r="L166">
        <f>B166/C166</f>
        <v>0.94698620188816263</v>
      </c>
      <c r="M166">
        <f>M165*(1-(M$1+M$5))^($A166-$A165)*(1+2*(E166/E165-1))</f>
        <v>49232915888.224388</v>
      </c>
    </row>
    <row r="167" spans="1:13" x14ac:dyDescent="0.25">
      <c r="A167" s="1">
        <v>38303</v>
      </c>
      <c r="B167" s="10">
        <v>13.33</v>
      </c>
      <c r="C167" s="10">
        <v>13.95</v>
      </c>
      <c r="D167">
        <v>219936.84</v>
      </c>
      <c r="E167">
        <v>227529.24</v>
      </c>
      <c r="F167">
        <v>127334.64</v>
      </c>
      <c r="G167">
        <v>131718.64000000001</v>
      </c>
      <c r="H167">
        <f>(1/(1-91/360*VLOOKUP($A167,Tbills!$B$4:$C$974,2,1)/100))^((1)/91)-1</f>
        <v>5.695450798937074E-5</v>
      </c>
      <c r="I167">
        <f>I166*(1-(I$1+I$5))^($A167-$A166)*(1+1.5*(E167/E166-1))</f>
        <v>139280899.57328051</v>
      </c>
      <c r="K167">
        <f>ROW()</f>
        <v>167</v>
      </c>
      <c r="L167">
        <f>B167/C167</f>
        <v>0.9555555555555556</v>
      </c>
      <c r="M167">
        <f>M166*(1-(M$1+M$5))^($A167-$A166)*(1+2*(E167/E166-1))</f>
        <v>49320249291.247742</v>
      </c>
    </row>
    <row r="168" spans="1:13" x14ac:dyDescent="0.25">
      <c r="A168" s="1">
        <v>38306</v>
      </c>
      <c r="B168" s="10">
        <v>13.38</v>
      </c>
      <c r="C168" s="10">
        <v>13.96</v>
      </c>
      <c r="D168">
        <v>220312.56</v>
      </c>
      <c r="E168">
        <v>227879.05</v>
      </c>
      <c r="F168">
        <v>128256.3</v>
      </c>
      <c r="G168">
        <v>132649.53</v>
      </c>
      <c r="H168">
        <f>(1/(1-91/360*VLOOKUP($A168,Tbills!$B$4:$C$974,2,1)/100))^((1)/91)-1</f>
        <v>5.7792251450639043E-5</v>
      </c>
      <c r="I168">
        <f>I167*(1-(I$1+I$5))^($A168-$A167)*(1+1.5*(E168/E167-1))</f>
        <v>139598085.35447872</v>
      </c>
      <c r="K168">
        <f>ROW()</f>
        <v>168</v>
      </c>
      <c r="L168">
        <f>B168/C168</f>
        <v>0.95845272206303722</v>
      </c>
      <c r="M168">
        <f>M167*(1-(M$1+M$5))^($A168-$A167)*(1+2*(E168/E167-1))</f>
        <v>49466900794.384796</v>
      </c>
    </row>
    <row r="169" spans="1:13" x14ac:dyDescent="0.25">
      <c r="A169" s="1">
        <v>38307</v>
      </c>
      <c r="B169" s="10">
        <v>13.21</v>
      </c>
      <c r="C169" s="10">
        <v>14.15</v>
      </c>
      <c r="D169">
        <v>222078.97</v>
      </c>
      <c r="E169">
        <v>229692.96</v>
      </c>
      <c r="F169">
        <v>130666.53</v>
      </c>
      <c r="G169">
        <v>135134.65</v>
      </c>
      <c r="H169">
        <f>(1/(1-91/360*VLOOKUP($A169,Tbills!$B$4:$C$974,2,1)/100))^((1)/91)-1</f>
        <v>5.7792251450639043E-5</v>
      </c>
      <c r="I169">
        <f>I168*(1-(I$1+I$5))^($A169-$A168)*(1+1.5*(E169/E168-1))</f>
        <v>141263525.24790436</v>
      </c>
      <c r="K169">
        <f>ROW()</f>
        <v>169</v>
      </c>
      <c r="L169">
        <f>B169/C169</f>
        <v>0.93356890459363961</v>
      </c>
      <c r="M169">
        <f>M168*(1-(M$1+M$5))^($A169-$A168)*(1+2*(E169/E168-1))</f>
        <v>50252717207.8508</v>
      </c>
    </row>
    <row r="170" spans="1:13" x14ac:dyDescent="0.25">
      <c r="A170" s="1">
        <v>38308</v>
      </c>
      <c r="B170" s="10">
        <v>13.21</v>
      </c>
      <c r="C170" s="10">
        <v>13.97</v>
      </c>
      <c r="D170">
        <v>225066.08</v>
      </c>
      <c r="E170">
        <v>232769.21</v>
      </c>
      <c r="F170">
        <v>130600.25</v>
      </c>
      <c r="G170">
        <v>135058.29999999999</v>
      </c>
      <c r="H170">
        <f>(1/(1-91/360*VLOOKUP($A170,Tbills!$B$4:$C$974,2,1)/100))^((1)/91)-1</f>
        <v>5.7792251450639043E-5</v>
      </c>
      <c r="I170">
        <f>I169*(1-(I$1+I$5))^($A170-$A169)*(1+1.5*(E170/E169-1))</f>
        <v>144100031.38582063</v>
      </c>
      <c r="K170">
        <f>ROW()</f>
        <v>170</v>
      </c>
      <c r="L170">
        <f>B170/C170</f>
        <v>0.94559770937723697</v>
      </c>
      <c r="M170">
        <f>M169*(1-(M$1+M$5))^($A170-$A169)*(1+2*(E170/E169-1))</f>
        <v>51597035512.871117</v>
      </c>
    </row>
    <row r="171" spans="1:13" x14ac:dyDescent="0.25">
      <c r="A171" s="1">
        <v>38309</v>
      </c>
      <c r="B171" s="10">
        <v>12.98</v>
      </c>
      <c r="C171" s="10">
        <v>13.79</v>
      </c>
      <c r="D171">
        <v>225079.09</v>
      </c>
      <c r="E171">
        <v>232769.21</v>
      </c>
      <c r="F171">
        <v>130336.45</v>
      </c>
      <c r="G171">
        <v>134777.69</v>
      </c>
      <c r="H171">
        <f>(1/(1-91/360*VLOOKUP($A171,Tbills!$B$4:$C$974,2,1)/100))^((1)/91)-1</f>
        <v>5.7792251450639043E-5</v>
      </c>
      <c r="I171">
        <f>I170*(1-(I$1+I$5))^($A171-$A170)*(1+1.5*(E171/E170-1))</f>
        <v>144098649.60469773</v>
      </c>
      <c r="K171">
        <f>ROW()</f>
        <v>171</v>
      </c>
      <c r="L171">
        <f>B171/C171</f>
        <v>0.94126178390137794</v>
      </c>
      <c r="M171">
        <f>M170*(1-(M$1+M$5))^($A171-$A170)*(1+2*(E171/E170-1))</f>
        <v>51595296763.4552</v>
      </c>
    </row>
    <row r="172" spans="1:13" x14ac:dyDescent="0.25">
      <c r="A172" s="1">
        <v>38310</v>
      </c>
      <c r="B172" s="10">
        <v>13.5</v>
      </c>
      <c r="C172" s="10">
        <v>14.39</v>
      </c>
      <c r="D172">
        <v>225049.02</v>
      </c>
      <c r="E172">
        <v>232724.66</v>
      </c>
      <c r="F172">
        <v>133871.9</v>
      </c>
      <c r="G172">
        <v>138425.82</v>
      </c>
      <c r="H172">
        <f>(1/(1-91/360*VLOOKUP($A172,Tbills!$B$4:$C$974,2,1)/100))^((1)/91)-1</f>
        <v>5.7792251450639043E-5</v>
      </c>
      <c r="I172">
        <f>I171*(1-(I$1+I$5))^($A172-$A171)*(1+1.5*(E172/E171-1))</f>
        <v>144055899.39327854</v>
      </c>
      <c r="K172">
        <f>ROW()</f>
        <v>172</v>
      </c>
      <c r="L172">
        <f>B172/C172</f>
        <v>0.93815149409312015</v>
      </c>
      <c r="M172">
        <f>M171*(1-(M$1+M$5))^($A172-$A171)*(1+2*(E172/E171-1))</f>
        <v>51573808957.084915</v>
      </c>
    </row>
    <row r="173" spans="1:13" x14ac:dyDescent="0.25">
      <c r="A173" s="1">
        <v>38313</v>
      </c>
      <c r="B173" s="10">
        <v>12.97</v>
      </c>
      <c r="C173" s="10">
        <v>13.76</v>
      </c>
      <c r="D173">
        <v>218806.43</v>
      </c>
      <c r="E173">
        <v>226228.81</v>
      </c>
      <c r="F173">
        <v>133720.82999999999</v>
      </c>
      <c r="G173">
        <v>138245.60999999999</v>
      </c>
      <c r="H173">
        <f>(1/(1-91/360*VLOOKUP($A173,Tbills!$B$4:$C$974,2,1)/100))^((1)/91)-1</f>
        <v>6.0026549707492549E-5</v>
      </c>
      <c r="I173">
        <f>I172*(1-(I$1+I$5))^($A173-$A172)*(1+1.5*(E173/E172-1))</f>
        <v>138020559.98619762</v>
      </c>
      <c r="K173">
        <f>ROW()</f>
        <v>173</v>
      </c>
      <c r="L173">
        <f>B173/C173</f>
        <v>0.94258720930232565</v>
      </c>
      <c r="M173">
        <f>M172*(1-(M$1+M$5))^($A173-$A172)*(1+2*(E173/E172-1))</f>
        <v>48689812560.092064</v>
      </c>
    </row>
    <row r="174" spans="1:13" x14ac:dyDescent="0.25">
      <c r="A174" s="1">
        <v>38314</v>
      </c>
      <c r="B174" s="10">
        <v>12.67</v>
      </c>
      <c r="C174" s="10">
        <v>13.67</v>
      </c>
      <c r="D174">
        <v>219182.41</v>
      </c>
      <c r="E174">
        <v>226603.96</v>
      </c>
      <c r="F174">
        <v>132611.28</v>
      </c>
      <c r="G174">
        <v>137090.21</v>
      </c>
      <c r="H174">
        <f>(1/(1-91/360*VLOOKUP($A174,Tbills!$B$4:$C$974,2,1)/100))^((1)/91)-1</f>
        <v>6.0026549707492549E-5</v>
      </c>
      <c r="I174">
        <f>I173*(1-(I$1+I$5))^($A174-$A173)*(1+1.5*(E174/E173-1))</f>
        <v>138362547.65993354</v>
      </c>
      <c r="K174">
        <f>ROW()</f>
        <v>174</v>
      </c>
      <c r="L174">
        <f>B174/C174</f>
        <v>0.92684711046086321</v>
      </c>
      <c r="M174">
        <f>M173*(1-(M$1+M$5))^($A174-$A173)*(1+2*(E174/E173-1))</f>
        <v>48849648717.048187</v>
      </c>
    </row>
    <row r="175" spans="1:13" x14ac:dyDescent="0.25">
      <c r="A175" s="1">
        <v>38315</v>
      </c>
      <c r="B175" s="10">
        <v>12.72</v>
      </c>
      <c r="C175" s="10">
        <v>13.79</v>
      </c>
      <c r="D175">
        <v>217152.39</v>
      </c>
      <c r="E175">
        <v>224491.61</v>
      </c>
      <c r="F175">
        <v>131933.68</v>
      </c>
      <c r="G175">
        <v>136381.5</v>
      </c>
      <c r="H175">
        <f>(1/(1-91/360*VLOOKUP($A175,Tbills!$B$4:$C$974,2,1)/100))^((1)/91)-1</f>
        <v>6.0026549707492549E-5</v>
      </c>
      <c r="I175">
        <f>I174*(1-(I$1+I$5))^($A175-$A174)*(1+1.5*(E175/E174-1))</f>
        <v>136426563.67514151</v>
      </c>
      <c r="K175">
        <f>ROW()</f>
        <v>175</v>
      </c>
      <c r="L175">
        <f>B175/C175</f>
        <v>0.92240754169688188</v>
      </c>
      <c r="M175">
        <f>M174*(1-(M$1+M$5))^($A175-$A174)*(1+2*(E175/E174-1))</f>
        <v>47937302859.693405</v>
      </c>
    </row>
    <row r="176" spans="1:13" x14ac:dyDescent="0.25">
      <c r="A176" s="1">
        <v>38317</v>
      </c>
      <c r="B176" s="10">
        <v>12.78</v>
      </c>
      <c r="C176" s="10">
        <v>13.82</v>
      </c>
      <c r="D176">
        <v>212401.22</v>
      </c>
      <c r="E176">
        <v>219552.91</v>
      </c>
      <c r="F176">
        <v>132374.29999999999</v>
      </c>
      <c r="G176">
        <v>136820.6</v>
      </c>
      <c r="H176">
        <f>(1/(1-91/360*VLOOKUP($A176,Tbills!$B$4:$C$974,2,1)/100))^((1)/91)-1</f>
        <v>6.0026549707492549E-5</v>
      </c>
      <c r="I176">
        <f>I175*(1-(I$1+I$5))^($A176-$A175)*(1+1.5*(E176/E175-1))</f>
        <v>131922062.23874237</v>
      </c>
      <c r="K176">
        <f>ROW()</f>
        <v>176</v>
      </c>
      <c r="L176">
        <f>B176/C176</f>
        <v>0.9247467438494934</v>
      </c>
      <c r="M176">
        <f>M175*(1-(M$1+M$5))^($A176-$A175)*(1+2*(E176/E175-1))</f>
        <v>45825022189.716034</v>
      </c>
    </row>
    <row r="177" spans="1:13" x14ac:dyDescent="0.25">
      <c r="A177" s="1">
        <v>38320</v>
      </c>
      <c r="B177" s="10">
        <v>13.3</v>
      </c>
      <c r="C177" s="10">
        <v>14.23</v>
      </c>
      <c r="D177">
        <v>215873</v>
      </c>
      <c r="E177">
        <v>223102.05</v>
      </c>
      <c r="F177">
        <v>132786.51999999999</v>
      </c>
      <c r="G177">
        <v>137222.03</v>
      </c>
      <c r="H177">
        <f>(1/(1-91/360*VLOOKUP($A177,Tbills!$B$4:$C$974,2,1)/100))^((1)/91)-1</f>
        <v>6.114387107625241E-5</v>
      </c>
      <c r="I177">
        <f>I176*(1-(I$1+I$5))^($A177-$A176)*(1+1.5*(E177/E176-1))</f>
        <v>135117016.01672804</v>
      </c>
      <c r="K177">
        <f>ROW()</f>
        <v>177</v>
      </c>
      <c r="L177">
        <f>B177/C177</f>
        <v>0.93464511595221367</v>
      </c>
      <c r="M177">
        <f>M176*(1-(M$1+M$5))^($A177-$A176)*(1+2*(E177/E176-1))</f>
        <v>47301790874.172485</v>
      </c>
    </row>
    <row r="178" spans="1:13" x14ac:dyDescent="0.25">
      <c r="A178" s="1">
        <v>38321</v>
      </c>
      <c r="B178" s="10">
        <v>13.24</v>
      </c>
      <c r="C178" s="10">
        <v>14.27</v>
      </c>
      <c r="D178">
        <v>217640.35</v>
      </c>
      <c r="E178">
        <v>224914.95</v>
      </c>
      <c r="F178">
        <v>132694.07</v>
      </c>
      <c r="G178">
        <v>137118.1</v>
      </c>
      <c r="H178">
        <f>(1/(1-91/360*VLOOKUP($A178,Tbills!$B$4:$C$974,2,1)/100))^((1)/91)-1</f>
        <v>6.114387107625241E-5</v>
      </c>
      <c r="I178">
        <f>I177*(1-(I$1+I$5))^($A178-$A177)*(1+1.5*(E178/E177-1))</f>
        <v>136762621.12737086</v>
      </c>
      <c r="K178">
        <f>ROW()</f>
        <v>178</v>
      </c>
      <c r="L178">
        <f>B178/C178</f>
        <v>0.92782060266292932</v>
      </c>
      <c r="M178">
        <f>M177*(1-(M$1+M$5))^($A178-$A177)*(1+2*(E178/E177-1))</f>
        <v>48068908109.980453</v>
      </c>
    </row>
    <row r="179" spans="1:13" x14ac:dyDescent="0.25">
      <c r="A179" s="1">
        <v>38322</v>
      </c>
      <c r="B179" s="10">
        <v>12.97</v>
      </c>
      <c r="C179" s="10">
        <v>13.83</v>
      </c>
      <c r="D179">
        <v>214853.02</v>
      </c>
      <c r="E179">
        <v>222020.7</v>
      </c>
      <c r="F179">
        <v>131141.28</v>
      </c>
      <c r="G179">
        <v>135505.16</v>
      </c>
      <c r="H179">
        <f>(1/(1-91/360*VLOOKUP($A179,Tbills!$B$4:$C$974,2,1)/100))^((1)/91)-1</f>
        <v>6.114387107625241E-5</v>
      </c>
      <c r="I179">
        <f>I178*(1-(I$1+I$5))^($A179-$A178)*(1+1.5*(E179/E178-1))</f>
        <v>134121502.3870528</v>
      </c>
      <c r="K179">
        <f>ROW()</f>
        <v>179</v>
      </c>
      <c r="L179">
        <f>B179/C179</f>
        <v>0.93781634128705715</v>
      </c>
      <c r="M179">
        <f>M178*(1-(M$1+M$5))^($A179-$A178)*(1+2*(E179/E178-1))</f>
        <v>46830209535.397881</v>
      </c>
    </row>
    <row r="180" spans="1:13" x14ac:dyDescent="0.25">
      <c r="A180" s="1">
        <v>38323</v>
      </c>
      <c r="B180" s="10">
        <v>12.98</v>
      </c>
      <c r="C180" s="10">
        <v>13.91</v>
      </c>
      <c r="D180">
        <v>214442.21</v>
      </c>
      <c r="E180">
        <v>221582.61</v>
      </c>
      <c r="F180">
        <v>130625.79</v>
      </c>
      <c r="G180">
        <v>134964.23000000001</v>
      </c>
      <c r="H180">
        <f>(1/(1-91/360*VLOOKUP($A180,Tbills!$B$4:$C$974,2,1)/100))^((1)/91)-1</f>
        <v>6.114387107625241E-5</v>
      </c>
      <c r="I180">
        <f>I179*(1-(I$1+I$5))^($A180-$A179)*(1+1.5*(E180/E179-1))</f>
        <v>133723248.40263134</v>
      </c>
      <c r="K180">
        <f>ROW()</f>
        <v>180</v>
      </c>
      <c r="L180">
        <f>B180/C180</f>
        <v>0.93314162473040985</v>
      </c>
      <c r="M180">
        <f>M179*(1-(M$1+M$5))^($A180-$A179)*(1+2*(E180/E179-1))</f>
        <v>46643827435.738068</v>
      </c>
    </row>
    <row r="181" spans="1:13" x14ac:dyDescent="0.25">
      <c r="A181" s="1">
        <v>38324</v>
      </c>
      <c r="B181" s="10">
        <v>12.96</v>
      </c>
      <c r="C181" s="10">
        <v>13.94</v>
      </c>
      <c r="D181">
        <v>217205.84</v>
      </c>
      <c r="E181">
        <v>224424.72</v>
      </c>
      <c r="F181">
        <v>129917.42</v>
      </c>
      <c r="G181">
        <v>134224.07999999999</v>
      </c>
      <c r="H181">
        <f>(1/(1-91/360*VLOOKUP($A181,Tbills!$B$4:$C$974,2,1)/100))^((1)/91)-1</f>
        <v>6.114387107625241E-5</v>
      </c>
      <c r="I181">
        <f>I180*(1-(I$1+I$5))^($A181-$A180)*(1+1.5*(E181/E180-1))</f>
        <v>136294725.80904859</v>
      </c>
      <c r="K181">
        <f>ROW()</f>
        <v>181</v>
      </c>
      <c r="L181">
        <f>B181/C181</f>
        <v>0.9296987087517935</v>
      </c>
      <c r="M181">
        <f>M180*(1-(M$1+M$5))^($A181-$A180)*(1+2*(E181/E180-1))</f>
        <v>47838761240.621758</v>
      </c>
    </row>
    <row r="182" spans="1:13" x14ac:dyDescent="0.25">
      <c r="A182" s="1">
        <v>38327</v>
      </c>
      <c r="B182" s="10">
        <v>13.19</v>
      </c>
      <c r="C182" s="10">
        <v>14.03</v>
      </c>
      <c r="D182">
        <v>204775.26</v>
      </c>
      <c r="E182">
        <v>211539.84</v>
      </c>
      <c r="F182">
        <v>129090.02</v>
      </c>
      <c r="G182">
        <v>133344.63</v>
      </c>
      <c r="H182">
        <f>(1/(1-91/360*VLOOKUP($A182,Tbills!$B$4:$C$974,2,1)/100))^((1)/91)-1</f>
        <v>6.1562896200184625E-5</v>
      </c>
      <c r="I182">
        <f>I181*(1-(I$1+I$5))^($A182-$A181)*(1+1.5*(E182/E181-1))</f>
        <v>124553524.03915685</v>
      </c>
      <c r="K182">
        <f>ROW()</f>
        <v>182</v>
      </c>
      <c r="L182">
        <f>B182/C182</f>
        <v>0.94012829650748397</v>
      </c>
      <c r="M182">
        <f>M181*(1-(M$1+M$5))^($A182-$A181)*(1+2*(E182/E181-1))</f>
        <v>42341353829.774849</v>
      </c>
    </row>
    <row r="183" spans="1:13" x14ac:dyDescent="0.25">
      <c r="A183" s="1">
        <v>38328</v>
      </c>
      <c r="B183" s="10">
        <v>13.67</v>
      </c>
      <c r="C183" s="10">
        <v>14.48</v>
      </c>
      <c r="D183">
        <v>210086.73</v>
      </c>
      <c r="E183">
        <v>217013.74</v>
      </c>
      <c r="F183">
        <v>129500.55</v>
      </c>
      <c r="G183">
        <v>133760.49</v>
      </c>
      <c r="H183">
        <f>(1/(1-91/360*VLOOKUP($A183,Tbills!$B$4:$C$974,2,1)/100))^((1)/91)-1</f>
        <v>6.1562896200184625E-5</v>
      </c>
      <c r="I183">
        <f>I182*(1-(I$1+I$5))^($A183-$A182)*(1+1.5*(E183/E182-1))</f>
        <v>129386787.80578674</v>
      </c>
      <c r="K183">
        <f>ROW()</f>
        <v>183</v>
      </c>
      <c r="L183">
        <f>B183/C183</f>
        <v>0.94406077348066297</v>
      </c>
      <c r="M183">
        <f>M182*(1-(M$1+M$5))^($A183-$A182)*(1+2*(E183/E182-1))</f>
        <v>44531140954.235558</v>
      </c>
    </row>
    <row r="184" spans="1:13" x14ac:dyDescent="0.25">
      <c r="A184" s="1">
        <v>38329</v>
      </c>
      <c r="B184" s="10">
        <v>13.19</v>
      </c>
      <c r="C184" s="10">
        <v>14.49</v>
      </c>
      <c r="D184">
        <v>205796.37</v>
      </c>
      <c r="E184">
        <v>212568.56</v>
      </c>
      <c r="F184">
        <v>128848.4</v>
      </c>
      <c r="G184">
        <v>133078.65</v>
      </c>
      <c r="H184">
        <f>(1/(1-91/360*VLOOKUP($A184,Tbills!$B$4:$C$974,2,1)/100))^((1)/91)-1</f>
        <v>6.1562896200184625E-5</v>
      </c>
      <c r="I184">
        <f>I183*(1-(I$1+I$5))^($A184-$A183)*(1+1.5*(E184/E183-1))</f>
        <v>125410162.55906975</v>
      </c>
      <c r="K184">
        <f>ROW()</f>
        <v>184</v>
      </c>
      <c r="L184">
        <f>B184/C184</f>
        <v>0.9102829537612146</v>
      </c>
      <c r="M184">
        <f>M183*(1-(M$1+M$5))^($A184-$A183)*(1+2*(E184/E183-1))</f>
        <v>42705403135.79155</v>
      </c>
    </row>
    <row r="185" spans="1:13" x14ac:dyDescent="0.25">
      <c r="A185" s="1">
        <v>38330</v>
      </c>
      <c r="B185" s="10">
        <v>12.88</v>
      </c>
      <c r="C185" s="10">
        <v>14.37</v>
      </c>
      <c r="D185">
        <v>203562.31</v>
      </c>
      <c r="E185">
        <v>210247.89</v>
      </c>
      <c r="F185">
        <v>128190.07</v>
      </c>
      <c r="G185">
        <v>132390.51</v>
      </c>
      <c r="H185">
        <f>(1/(1-91/360*VLOOKUP($A185,Tbills!$B$4:$C$974,2,1)/100))^((1)/91)-1</f>
        <v>6.1562896200184625E-5</v>
      </c>
      <c r="I185">
        <f>I184*(1-(I$1+I$5))^($A185-$A184)*(1+1.5*(E185/E184-1))</f>
        <v>123355273.33218361</v>
      </c>
      <c r="K185">
        <f>ROW()</f>
        <v>185</v>
      </c>
      <c r="L185">
        <f>B185/C185</f>
        <v>0.89631176061238704</v>
      </c>
      <c r="M185">
        <f>M184*(1-(M$1+M$5))^($A185-$A184)*(1+2*(E185/E184-1))</f>
        <v>41771541953.88726</v>
      </c>
    </row>
    <row r="186" spans="1:13" x14ac:dyDescent="0.25">
      <c r="A186" s="1">
        <v>38331</v>
      </c>
      <c r="B186" s="10">
        <v>12.76</v>
      </c>
      <c r="C186" s="10">
        <v>14.34</v>
      </c>
      <c r="D186">
        <v>202534.74</v>
      </c>
      <c r="E186">
        <v>209173.63</v>
      </c>
      <c r="F186">
        <v>127864.44</v>
      </c>
      <c r="G186">
        <v>132046.06</v>
      </c>
      <c r="H186">
        <f>(1/(1-91/360*VLOOKUP($A186,Tbills!$B$4:$C$974,2,1)/100))^((1)/91)-1</f>
        <v>6.1562896200184625E-5</v>
      </c>
      <c r="I186">
        <f>I185*(1-(I$1+I$5))^($A186-$A185)*(1+1.5*(E186/E185-1))</f>
        <v>122408675.28826639</v>
      </c>
      <c r="K186">
        <f>ROW()</f>
        <v>186</v>
      </c>
      <c r="L186">
        <f>B186/C186</f>
        <v>0.88981868898186889</v>
      </c>
      <c r="M186">
        <f>M185*(1-(M$1+M$5))^($A186-$A185)*(1+2*(E186/E185-1))</f>
        <v>41343285940.974236</v>
      </c>
    </row>
    <row r="187" spans="1:13" x14ac:dyDescent="0.25">
      <c r="A187" s="1">
        <v>38334</v>
      </c>
      <c r="B187" s="10">
        <v>12.54</v>
      </c>
      <c r="C187" s="10">
        <v>14.44</v>
      </c>
      <c r="D187">
        <v>198012.02</v>
      </c>
      <c r="E187">
        <v>204464.03</v>
      </c>
      <c r="F187">
        <v>124690.93</v>
      </c>
      <c r="G187">
        <v>128744.38</v>
      </c>
      <c r="H187">
        <f>(1/(1-91/360*VLOOKUP($A187,Tbills!$B$4:$C$974,2,1)/100))^((1)/91)-1</f>
        <v>6.1283544322776606E-5</v>
      </c>
      <c r="I187">
        <f>I186*(1-(I$1+I$5))^($A187-$A186)*(1+1.5*(E187/E186-1))</f>
        <v>118271177.0037066</v>
      </c>
      <c r="K187">
        <f>ROW()</f>
        <v>187</v>
      </c>
      <c r="L187">
        <f>B187/C187</f>
        <v>0.86842105263157887</v>
      </c>
      <c r="M187">
        <f>M186*(1-(M$1+M$5))^($A187-$A186)*(1+2*(E187/E186-1))</f>
        <v>39477584458.104797</v>
      </c>
    </row>
    <row r="188" spans="1:13" x14ac:dyDescent="0.25">
      <c r="A188" s="1">
        <v>38335</v>
      </c>
      <c r="B188" s="10">
        <v>12.73</v>
      </c>
      <c r="C188" s="10">
        <v>14.36</v>
      </c>
      <c r="D188">
        <v>198752.53</v>
      </c>
      <c r="E188">
        <v>205216.14</v>
      </c>
      <c r="F188">
        <v>123894.55</v>
      </c>
      <c r="G188">
        <v>127914.22</v>
      </c>
      <c r="H188">
        <f>(1/(1-91/360*VLOOKUP($A188,Tbills!$B$4:$C$974,2,1)/100))^((1)/91)-1</f>
        <v>6.1283544322776606E-5</v>
      </c>
      <c r="I188">
        <f>I187*(1-(I$1+I$5))^($A188-$A187)*(1+1.5*(E188/E187-1))</f>
        <v>118922617.93843022</v>
      </c>
      <c r="K188">
        <f>ROW()</f>
        <v>188</v>
      </c>
      <c r="L188">
        <f>B188/C188</f>
        <v>0.88649025069637888</v>
      </c>
      <c r="M188">
        <f>M187*(1-(M$1+M$5))^($A188-$A187)*(1+2*(E188/E187-1))</f>
        <v>39766676696.897644</v>
      </c>
    </row>
    <row r="189" spans="1:13" x14ac:dyDescent="0.25">
      <c r="A189" s="1">
        <v>38336</v>
      </c>
      <c r="B189" s="10">
        <v>12.35</v>
      </c>
      <c r="C189" s="10">
        <v>14.26</v>
      </c>
      <c r="D189">
        <v>199793</v>
      </c>
      <c r="E189">
        <v>206277.87</v>
      </c>
      <c r="F189">
        <v>123135.51</v>
      </c>
      <c r="G189">
        <v>127122.72</v>
      </c>
      <c r="H189">
        <f>(1/(1-91/360*VLOOKUP($A189,Tbills!$B$4:$C$974,2,1)/100))^((1)/91)-1</f>
        <v>6.1283544322776606E-5</v>
      </c>
      <c r="I189">
        <f>I188*(1-(I$1+I$5))^($A189-$A188)*(1+1.5*(E189/E188-1))</f>
        <v>119844376.48809502</v>
      </c>
      <c r="K189">
        <f>ROW()</f>
        <v>189</v>
      </c>
      <c r="L189">
        <f>B189/C189</f>
        <v>0.86605890603085556</v>
      </c>
      <c r="M189">
        <f>M188*(1-(M$1+M$5))^($A189-$A188)*(1+2*(E189/E188-1))</f>
        <v>40176805720.487595</v>
      </c>
    </row>
    <row r="190" spans="1:13" x14ac:dyDescent="0.25">
      <c r="A190" s="1">
        <v>38337</v>
      </c>
      <c r="B190" s="10">
        <v>12.27</v>
      </c>
      <c r="C190" s="10">
        <v>14.08</v>
      </c>
      <c r="D190">
        <v>197712.27</v>
      </c>
      <c r="E190">
        <v>204116.96</v>
      </c>
      <c r="F190">
        <v>122901.39</v>
      </c>
      <c r="G190">
        <v>126873.23</v>
      </c>
      <c r="H190">
        <f>(1/(1-91/360*VLOOKUP($A190,Tbills!$B$4:$C$974,2,1)/100))^((1)/91)-1</f>
        <v>6.1283544322776606E-5</v>
      </c>
      <c r="I190">
        <f>I189*(1-(I$1+I$5))^($A190-$A189)*(1+1.5*(E190/E189-1))</f>
        <v>117960060.46595062</v>
      </c>
      <c r="K190">
        <f>ROW()</f>
        <v>190</v>
      </c>
      <c r="L190">
        <f>B190/C190</f>
        <v>0.87144886363636365</v>
      </c>
      <c r="M190">
        <f>M189*(1-(M$1+M$5))^($A190-$A189)*(1+2*(E190/E189-1))</f>
        <v>39333717940.568634</v>
      </c>
    </row>
    <row r="191" spans="1:13" x14ac:dyDescent="0.25">
      <c r="A191" s="1">
        <v>38338</v>
      </c>
      <c r="B191" s="10">
        <v>11.95</v>
      </c>
      <c r="C191" s="10">
        <v>14.2</v>
      </c>
      <c r="D191">
        <v>197978.63</v>
      </c>
      <c r="E191">
        <v>204379.44</v>
      </c>
      <c r="F191">
        <v>123637.85</v>
      </c>
      <c r="G191">
        <v>127625.72</v>
      </c>
      <c r="H191">
        <f>(1/(1-91/360*VLOOKUP($A191,Tbills!$B$4:$C$974,2,1)/100))^((1)/91)-1</f>
        <v>6.1283544322776606E-5</v>
      </c>
      <c r="I191">
        <f>I190*(1-(I$1+I$5))^($A191-$A190)*(1+1.5*(E191/E190-1))</f>
        <v>118186459.62501782</v>
      </c>
      <c r="K191">
        <f>ROW()</f>
        <v>191</v>
      </c>
      <c r="L191">
        <f>B191/C191</f>
        <v>0.84154929577464788</v>
      </c>
      <c r="M191">
        <f>M190*(1-(M$1+M$5))^($A191-$A190)*(1+2*(E191/E190-1))</f>
        <v>39433549807.836205</v>
      </c>
    </row>
    <row r="192" spans="1:13" x14ac:dyDescent="0.25">
      <c r="A192" s="1">
        <v>38341</v>
      </c>
      <c r="B192" s="10">
        <v>11.83</v>
      </c>
      <c r="C192" s="10">
        <v>14.08</v>
      </c>
      <c r="D192">
        <v>197597.88</v>
      </c>
      <c r="E192">
        <v>203948.79999999999</v>
      </c>
      <c r="F192">
        <v>123457.36</v>
      </c>
      <c r="G192">
        <v>127415.94</v>
      </c>
      <c r="H192">
        <f>(1/(1-91/360*VLOOKUP($A192,Tbills!$B$4:$C$974,2,1)/100))^((1)/91)-1</f>
        <v>6.0724862104288846E-5</v>
      </c>
      <c r="I192">
        <f>I191*(1-(I$1+I$5))^($A192-$A191)*(1+1.5*(E192/E191-1))</f>
        <v>117809531.35322605</v>
      </c>
      <c r="K192">
        <f>ROW()</f>
        <v>192</v>
      </c>
      <c r="L192">
        <f>B192/C192</f>
        <v>0.84019886363636365</v>
      </c>
      <c r="M192">
        <f>M191*(1-(M$1+M$5))^($A192-$A191)*(1+2*(E192/E191-1))</f>
        <v>39263402361.526207</v>
      </c>
    </row>
    <row r="193" spans="1:13" x14ac:dyDescent="0.25">
      <c r="A193" s="1">
        <v>38342</v>
      </c>
      <c r="B193" s="10">
        <v>11.55</v>
      </c>
      <c r="C193" s="10">
        <v>13.94</v>
      </c>
      <c r="D193">
        <v>193718</v>
      </c>
      <c r="E193">
        <v>199931.83</v>
      </c>
      <c r="F193">
        <v>122328.11</v>
      </c>
      <c r="G193">
        <v>126242.74</v>
      </c>
      <c r="H193">
        <f>(1/(1-91/360*VLOOKUP($A193,Tbills!$B$4:$C$974,2,1)/100))^((1)/91)-1</f>
        <v>6.0724862104288846E-5</v>
      </c>
      <c r="I193">
        <f>I192*(1-(I$1+I$5))^($A193-$A192)*(1+1.5*(E193/E192-1))</f>
        <v>114327875.07542029</v>
      </c>
      <c r="K193">
        <f>ROW()</f>
        <v>193</v>
      </c>
      <c r="L193">
        <f>B193/C193</f>
        <v>0.82855093256814927</v>
      </c>
      <c r="M193">
        <f>M192*(1-(M$1+M$5))^($A193-$A192)*(1+2*(E193/E192-1))</f>
        <v>37715469555.836731</v>
      </c>
    </row>
    <row r="194" spans="1:13" x14ac:dyDescent="0.25">
      <c r="A194" s="1">
        <v>38343</v>
      </c>
      <c r="B194" s="10">
        <v>11.45</v>
      </c>
      <c r="C194" s="10">
        <v>13.99</v>
      </c>
      <c r="D194">
        <v>194160.25</v>
      </c>
      <c r="E194">
        <v>200376.12</v>
      </c>
      <c r="F194">
        <v>122734.43</v>
      </c>
      <c r="G194">
        <v>126654.39999999999</v>
      </c>
      <c r="H194">
        <f>(1/(1-91/360*VLOOKUP($A194,Tbills!$B$4:$C$974,2,1)/100))^((1)/91)-1</f>
        <v>6.0724862104288846E-5</v>
      </c>
      <c r="I194">
        <f>I193*(1-(I$1+I$5))^($A194-$A193)*(1+1.5*(E194/E193-1))</f>
        <v>114707865.50822254</v>
      </c>
      <c r="K194">
        <f>ROW()</f>
        <v>194</v>
      </c>
      <c r="L194">
        <f>B194/C194</f>
        <v>0.81844174410293058</v>
      </c>
      <c r="M194">
        <f>M193*(1-(M$1+M$5))^($A194-$A193)*(1+2*(E194/E193-1))</f>
        <v>37881816141.561035</v>
      </c>
    </row>
    <row r="195" spans="1:13" x14ac:dyDescent="0.25">
      <c r="A195" s="1">
        <v>38344</v>
      </c>
      <c r="B195" s="10">
        <v>11.23</v>
      </c>
      <c r="C195" s="10">
        <v>13.84</v>
      </c>
      <c r="D195">
        <v>193028.99</v>
      </c>
      <c r="E195">
        <v>199196.47</v>
      </c>
      <c r="F195">
        <v>122865.21</v>
      </c>
      <c r="G195">
        <v>126781.67</v>
      </c>
      <c r="H195">
        <f>(1/(1-91/360*VLOOKUP($A195,Tbills!$B$4:$C$974,2,1)/100))^((1)/91)-1</f>
        <v>6.0724862104288846E-5</v>
      </c>
      <c r="I195">
        <f>I194*(1-(I$1+I$5))^($A195-$A194)*(1+1.5*(E195/E194-1))</f>
        <v>113693816.75130121</v>
      </c>
      <c r="K195">
        <f>ROW()</f>
        <v>195</v>
      </c>
      <c r="L195">
        <f>B195/C195</f>
        <v>0.81141618497109835</v>
      </c>
      <c r="M195">
        <f>M194*(1-(M$1+M$5))^($A195-$A194)*(1+2*(E195/E194-1))</f>
        <v>37434520574.473473</v>
      </c>
    </row>
    <row r="196" spans="1:13" x14ac:dyDescent="0.25">
      <c r="A196" s="1">
        <v>38348</v>
      </c>
      <c r="B196" s="10">
        <v>12.14</v>
      </c>
      <c r="C196" s="10">
        <v>14.1</v>
      </c>
      <c r="D196">
        <v>193313</v>
      </c>
      <c r="E196">
        <v>199441.16</v>
      </c>
      <c r="F196">
        <v>123282.73</v>
      </c>
      <c r="G196">
        <v>127181.7</v>
      </c>
      <c r="H196">
        <f>(1/(1-91/360*VLOOKUP($A196,Tbills!$B$4:$C$974,2,1)/100))^((1)/91)-1</f>
        <v>6.1981937477195714E-5</v>
      </c>
      <c r="I196">
        <f>I195*(1-(I$1+I$5))^($A196-$A195)*(1+1.5*(E196/E195-1))</f>
        <v>113898937.62667049</v>
      </c>
      <c r="K196">
        <f>ROW()</f>
        <v>196</v>
      </c>
      <c r="L196">
        <f>B196/C196</f>
        <v>0.86099290780141846</v>
      </c>
      <c r="M196">
        <f>M195*(1-(M$1+M$5))^($A196-$A195)*(1+2*(E196/E195-1))</f>
        <v>37521430488.84343</v>
      </c>
    </row>
    <row r="197" spans="1:13" x14ac:dyDescent="0.25">
      <c r="A197" s="1">
        <v>38349</v>
      </c>
      <c r="B197" s="10">
        <v>12</v>
      </c>
      <c r="C197" s="10">
        <v>13.91</v>
      </c>
      <c r="D197">
        <v>193324.98</v>
      </c>
      <c r="E197">
        <v>199441.16</v>
      </c>
      <c r="F197">
        <v>123249.49</v>
      </c>
      <c r="G197">
        <v>127139.52</v>
      </c>
      <c r="H197">
        <f>(1/(1-91/360*VLOOKUP($A197,Tbills!$B$4:$C$974,2,1)/100))^((1)/91)-1</f>
        <v>6.1981937477195714E-5</v>
      </c>
      <c r="I197">
        <f>I196*(1-(I$1+I$5))^($A197-$A196)*(1+1.5*(E197/E196-1))</f>
        <v>113897845.44507681</v>
      </c>
      <c r="K197">
        <f>ROW()</f>
        <v>197</v>
      </c>
      <c r="L197">
        <f>B197/C197</f>
        <v>0.86268871315600282</v>
      </c>
      <c r="M197">
        <f>M196*(1-(M$1+M$5))^($A197-$A196)*(1+2*(E197/E196-1))</f>
        <v>37520166068.035172</v>
      </c>
    </row>
    <row r="198" spans="1:13" x14ac:dyDescent="0.25">
      <c r="A198" s="1">
        <v>38350</v>
      </c>
      <c r="B198" s="10">
        <v>11.62</v>
      </c>
      <c r="C198" s="10">
        <v>13.99</v>
      </c>
      <c r="D198">
        <v>193321.3</v>
      </c>
      <c r="E198">
        <v>199425</v>
      </c>
      <c r="F198">
        <v>123679.85</v>
      </c>
      <c r="G198">
        <v>127575.58</v>
      </c>
      <c r="H198">
        <f>(1/(1-91/360*VLOOKUP($A198,Tbills!$B$4:$C$974,2,1)/100))^((1)/91)-1</f>
        <v>6.1981937477195714E-5</v>
      </c>
      <c r="I198">
        <f>I197*(1-(I$1+I$5))^($A198-$A197)*(1+1.5*(E198/E197-1))</f>
        <v>113882910.30744225</v>
      </c>
      <c r="K198">
        <f>ROW()</f>
        <v>198</v>
      </c>
      <c r="L198">
        <f>B198/C198</f>
        <v>0.83059328091493922</v>
      </c>
      <c r="M198">
        <f>M197*(1-(M$1+M$5))^($A198-$A197)*(1+2*(E198/E197-1))</f>
        <v>37512821646.465904</v>
      </c>
    </row>
    <row r="199" spans="1:13" x14ac:dyDescent="0.25">
      <c r="A199" s="1">
        <v>38351</v>
      </c>
      <c r="B199" s="10">
        <v>12.56</v>
      </c>
      <c r="C199" s="10">
        <v>14.3</v>
      </c>
      <c r="D199">
        <v>194252.71</v>
      </c>
      <c r="E199">
        <v>200373.46</v>
      </c>
      <c r="F199">
        <v>123980.82</v>
      </c>
      <c r="G199">
        <v>127878.12</v>
      </c>
      <c r="H199">
        <f>(1/(1-91/360*VLOOKUP($A199,Tbills!$B$4:$C$974,2,1)/100))^((1)/91)-1</f>
        <v>6.1981937477195714E-5</v>
      </c>
      <c r="I199">
        <f>I198*(1-(I$1+I$5))^($A199-$A198)*(1+1.5*(E199/E198-1))</f>
        <v>114694246.63128701</v>
      </c>
      <c r="K199">
        <f>ROW()</f>
        <v>199</v>
      </c>
      <c r="L199">
        <f>B199/C199</f>
        <v>0.87832167832167829</v>
      </c>
      <c r="M199">
        <f>M198*(1-(M$1+M$5))^($A199-$A198)*(1+2*(E199/E198-1))</f>
        <v>37868365457.008926</v>
      </c>
    </row>
    <row r="200" spans="1:13" x14ac:dyDescent="0.25">
      <c r="A200" s="1">
        <v>38352</v>
      </c>
      <c r="B200" s="10">
        <v>13.29</v>
      </c>
      <c r="C200" s="10">
        <v>14.56</v>
      </c>
      <c r="D200">
        <v>194636.79</v>
      </c>
      <c r="E200">
        <v>200757.23</v>
      </c>
      <c r="F200">
        <v>124227.03</v>
      </c>
      <c r="G200">
        <v>128124.14</v>
      </c>
      <c r="H200">
        <f>(1/(1-91/360*VLOOKUP($A200,Tbills!$B$4:$C$974,2,1)/100))^((1)/91)-1</f>
        <v>6.1981937477195714E-5</v>
      </c>
      <c r="I200">
        <f>I199*(1-(I$1+I$5))^($A200-$A199)*(1+1.5*(E200/E199-1))</f>
        <v>115022649.95941007</v>
      </c>
      <c r="K200">
        <f>ROW()</f>
        <v>200</v>
      </c>
      <c r="L200">
        <f>B200/C200</f>
        <v>0.91277472527472514</v>
      </c>
      <c r="M200">
        <f>M199*(1-(M$1+M$5))^($A200-$A199)*(1+2*(E200/E199-1))</f>
        <v>38012141018.756218</v>
      </c>
    </row>
    <row r="201" spans="1:13" x14ac:dyDescent="0.25">
      <c r="A201" s="1">
        <v>38355</v>
      </c>
      <c r="B201" s="10">
        <v>14.08</v>
      </c>
      <c r="C201" s="10">
        <v>15.07</v>
      </c>
      <c r="D201">
        <v>198058.44</v>
      </c>
      <c r="E201">
        <v>204249.14</v>
      </c>
      <c r="F201">
        <v>126003.66</v>
      </c>
      <c r="G201">
        <v>129932.67</v>
      </c>
      <c r="H201">
        <f>(1/(1-91/360*VLOOKUP($A201,Tbills!$B$4:$C$974,2,1)/100))^((1)/91)-1</f>
        <v>6.3378858411899941E-5</v>
      </c>
      <c r="I201">
        <f>I200*(1-(I$1+I$5))^($A201-$A200)*(1+1.5*(E201/E200-1))</f>
        <v>118020258.10443513</v>
      </c>
      <c r="K201">
        <f>ROW()</f>
        <v>201</v>
      </c>
      <c r="L201">
        <f>B201/C201</f>
        <v>0.93430656934306566</v>
      </c>
      <c r="M201">
        <f>M200*(1-(M$1+M$5))^($A201-$A200)*(1+2*(E201/E200-1))</f>
        <v>39330507761.93499</v>
      </c>
    </row>
    <row r="202" spans="1:13" x14ac:dyDescent="0.25">
      <c r="A202" s="1">
        <v>38356</v>
      </c>
      <c r="B202" s="10">
        <v>13.98</v>
      </c>
      <c r="C202" s="10">
        <v>15.05</v>
      </c>
      <c r="D202">
        <v>200482.41</v>
      </c>
      <c r="E202">
        <v>206735.93</v>
      </c>
      <c r="F202">
        <v>127438.77</v>
      </c>
      <c r="G202">
        <v>131404.29</v>
      </c>
      <c r="H202">
        <f>(1/(1-91/360*VLOOKUP($A202,Tbills!$B$4:$C$974,2,1)/100))^((1)/91)-1</f>
        <v>6.3378858411899941E-5</v>
      </c>
      <c r="I202">
        <f>I201*(1-(I$1+I$5))^($A202-$A201)*(1+1.5*(E202/E201-1))</f>
        <v>120174499.86058326</v>
      </c>
      <c r="K202">
        <f>ROW()</f>
        <v>202</v>
      </c>
      <c r="L202">
        <f>B202/C202</f>
        <v>0.92890365448504986</v>
      </c>
      <c r="M202">
        <f>M201*(1-(M$1+M$5))^($A202-$A201)*(1+2*(E202/E201-1))</f>
        <v>40286869812.223595</v>
      </c>
    </row>
    <row r="203" spans="1:13" x14ac:dyDescent="0.25">
      <c r="A203" s="1">
        <v>38357</v>
      </c>
      <c r="B203" s="10">
        <v>14.09</v>
      </c>
      <c r="C203" s="10">
        <v>15.21</v>
      </c>
      <c r="D203">
        <v>199944.91</v>
      </c>
      <c r="E203">
        <v>206168.56</v>
      </c>
      <c r="F203">
        <v>127502.03</v>
      </c>
      <c r="G203">
        <v>131461.19</v>
      </c>
      <c r="H203">
        <f>(1/(1-91/360*VLOOKUP($A203,Tbills!$B$4:$C$974,2,1)/100))^((1)/91)-1</f>
        <v>6.3378858411899941E-5</v>
      </c>
      <c r="I203">
        <f>I202*(1-(I$1+I$5))^($A203-$A202)*(1+1.5*(E203/E202-1))</f>
        <v>119678638.48754333</v>
      </c>
      <c r="K203">
        <f>ROW()</f>
        <v>203</v>
      </c>
      <c r="L203">
        <f>B203/C203</f>
        <v>0.92636423405654167</v>
      </c>
      <c r="M203">
        <f>M202*(1-(M$1+M$5))^($A203-$A202)*(1+2*(E203/E202-1))</f>
        <v>40064391555.249405</v>
      </c>
    </row>
    <row r="204" spans="1:13" x14ac:dyDescent="0.25">
      <c r="A204" s="1">
        <v>38358</v>
      </c>
      <c r="B204" s="10">
        <v>13.58</v>
      </c>
      <c r="C204" s="10">
        <v>14.59</v>
      </c>
      <c r="D204">
        <v>196000.09</v>
      </c>
      <c r="E204">
        <v>202087.88</v>
      </c>
      <c r="F204">
        <v>125782.98</v>
      </c>
      <c r="G204">
        <v>129680.43</v>
      </c>
      <c r="H204">
        <f>(1/(1-91/360*VLOOKUP($A204,Tbills!$B$4:$C$974,2,1)/100))^((1)/91)-1</f>
        <v>6.3378858411899941E-5</v>
      </c>
      <c r="I204">
        <f>I203*(1-(I$1+I$5))^($A204-$A203)*(1+1.5*(E204/E203-1))</f>
        <v>116124338.47696635</v>
      </c>
      <c r="K204">
        <f>ROW()</f>
        <v>204</v>
      </c>
      <c r="L204">
        <f>B204/C204</f>
        <v>0.93077450308430432</v>
      </c>
      <c r="M204">
        <f>M203*(1-(M$1+M$5))^($A204-$A203)*(1+2*(E204/E203-1))</f>
        <v>38477111442.430603</v>
      </c>
    </row>
    <row r="205" spans="1:13" x14ac:dyDescent="0.25">
      <c r="A205" s="1">
        <v>38359</v>
      </c>
      <c r="B205" s="10">
        <v>13.49</v>
      </c>
      <c r="C205" s="10">
        <v>14.52</v>
      </c>
      <c r="D205">
        <v>194807.13</v>
      </c>
      <c r="E205">
        <v>200845.06</v>
      </c>
      <c r="F205">
        <v>125530.58</v>
      </c>
      <c r="G205">
        <v>129411.99</v>
      </c>
      <c r="H205">
        <f>(1/(1-91/360*VLOOKUP($A205,Tbills!$B$4:$C$974,2,1)/100))^((1)/91)-1</f>
        <v>6.3378858411899941E-5</v>
      </c>
      <c r="I205">
        <f>I204*(1-(I$1+I$5))^($A205-$A204)*(1+1.5*(E205/E204-1))</f>
        <v>115052005.84242795</v>
      </c>
      <c r="K205">
        <f>ROW()</f>
        <v>205</v>
      </c>
      <c r="L205">
        <f>B205/C205</f>
        <v>0.92906336088154273</v>
      </c>
      <c r="M205">
        <f>M204*(1-(M$1+M$5))^($A205-$A204)*(1+2*(E205/E204-1))</f>
        <v>38002570085.822395</v>
      </c>
    </row>
    <row r="206" spans="1:13" x14ac:dyDescent="0.25">
      <c r="A206" s="1">
        <v>38362</v>
      </c>
      <c r="B206" s="10">
        <v>13.23</v>
      </c>
      <c r="C206" s="10">
        <v>14.31</v>
      </c>
      <c r="D206">
        <v>192759.7</v>
      </c>
      <c r="E206">
        <v>198695.99</v>
      </c>
      <c r="F206">
        <v>124016.53</v>
      </c>
      <c r="G206">
        <v>127826.52</v>
      </c>
      <c r="H206">
        <f>(1/(1-91/360*VLOOKUP($A206,Tbills!$B$4:$C$974,2,1)/100))^((1)/91)-1</f>
        <v>6.4915678809729371E-5</v>
      </c>
      <c r="I206">
        <f>I205*(1-(I$1+I$5))^($A206-$A205)*(1+1.5*(E206/E205-1))</f>
        <v>113202140.64901729</v>
      </c>
      <c r="K206">
        <f>ROW()</f>
        <v>206</v>
      </c>
      <c r="L206">
        <f>B206/C206</f>
        <v>0.92452830188679247</v>
      </c>
      <c r="M206">
        <f>M205*(1-(M$1+M$5))^($A206-$A205)*(1+2*(E206/E205-1))</f>
        <v>37185544984.612053</v>
      </c>
    </row>
    <row r="207" spans="1:13" x14ac:dyDescent="0.25">
      <c r="A207" s="1">
        <v>38363</v>
      </c>
      <c r="B207" s="10">
        <v>13.19</v>
      </c>
      <c r="C207" s="10">
        <v>14.34</v>
      </c>
      <c r="D207">
        <v>194533.74</v>
      </c>
      <c r="E207">
        <v>200511.77</v>
      </c>
      <c r="F207">
        <v>123240.6</v>
      </c>
      <c r="G207">
        <v>127018.45</v>
      </c>
      <c r="H207">
        <f>(1/(1-91/360*VLOOKUP($A207,Tbills!$B$4:$C$974,2,1)/100))^((1)/91)-1</f>
        <v>6.4915678809729371E-5</v>
      </c>
      <c r="I207">
        <f>I206*(1-(I$1+I$5))^($A207-$A206)*(1+1.5*(E207/E206-1))</f>
        <v>114752784.08870041</v>
      </c>
      <c r="K207">
        <f>ROW()</f>
        <v>207</v>
      </c>
      <c r="L207">
        <f>B207/C207</f>
        <v>0.91980474198047413</v>
      </c>
      <c r="M207">
        <f>M206*(1-(M$1+M$5))^($A207-$A206)*(1+2*(E207/E206-1))</f>
        <v>37863907948.56292</v>
      </c>
    </row>
    <row r="208" spans="1:13" x14ac:dyDescent="0.25">
      <c r="A208" s="1">
        <v>38364</v>
      </c>
      <c r="B208" s="10">
        <v>12.56</v>
      </c>
      <c r="C208" s="10">
        <v>13.94</v>
      </c>
      <c r="D208">
        <v>188484.07</v>
      </c>
      <c r="E208">
        <v>194263.18</v>
      </c>
      <c r="F208">
        <v>121546.23</v>
      </c>
      <c r="G208">
        <v>125263.89</v>
      </c>
      <c r="H208">
        <f>(1/(1-91/360*VLOOKUP($A208,Tbills!$B$4:$C$974,2,1)/100))^((1)/91)-1</f>
        <v>6.4915678809729371E-5</v>
      </c>
      <c r="I208">
        <f>I207*(1-(I$1+I$5))^($A208-$A207)*(1+1.5*(E208/E207-1))</f>
        <v>109387637.83305654</v>
      </c>
      <c r="K208">
        <f>ROW()</f>
        <v>208</v>
      </c>
      <c r="L208">
        <f>B208/C208</f>
        <v>0.90100430416068877</v>
      </c>
      <c r="M208">
        <f>M207*(1-(M$1+M$5))^($A208-$A207)*(1+2*(E208/E207-1))</f>
        <v>35502789832.769272</v>
      </c>
    </row>
    <row r="209" spans="1:13" x14ac:dyDescent="0.25">
      <c r="A209" s="1">
        <v>38365</v>
      </c>
      <c r="B209" s="10">
        <v>12.84</v>
      </c>
      <c r="C209" s="10">
        <v>14.22</v>
      </c>
      <c r="D209">
        <v>188855.15</v>
      </c>
      <c r="E209">
        <v>194633.03</v>
      </c>
      <c r="F209">
        <v>120578.24000000001</v>
      </c>
      <c r="G209">
        <v>124258.16</v>
      </c>
      <c r="H209">
        <f>(1/(1-91/360*VLOOKUP($A209,Tbills!$B$4:$C$974,2,1)/100))^((1)/91)-1</f>
        <v>6.4915678809729371E-5</v>
      </c>
      <c r="I209">
        <f>I208*(1-(I$1+I$5))^($A209-$A208)*(1+1.5*(E209/E208-1))</f>
        <v>109698974.12350437</v>
      </c>
      <c r="K209">
        <f>ROW()</f>
        <v>209</v>
      </c>
      <c r="L209">
        <f>B209/C209</f>
        <v>0.90295358649789026</v>
      </c>
      <c r="M209">
        <f>M208*(1-(M$1+M$5))^($A209-$A208)*(1+2*(E209/E208-1))</f>
        <v>35636773602.076019</v>
      </c>
    </row>
    <row r="210" spans="1:13" x14ac:dyDescent="0.25">
      <c r="A210" s="1">
        <v>38366</v>
      </c>
      <c r="B210" s="10">
        <v>12.43</v>
      </c>
      <c r="C210" s="10">
        <v>13.93</v>
      </c>
      <c r="D210">
        <v>186664.67</v>
      </c>
      <c r="E210">
        <v>192362.9</v>
      </c>
      <c r="F210">
        <v>120017.74</v>
      </c>
      <c r="G210">
        <v>123672.49</v>
      </c>
      <c r="H210">
        <f>(1/(1-91/360*VLOOKUP($A210,Tbills!$B$4:$C$974,2,1)/100))^((1)/91)-1</f>
        <v>6.4915678809729371E-5</v>
      </c>
      <c r="I210">
        <f>I209*(1-(I$1+I$5))^($A210-$A209)*(1+1.5*(E210/E209-1))</f>
        <v>107778706.26211204</v>
      </c>
      <c r="K210">
        <f>ROW()</f>
        <v>210</v>
      </c>
      <c r="L210">
        <f>B210/C210</f>
        <v>0.89231873653984206</v>
      </c>
      <c r="M210">
        <f>M209*(1-(M$1+M$5))^($A210-$A209)*(1+2*(E210/E209-1))</f>
        <v>34804291560.826012</v>
      </c>
    </row>
    <row r="211" spans="1:13" x14ac:dyDescent="0.25">
      <c r="A211" s="1">
        <v>38370</v>
      </c>
      <c r="B211" s="10">
        <v>12.47</v>
      </c>
      <c r="C211" s="10">
        <v>13.52</v>
      </c>
      <c r="D211">
        <v>180719.43</v>
      </c>
      <c r="E211">
        <v>186186.21</v>
      </c>
      <c r="F211">
        <v>117021.16</v>
      </c>
      <c r="G211">
        <v>120552.54</v>
      </c>
      <c r="H211">
        <f>(1/(1-91/360*VLOOKUP($A211,Tbills!$B$4:$C$974,2,1)/100))^((1)/91)-1</f>
        <v>6.5754036068232935E-5</v>
      </c>
      <c r="I211">
        <f>I210*(1-(I$1+I$5))^($A211-$A210)*(1+1.5*(E211/E210-1))</f>
        <v>102583679.58394033</v>
      </c>
      <c r="K211">
        <f>ROW()</f>
        <v>211</v>
      </c>
      <c r="L211">
        <f>B211/C211</f>
        <v>0.92233727810650901</v>
      </c>
      <c r="M211">
        <f>M210*(1-(M$1+M$5))^($A211-$A210)*(1+2*(E211/E210-1))</f>
        <v>32564799963.121269</v>
      </c>
    </row>
    <row r="212" spans="1:13" x14ac:dyDescent="0.25">
      <c r="A212" s="1">
        <v>38371</v>
      </c>
      <c r="B212" s="10">
        <v>13.18</v>
      </c>
      <c r="C212" s="10">
        <v>14.24</v>
      </c>
      <c r="D212">
        <v>182854.3</v>
      </c>
      <c r="E212">
        <v>188373.42</v>
      </c>
      <c r="F212">
        <v>118226.13</v>
      </c>
      <c r="G212">
        <v>121785.95</v>
      </c>
      <c r="H212">
        <f>(1/(1-91/360*VLOOKUP($A212,Tbills!$B$4:$C$974,2,1)/100))^((1)/91)-1</f>
        <v>6.5754036068232935E-5</v>
      </c>
      <c r="I212">
        <f>I211*(1-(I$1+I$5))^($A212-$A211)*(1+1.5*(E212/E211-1))</f>
        <v>104390320.90274636</v>
      </c>
      <c r="K212">
        <f>ROW()</f>
        <v>212</v>
      </c>
      <c r="L212">
        <f>B212/C212</f>
        <v>0.925561797752809</v>
      </c>
      <c r="M212">
        <f>M211*(1-(M$1+M$5))^($A212-$A211)*(1+2*(E212/E211-1))</f>
        <v>33328782392.792103</v>
      </c>
    </row>
    <row r="213" spans="1:13" x14ac:dyDescent="0.25">
      <c r="A213" s="1">
        <v>38372</v>
      </c>
      <c r="B213" s="10">
        <v>13.83</v>
      </c>
      <c r="C213" s="10">
        <v>14.63</v>
      </c>
      <c r="D213">
        <v>184845.27</v>
      </c>
      <c r="E213">
        <v>190412.1</v>
      </c>
      <c r="F213">
        <v>118878.53</v>
      </c>
      <c r="G213">
        <v>122449.99</v>
      </c>
      <c r="H213">
        <f>(1/(1-91/360*VLOOKUP($A213,Tbills!$B$4:$C$974,2,1)/100))^((1)/91)-1</f>
        <v>6.5754036068232935E-5</v>
      </c>
      <c r="I213">
        <f>I212*(1-(I$1+I$5))^($A213-$A212)*(1+1.5*(E213/E212-1))</f>
        <v>106083957.22185396</v>
      </c>
      <c r="K213">
        <f>ROW()</f>
        <v>213</v>
      </c>
      <c r="L213">
        <f>B213/C213</f>
        <v>0.94531784005468211</v>
      </c>
      <c r="M213">
        <f>M212*(1-(M$1+M$5))^($A213-$A212)*(1+2*(E213/E212-1))</f>
        <v>34049039508.169209</v>
      </c>
    </row>
    <row r="214" spans="1:13" x14ac:dyDescent="0.25">
      <c r="A214" s="1">
        <v>38373</v>
      </c>
      <c r="B214" s="10">
        <v>14.36</v>
      </c>
      <c r="C214" s="10">
        <v>15.06</v>
      </c>
      <c r="D214">
        <v>188661.91</v>
      </c>
      <c r="E214">
        <v>194331.17</v>
      </c>
      <c r="F214">
        <v>120282.6</v>
      </c>
      <c r="G214">
        <v>123888.19</v>
      </c>
      <c r="H214">
        <f>(1/(1-91/360*VLOOKUP($A214,Tbills!$B$4:$C$974,2,1)/100))^((1)/91)-1</f>
        <v>6.5754036068232935E-5</v>
      </c>
      <c r="I214">
        <f>I213*(1-(I$1+I$5))^($A214-$A213)*(1+1.5*(E214/E213-1))</f>
        <v>109358045.40172829</v>
      </c>
      <c r="K214">
        <f>ROW()</f>
        <v>214</v>
      </c>
      <c r="L214">
        <f>B214/C214</f>
        <v>0.95351925630810086</v>
      </c>
      <c r="M214">
        <f>M213*(1-(M$1+M$5))^($A214-$A213)*(1+2*(E214/E213-1))</f>
        <v>35449442450.092979</v>
      </c>
    </row>
    <row r="215" spans="1:13" x14ac:dyDescent="0.25">
      <c r="A215" s="1">
        <v>38376</v>
      </c>
      <c r="B215" s="10">
        <v>14.65</v>
      </c>
      <c r="C215" s="10">
        <v>15.71</v>
      </c>
      <c r="D215">
        <v>187654.97</v>
      </c>
      <c r="E215">
        <v>193255.64</v>
      </c>
      <c r="F215">
        <v>120292.43</v>
      </c>
      <c r="G215">
        <v>123873.88</v>
      </c>
      <c r="H215">
        <f>(1/(1-91/360*VLOOKUP($A215,Tbills!$B$4:$C$974,2,1)/100))^((1)/91)-1</f>
        <v>6.4636240757920405E-5</v>
      </c>
      <c r="I215">
        <f>I214*(1-(I$1+I$5))^($A215-$A214)*(1+1.5*(E215/E214-1))</f>
        <v>108447058.98425627</v>
      </c>
      <c r="K215">
        <f>ROW()</f>
        <v>215</v>
      </c>
      <c r="L215">
        <f>B215/C215</f>
        <v>0.93252705283259063</v>
      </c>
      <c r="M215">
        <f>M214*(1-(M$1+M$5))^($A215-$A214)*(1+2*(E215/E214-1))</f>
        <v>35053507056.966164</v>
      </c>
    </row>
    <row r="216" spans="1:13" x14ac:dyDescent="0.25">
      <c r="A216" s="1">
        <v>38377</v>
      </c>
      <c r="B216" s="10">
        <v>14.06</v>
      </c>
      <c r="C216" s="10">
        <v>14.65</v>
      </c>
      <c r="D216">
        <v>186293.69</v>
      </c>
      <c r="E216">
        <v>191841.24</v>
      </c>
      <c r="F216">
        <v>120600.49</v>
      </c>
      <c r="G216">
        <v>124183.1</v>
      </c>
      <c r="H216">
        <f>(1/(1-91/360*VLOOKUP($A216,Tbills!$B$4:$C$974,2,1)/100))^((1)/91)-1</f>
        <v>6.4636240757920405E-5</v>
      </c>
      <c r="I216">
        <f>I215*(1-(I$1+I$5))^($A216-$A215)*(1+1.5*(E216/E215-1))</f>
        <v>107255476.47074743</v>
      </c>
      <c r="K216">
        <f>ROW()</f>
        <v>216</v>
      </c>
      <c r="L216">
        <f>B216/C216</f>
        <v>0.95972696245733791</v>
      </c>
      <c r="M216">
        <f>M215*(1-(M$1+M$5))^($A216-$A215)*(1+2*(E216/E215-1))</f>
        <v>34539243652.017807</v>
      </c>
    </row>
    <row r="217" spans="1:13" x14ac:dyDescent="0.25">
      <c r="A217" s="1">
        <v>38378</v>
      </c>
      <c r="B217" s="10">
        <v>13.44</v>
      </c>
      <c r="C217" s="10">
        <v>14.21</v>
      </c>
      <c r="D217">
        <v>183042.63</v>
      </c>
      <c r="E217">
        <v>188480.96</v>
      </c>
      <c r="F217">
        <v>119808.02</v>
      </c>
      <c r="G217">
        <v>123359.06</v>
      </c>
      <c r="H217">
        <f>(1/(1-91/360*VLOOKUP($A217,Tbills!$B$4:$C$974,2,1)/100))^((1)/91)-1</f>
        <v>6.4636240757920405E-5</v>
      </c>
      <c r="I217">
        <f>I216*(1-(I$1+I$5))^($A217-$A216)*(1+1.5*(E217/E216-1))</f>
        <v>104436453.9858443</v>
      </c>
      <c r="K217">
        <f>ROW()</f>
        <v>217</v>
      </c>
      <c r="L217">
        <f>B217/C217</f>
        <v>0.94581280788177335</v>
      </c>
      <c r="M217">
        <f>M216*(1-(M$1+M$5))^($A217-$A216)*(1+2*(E217/E216-1))</f>
        <v>33328145736.147633</v>
      </c>
    </row>
    <row r="218" spans="1:13" x14ac:dyDescent="0.25">
      <c r="A218" s="1">
        <v>38379</v>
      </c>
      <c r="B218" s="10">
        <v>13.24</v>
      </c>
      <c r="C218" s="10">
        <v>13.85</v>
      </c>
      <c r="D218">
        <v>180713.33</v>
      </c>
      <c r="E218">
        <v>186070.27</v>
      </c>
      <c r="F218">
        <v>116006.62</v>
      </c>
      <c r="G218">
        <v>119437.02</v>
      </c>
      <c r="H218">
        <f>(1/(1-91/360*VLOOKUP($A218,Tbills!$B$4:$C$974,2,1)/100))^((1)/91)-1</f>
        <v>6.4636240757920405E-5</v>
      </c>
      <c r="I218">
        <f>I217*(1-(I$1+I$5))^($A218-$A217)*(1+1.5*(E218/E217-1))</f>
        <v>102431842.98945209</v>
      </c>
      <c r="K218">
        <f>ROW()</f>
        <v>218</v>
      </c>
      <c r="L218">
        <f>B218/C218</f>
        <v>0.95595667870036105</v>
      </c>
      <c r="M218">
        <f>M217*(1-(M$1+M$5))^($A218-$A217)*(1+2*(E218/E217-1))</f>
        <v>32474510834.644417</v>
      </c>
    </row>
    <row r="219" spans="1:13" x14ac:dyDescent="0.25">
      <c r="A219" s="1">
        <v>38380</v>
      </c>
      <c r="B219" s="10">
        <v>13.24</v>
      </c>
      <c r="C219" s="10">
        <v>13.87</v>
      </c>
      <c r="D219">
        <v>179091.17</v>
      </c>
      <c r="E219">
        <v>184388</v>
      </c>
      <c r="F219">
        <v>115822.97</v>
      </c>
      <c r="G219">
        <v>119240.22</v>
      </c>
      <c r="H219">
        <f>(1/(1-91/360*VLOOKUP($A219,Tbills!$B$4:$C$974,2,1)/100))^((1)/91)-1</f>
        <v>6.4636240757920405E-5</v>
      </c>
      <c r="I219">
        <f>I218*(1-(I$1+I$5))^($A219-$A218)*(1+1.5*(E219/E218-1))</f>
        <v>101041737.47319166</v>
      </c>
      <c r="K219">
        <f>ROW()</f>
        <v>219</v>
      </c>
      <c r="L219">
        <f>B219/C219</f>
        <v>0.95457822638788759</v>
      </c>
      <c r="M219">
        <f>M218*(1-(M$1+M$5))^($A219-$A218)*(1+2*(E219/E218-1))</f>
        <v>31886229138.352264</v>
      </c>
    </row>
    <row r="220" spans="1:13" x14ac:dyDescent="0.25">
      <c r="A220" s="1">
        <v>38383</v>
      </c>
      <c r="B220" s="10">
        <v>12.82</v>
      </c>
      <c r="C220" s="10">
        <v>13.36</v>
      </c>
      <c r="D220">
        <v>176979.53</v>
      </c>
      <c r="E220">
        <v>182178.15</v>
      </c>
      <c r="F220">
        <v>113980.93</v>
      </c>
      <c r="G220">
        <v>117320.7</v>
      </c>
      <c r="H220">
        <f>(1/(1-91/360*VLOOKUP($A220,Tbills!$B$4:$C$974,2,1)/100))^((1)/91)-1</f>
        <v>6.8968338003738694E-5</v>
      </c>
      <c r="I220">
        <f>I219*(1-(I$1+I$5))^($A220-$A219)*(1+1.5*(E220/E219-1))</f>
        <v>99222438.265927613</v>
      </c>
      <c r="K220">
        <f>ROW()</f>
        <v>220</v>
      </c>
      <c r="L220">
        <f>B220/C220</f>
        <v>0.95958083832335339</v>
      </c>
      <c r="M220">
        <f>M219*(1-(M$1+M$5))^($A220-$A219)*(1+2*(E220/E219-1))</f>
        <v>31118783929.353851</v>
      </c>
    </row>
    <row r="221" spans="1:13" x14ac:dyDescent="0.25">
      <c r="A221" s="1">
        <v>38384</v>
      </c>
      <c r="B221" s="10">
        <v>12.03</v>
      </c>
      <c r="C221" s="10">
        <v>12.92</v>
      </c>
      <c r="D221">
        <v>171258.92</v>
      </c>
      <c r="E221">
        <v>176276.94</v>
      </c>
      <c r="F221">
        <v>111298.19</v>
      </c>
      <c r="G221">
        <v>114551.26</v>
      </c>
      <c r="H221">
        <f>(1/(1-91/360*VLOOKUP($A221,Tbills!$B$4:$C$974,2,1)/100))^((1)/91)-1</f>
        <v>6.8968338003738694E-5</v>
      </c>
      <c r="I221">
        <f>I220*(1-(I$1+I$5))^($A221-$A220)*(1+1.5*(E221/E220-1))</f>
        <v>94400435.306844369</v>
      </c>
      <c r="K221">
        <f>ROW()</f>
        <v>221</v>
      </c>
      <c r="L221">
        <f>B221/C221</f>
        <v>0.93111455108359131</v>
      </c>
      <c r="M221">
        <f>M220*(1-(M$1+M$5))^($A221-$A220)*(1+2*(E221/E220-1))</f>
        <v>29101771328.759632</v>
      </c>
    </row>
    <row r="222" spans="1:13" x14ac:dyDescent="0.25">
      <c r="A222" s="1">
        <v>38385</v>
      </c>
      <c r="B222" s="10">
        <v>11.66</v>
      </c>
      <c r="C222" s="10">
        <v>12.35</v>
      </c>
      <c r="D222">
        <v>163518.81</v>
      </c>
      <c r="E222">
        <v>168297.88</v>
      </c>
      <c r="F222">
        <v>108333.27</v>
      </c>
      <c r="G222">
        <v>111491.77</v>
      </c>
      <c r="H222">
        <f>(1/(1-91/360*VLOOKUP($A222,Tbills!$B$4:$C$974,2,1)/100))^((1)/91)-1</f>
        <v>6.8968338003738694E-5</v>
      </c>
      <c r="I222">
        <f>I221*(1-(I$1+I$5))^($A222-$A221)*(1+1.5*(E222/E221-1))</f>
        <v>87990130.932864785</v>
      </c>
      <c r="K222">
        <f>ROW()</f>
        <v>222</v>
      </c>
      <c r="L222">
        <f>B222/C222</f>
        <v>0.94412955465587045</v>
      </c>
      <c r="M222">
        <f>M221*(1-(M$1+M$5))^($A222-$A221)*(1+2*(E222/E221-1))</f>
        <v>26466334259.605999</v>
      </c>
    </row>
    <row r="223" spans="1:13" x14ac:dyDescent="0.25">
      <c r="A223" s="1">
        <v>38386</v>
      </c>
      <c r="B223" s="10">
        <v>11.79</v>
      </c>
      <c r="C223" s="10">
        <v>12.5</v>
      </c>
      <c r="D223">
        <v>162471.23000000001</v>
      </c>
      <c r="E223">
        <v>167208.07999999999</v>
      </c>
      <c r="F223">
        <v>107634.03</v>
      </c>
      <c r="G223">
        <v>110764.46</v>
      </c>
      <c r="H223">
        <f>(1/(1-91/360*VLOOKUP($A223,Tbills!$B$4:$C$974,2,1)/100))^((1)/91)-1</f>
        <v>6.8968338003738694E-5</v>
      </c>
      <c r="I223">
        <f>I222*(1-(I$1+I$5))^($A223-$A222)*(1+1.5*(E223/E222-1))</f>
        <v>87134635.381815434</v>
      </c>
      <c r="K223">
        <f>ROW()</f>
        <v>223</v>
      </c>
      <c r="L223">
        <f>B223/C223</f>
        <v>0.94319999999999993</v>
      </c>
      <c r="M223">
        <f>M222*(1-(M$1+M$5))^($A223-$A222)*(1+2*(E223/E222-1))</f>
        <v>26122692500.170559</v>
      </c>
    </row>
    <row r="224" spans="1:13" x14ac:dyDescent="0.25">
      <c r="A224" s="1">
        <v>38387</v>
      </c>
      <c r="B224" s="10">
        <v>11.21</v>
      </c>
      <c r="C224" s="10">
        <v>12.19</v>
      </c>
      <c r="D224">
        <v>154698.76</v>
      </c>
      <c r="E224">
        <v>159197.47</v>
      </c>
      <c r="F224">
        <v>103975.27</v>
      </c>
      <c r="G224">
        <v>106991.65</v>
      </c>
      <c r="H224">
        <f>(1/(1-91/360*VLOOKUP($A224,Tbills!$B$4:$C$974,2,1)/100))^((1)/91)-1</f>
        <v>6.8968338003738694E-5</v>
      </c>
      <c r="I224">
        <f>I223*(1-(I$1+I$5))^($A224-$A223)*(1+1.5*(E224/E223-1))</f>
        <v>80872186.574360088</v>
      </c>
      <c r="K224">
        <f>ROW()</f>
        <v>224</v>
      </c>
      <c r="L224">
        <f>B224/C224</f>
        <v>0.91960623461853985</v>
      </c>
      <c r="M224">
        <f>M223*(1-(M$1+M$5))^($A224-$A223)*(1+2*(E224/E223-1))</f>
        <v>23618922986.328232</v>
      </c>
    </row>
    <row r="225" spans="1:13" x14ac:dyDescent="0.25">
      <c r="A225" s="1">
        <v>38390</v>
      </c>
      <c r="B225" s="10">
        <v>11.73</v>
      </c>
      <c r="C225" s="10">
        <v>12.54</v>
      </c>
      <c r="D225">
        <v>155060.57999999999</v>
      </c>
      <c r="E225">
        <v>159536.87</v>
      </c>
      <c r="F225">
        <v>104386.87</v>
      </c>
      <c r="G225">
        <v>107393.06</v>
      </c>
      <c r="H225">
        <f>(1/(1-91/360*VLOOKUP($A225,Tbills!$B$4:$C$974,2,1)/100))^((1)/91)-1</f>
        <v>6.9108111824478513E-5</v>
      </c>
      <c r="I225">
        <f>I224*(1-(I$1+I$5))^($A225-$A224)*(1+1.5*(E225/E224-1))</f>
        <v>81128475.086829141</v>
      </c>
      <c r="K225">
        <f>ROW()</f>
        <v>225</v>
      </c>
      <c r="L225">
        <f>B225/C225</f>
        <v>0.93540669856459335</v>
      </c>
      <c r="M225">
        <f>M224*(1-(M$1+M$5))^($A225-$A224)*(1+2*(E225/E224-1))</f>
        <v>23717233525.176228</v>
      </c>
    </row>
    <row r="226" spans="1:13" x14ac:dyDescent="0.25">
      <c r="A226" s="1">
        <v>38391</v>
      </c>
      <c r="B226" s="10">
        <v>11.6</v>
      </c>
      <c r="C226" s="10">
        <v>12.18</v>
      </c>
      <c r="D226">
        <v>155871.31</v>
      </c>
      <c r="E226">
        <v>160359.98000000001</v>
      </c>
      <c r="F226">
        <v>102810.53</v>
      </c>
      <c r="G226">
        <v>105763.91</v>
      </c>
      <c r="H226">
        <f>(1/(1-91/360*VLOOKUP($A226,Tbills!$B$4:$C$974,2,1)/100))^((1)/91)-1</f>
        <v>6.9108111824478513E-5</v>
      </c>
      <c r="I226">
        <f>I225*(1-(I$1+I$5))^($A226-$A225)*(1+1.5*(E226/E225-1))</f>
        <v>81755549.050338492</v>
      </c>
      <c r="K226">
        <f>ROW()</f>
        <v>226</v>
      </c>
      <c r="L226">
        <f>B226/C226</f>
        <v>0.95238095238095233</v>
      </c>
      <c r="M226">
        <f>M225*(1-(M$1+M$5))^($A226-$A225)*(1+2*(E226/E225-1))</f>
        <v>23961158083.042561</v>
      </c>
    </row>
    <row r="227" spans="1:13" x14ac:dyDescent="0.25">
      <c r="A227" s="1">
        <v>38392</v>
      </c>
      <c r="B227" s="10">
        <v>12</v>
      </c>
      <c r="C227" s="10">
        <v>12.51</v>
      </c>
      <c r="D227">
        <v>157168.41</v>
      </c>
      <c r="E227">
        <v>161683.35999999999</v>
      </c>
      <c r="F227">
        <v>103784.59</v>
      </c>
      <c r="G227">
        <v>106758.64</v>
      </c>
      <c r="H227">
        <f>(1/(1-91/360*VLOOKUP($A227,Tbills!$B$4:$C$974,2,1)/100))^((1)/91)-1</f>
        <v>6.9108111824478513E-5</v>
      </c>
      <c r="I227">
        <f>I226*(1-(I$1+I$5))^($A227-$A226)*(1+1.5*(E227/E226-1))</f>
        <v>82766793.976679161</v>
      </c>
      <c r="K227">
        <f>ROW()</f>
        <v>227</v>
      </c>
      <c r="L227">
        <f>B227/C227</f>
        <v>0.95923261390887293</v>
      </c>
      <c r="M227">
        <f>M226*(1-(M$1+M$5))^($A227-$A226)*(1+2*(E227/E226-1))</f>
        <v>24355818980.595482</v>
      </c>
    </row>
    <row r="228" spans="1:13" x14ac:dyDescent="0.25">
      <c r="A228" s="1">
        <v>38393</v>
      </c>
      <c r="B228" s="10">
        <v>11.51</v>
      </c>
      <c r="C228" s="10">
        <v>12.27</v>
      </c>
      <c r="D228">
        <v>154534.12</v>
      </c>
      <c r="E228">
        <v>158962.22</v>
      </c>
      <c r="F228">
        <v>103198.45</v>
      </c>
      <c r="G228">
        <v>106148.33</v>
      </c>
      <c r="H228">
        <f>(1/(1-91/360*VLOOKUP($A228,Tbills!$B$4:$C$974,2,1)/100))^((1)/91)-1</f>
        <v>6.9108111824478513E-5</v>
      </c>
      <c r="I228">
        <f>I227*(1-(I$1+I$5))^($A228-$A227)*(1+1.5*(E228/E227-1))</f>
        <v>80676565.694360942</v>
      </c>
      <c r="K228">
        <f>ROW()</f>
        <v>228</v>
      </c>
      <c r="L228">
        <f>B228/C228</f>
        <v>0.93806030969845156</v>
      </c>
      <c r="M228">
        <f>M227*(1-(M$1+M$5))^($A228-$A227)*(1+2*(E228/E227-1))</f>
        <v>23535206255.843044</v>
      </c>
    </row>
    <row r="229" spans="1:13" x14ac:dyDescent="0.25">
      <c r="A229" s="1">
        <v>38394</v>
      </c>
      <c r="B229" s="10">
        <v>11.43</v>
      </c>
      <c r="C229" s="10">
        <v>11.96</v>
      </c>
      <c r="D229">
        <v>150629.54</v>
      </c>
      <c r="E229">
        <v>154934.76999999999</v>
      </c>
      <c r="F229">
        <v>99765.68</v>
      </c>
      <c r="G229">
        <v>102610.1</v>
      </c>
      <c r="H229">
        <f>(1/(1-91/360*VLOOKUP($A229,Tbills!$B$4:$C$974,2,1)/100))^((1)/91)-1</f>
        <v>6.9108111824478513E-5</v>
      </c>
      <c r="I229">
        <f>I228*(1-(I$1+I$5))^($A229-$A228)*(1+1.5*(E229/E228-1))</f>
        <v>77609802.075014889</v>
      </c>
      <c r="K229">
        <f>ROW()</f>
        <v>229</v>
      </c>
      <c r="L229">
        <f>B229/C229</f>
        <v>0.95568561872909685</v>
      </c>
      <c r="M229">
        <f>M228*(1-(M$1+M$5))^($A229-$A228)*(1+2*(E229/E228-1))</f>
        <v>22341882344.65757</v>
      </c>
    </row>
    <row r="230" spans="1:13" x14ac:dyDescent="0.25">
      <c r="A230" s="1">
        <v>38397</v>
      </c>
      <c r="B230" s="10">
        <v>11.52</v>
      </c>
      <c r="C230" s="10">
        <v>12.01</v>
      </c>
      <c r="D230">
        <v>152157.47</v>
      </c>
      <c r="E230">
        <v>156474.25</v>
      </c>
      <c r="F230">
        <v>99833.63</v>
      </c>
      <c r="G230">
        <v>102658.71</v>
      </c>
      <c r="H230">
        <f>(1/(1-91/360*VLOOKUP($A230,Tbills!$B$4:$C$974,2,1)/100))^((1)/91)-1</f>
        <v>7.0785537874762383E-5</v>
      </c>
      <c r="I230">
        <f>I229*(1-(I$1+I$5))^($A230-$A229)*(1+1.5*(E230/E229-1))</f>
        <v>78764268.860568747</v>
      </c>
      <c r="K230">
        <f>ROW()</f>
        <v>230</v>
      </c>
      <c r="L230">
        <f>B230/C230</f>
        <v>0.95920066611157362</v>
      </c>
      <c r="M230">
        <f>M229*(1-(M$1+M$5))^($A230-$A229)*(1+2*(E230/E229-1))</f>
        <v>22783570629.514526</v>
      </c>
    </row>
    <row r="231" spans="1:13" x14ac:dyDescent="0.25">
      <c r="A231" s="1">
        <v>38398</v>
      </c>
      <c r="B231" s="10">
        <v>11.27</v>
      </c>
      <c r="C231" s="10">
        <v>11.65</v>
      </c>
      <c r="D231">
        <v>152455.43</v>
      </c>
      <c r="E231">
        <v>156769.57999999999</v>
      </c>
      <c r="F231">
        <v>99467.94</v>
      </c>
      <c r="G231">
        <v>102275.4</v>
      </c>
      <c r="H231">
        <f>(1/(1-91/360*VLOOKUP($A231,Tbills!$B$4:$C$974,2,1)/100))^((1)/91)-1</f>
        <v>7.0785537874762383E-5</v>
      </c>
      <c r="I231">
        <f>I230*(1-(I$1+I$5))^($A231-$A230)*(1+1.5*(E231/E230-1))</f>
        <v>78986501.348011538</v>
      </c>
      <c r="K231">
        <f>ROW()</f>
        <v>231</v>
      </c>
      <c r="L231">
        <f>B231/C231</f>
        <v>0.96738197424892702</v>
      </c>
      <c r="M231">
        <f>M230*(1-(M$1+M$5))^($A231-$A230)*(1+2*(E231/E230-1))</f>
        <v>22868803524.370583</v>
      </c>
    </row>
    <row r="232" spans="1:13" x14ac:dyDescent="0.25">
      <c r="A232" s="1">
        <v>38399</v>
      </c>
      <c r="B232" s="10">
        <v>11.1</v>
      </c>
      <c r="C232" s="10">
        <v>11.52</v>
      </c>
      <c r="D232">
        <v>151829.93</v>
      </c>
      <c r="E232">
        <v>156115.28</v>
      </c>
      <c r="F232">
        <v>98238.74</v>
      </c>
      <c r="G232">
        <v>101004.26</v>
      </c>
      <c r="H232">
        <f>(1/(1-91/360*VLOOKUP($A232,Tbills!$B$4:$C$974,2,1)/100))^((1)/91)-1</f>
        <v>7.0785537874762383E-5</v>
      </c>
      <c r="I232">
        <f>I231*(1-(I$1+I$5))^($A232-$A231)*(1+1.5*(E232/E231-1))</f>
        <v>78491256.693872586</v>
      </c>
      <c r="K232">
        <f>ROW()</f>
        <v>232</v>
      </c>
      <c r="L232">
        <f>B232/C232</f>
        <v>0.96354166666666663</v>
      </c>
      <c r="M232">
        <f>M231*(1-(M$1+M$5))^($A232-$A231)*(1+2*(E232/E231-1))</f>
        <v>22677146942.242138</v>
      </c>
    </row>
    <row r="233" spans="1:13" x14ac:dyDescent="0.25">
      <c r="A233" s="1">
        <v>38400</v>
      </c>
      <c r="B233" s="10">
        <v>11.77</v>
      </c>
      <c r="C233" s="10">
        <v>12.18</v>
      </c>
      <c r="D233">
        <v>153302.12</v>
      </c>
      <c r="E233">
        <v>157617.97</v>
      </c>
      <c r="F233">
        <v>99967.7</v>
      </c>
      <c r="G233">
        <v>102774.75</v>
      </c>
      <c r="H233">
        <f>(1/(1-91/360*VLOOKUP($A233,Tbills!$B$4:$C$974,2,1)/100))^((1)/91)-1</f>
        <v>7.0785537874762383E-5</v>
      </c>
      <c r="I233">
        <f>I232*(1-(I$1+I$5))^($A233-$A232)*(1+1.5*(E233/E232-1))</f>
        <v>79623771.347049773</v>
      </c>
      <c r="K233">
        <f>ROW()</f>
        <v>233</v>
      </c>
      <c r="L233">
        <f>B233/C233</f>
        <v>0.9663382594417077</v>
      </c>
      <c r="M233">
        <f>M232*(1-(M$1+M$5))^($A233-$A232)*(1+2*(E233/E232-1))</f>
        <v>23112926487.031509</v>
      </c>
    </row>
    <row r="234" spans="1:13" x14ac:dyDescent="0.25">
      <c r="A234" s="1">
        <v>38401</v>
      </c>
      <c r="B234" s="10">
        <v>11.18</v>
      </c>
      <c r="C234" s="10">
        <v>12.13</v>
      </c>
      <c r="D234">
        <v>153409.10999999999</v>
      </c>
      <c r="E234">
        <v>157716.82</v>
      </c>
      <c r="F234">
        <v>100118.55</v>
      </c>
      <c r="G234">
        <v>102922.56</v>
      </c>
      <c r="H234">
        <f>(1/(1-91/360*VLOOKUP($A234,Tbills!$B$4:$C$974,2,1)/100))^((1)/91)-1</f>
        <v>7.0785537874762383E-5</v>
      </c>
      <c r="I234">
        <f>I233*(1-(I$1+I$5))^($A234-$A233)*(1+1.5*(E234/E233-1))</f>
        <v>79697911.102210954</v>
      </c>
      <c r="K234">
        <f>ROW()</f>
        <v>234</v>
      </c>
      <c r="L234">
        <f>B234/C234</f>
        <v>0.92168178070898588</v>
      </c>
      <c r="M234">
        <f>M233*(1-(M$1+M$5))^($A234-$A233)*(1+2*(E234/E233-1))</f>
        <v>23141137147.595619</v>
      </c>
    </row>
    <row r="235" spans="1:13" x14ac:dyDescent="0.25">
      <c r="A235" s="1">
        <v>38405</v>
      </c>
      <c r="B235" s="10">
        <v>13.14</v>
      </c>
      <c r="C235" s="10">
        <v>13.18</v>
      </c>
      <c r="D235">
        <v>159207.42000000001</v>
      </c>
      <c r="E235">
        <v>163633.28</v>
      </c>
      <c r="F235">
        <v>103230.97</v>
      </c>
      <c r="G235">
        <v>106093</v>
      </c>
      <c r="H235">
        <f>(1/(1-91/360*VLOOKUP($A235,Tbills!$B$4:$C$974,2,1)/100))^((1)/91)-1</f>
        <v>7.2882684507336037E-5</v>
      </c>
      <c r="I235">
        <f>I234*(1-(I$1+I$5))^($A235-$A234)*(1+1.5*(E235/E234-1))</f>
        <v>84179265.769317433</v>
      </c>
      <c r="K235">
        <f>ROW()</f>
        <v>235</v>
      </c>
      <c r="L235">
        <f>B235/C235</f>
        <v>0.9969650986342945</v>
      </c>
      <c r="M235">
        <f>M234*(1-(M$1+M$5))^($A235-$A234)*(1+2*(E235/E234-1))</f>
        <v>24873979434.563637</v>
      </c>
    </row>
    <row r="236" spans="1:13" x14ac:dyDescent="0.25">
      <c r="A236" s="1">
        <v>38406</v>
      </c>
      <c r="B236" s="10">
        <v>12.39</v>
      </c>
      <c r="C236" s="10">
        <v>12.84</v>
      </c>
      <c r="D236">
        <v>158469.65</v>
      </c>
      <c r="E236">
        <v>162863.07999999999</v>
      </c>
      <c r="F236">
        <v>102400.75</v>
      </c>
      <c r="G236">
        <v>105232.03</v>
      </c>
      <c r="H236">
        <f>(1/(1-91/360*VLOOKUP($A236,Tbills!$B$4:$C$974,2,1)/100))^((1)/91)-1</f>
        <v>7.2882684507336037E-5</v>
      </c>
      <c r="I236">
        <f>I235*(1-(I$1+I$5))^($A236-$A235)*(1+1.5*(E236/E235-1))</f>
        <v>83584133.423897833</v>
      </c>
      <c r="K236">
        <f>ROW()</f>
        <v>236</v>
      </c>
      <c r="L236">
        <f>B236/C236</f>
        <v>0.96495327102803741</v>
      </c>
      <c r="M236">
        <f>M235*(1-(M$1+M$5))^($A236-$A235)*(1+2*(E236/E235-1))</f>
        <v>24638992106.447178</v>
      </c>
    </row>
    <row r="237" spans="1:13" x14ac:dyDescent="0.25">
      <c r="A237" s="1">
        <v>38407</v>
      </c>
      <c r="B237" s="10">
        <v>11.57</v>
      </c>
      <c r="C237" s="10">
        <v>12.26</v>
      </c>
      <c r="D237">
        <v>156332.45000000001</v>
      </c>
      <c r="E237">
        <v>160654.76</v>
      </c>
      <c r="F237">
        <v>100814.39999999999</v>
      </c>
      <c r="G237">
        <v>103594.15</v>
      </c>
      <c r="H237">
        <f>(1/(1-91/360*VLOOKUP($A237,Tbills!$B$4:$C$974,2,1)/100))^((1)/91)-1</f>
        <v>7.2882684507336037E-5</v>
      </c>
      <c r="I237">
        <f>I236*(1-(I$1+I$5))^($A237-$A236)*(1+1.5*(E237/E236-1))</f>
        <v>81883326.532832757</v>
      </c>
      <c r="K237">
        <f>ROW()</f>
        <v>237</v>
      </c>
      <c r="L237">
        <f>B237/C237</f>
        <v>0.94371941272430671</v>
      </c>
      <c r="M237">
        <f>M236*(1-(M$1+M$5))^($A237-$A236)*(1+2*(E237/E236-1))</f>
        <v>23970006132.334305</v>
      </c>
    </row>
    <row r="238" spans="1:13" x14ac:dyDescent="0.25">
      <c r="A238" s="1">
        <v>38408</v>
      </c>
      <c r="B238" s="10">
        <v>11.49</v>
      </c>
      <c r="C238" s="10">
        <v>11.88</v>
      </c>
      <c r="D238">
        <v>153693.09</v>
      </c>
      <c r="E238">
        <v>157930.71</v>
      </c>
      <c r="F238">
        <v>99450.87</v>
      </c>
      <c r="G238">
        <v>102185.47</v>
      </c>
      <c r="H238">
        <f>(1/(1-91/360*VLOOKUP($A238,Tbills!$B$4:$C$974,2,1)/100))^((1)/91)-1</f>
        <v>7.2882684507336037E-5</v>
      </c>
      <c r="I238">
        <f>I237*(1-(I$1+I$5))^($A238-$A237)*(1+1.5*(E238/E237-1))</f>
        <v>79799950.052315265</v>
      </c>
      <c r="K238">
        <f>ROW()</f>
        <v>238</v>
      </c>
      <c r="L238">
        <f>B238/C238</f>
        <v>0.96717171717171713</v>
      </c>
      <c r="M238">
        <f>M237*(1-(M$1+M$5))^($A238-$A237)*(1+2*(E238/E237-1))</f>
        <v>23156358534.354553</v>
      </c>
    </row>
    <row r="239" spans="1:13" x14ac:dyDescent="0.25">
      <c r="A239" s="1">
        <v>38411</v>
      </c>
      <c r="B239" s="10">
        <v>12.08</v>
      </c>
      <c r="C239" s="10">
        <v>12.62</v>
      </c>
      <c r="D239">
        <v>156656.39000000001</v>
      </c>
      <c r="E239">
        <v>160941.18</v>
      </c>
      <c r="F239">
        <v>100918.2</v>
      </c>
      <c r="G239">
        <v>103670.8</v>
      </c>
      <c r="H239">
        <f>(1/(1-91/360*VLOOKUP($A239,Tbills!$B$4:$C$974,2,1)/100))^((1)/91)-1</f>
        <v>7.5679509525805599E-5</v>
      </c>
      <c r="I239">
        <f>I238*(1-(I$1+I$5))^($A239-$A238)*(1+1.5*(E239/E238-1))</f>
        <v>82079304.856708005</v>
      </c>
      <c r="K239">
        <f>ROW()</f>
        <v>239</v>
      </c>
      <c r="L239">
        <f>B239/C239</f>
        <v>0.95721077654516651</v>
      </c>
      <c r="M239">
        <f>M238*(1-(M$1+M$5))^($A239-$A238)*(1+2*(E239/E238-1))</f>
        <v>24036739844.584412</v>
      </c>
    </row>
    <row r="240" spans="1:13" x14ac:dyDescent="0.25">
      <c r="A240" s="1">
        <v>38412</v>
      </c>
      <c r="B240" s="10">
        <v>12.04</v>
      </c>
      <c r="C240" s="10">
        <v>12.62</v>
      </c>
      <c r="D240">
        <v>155929.82</v>
      </c>
      <c r="E240">
        <v>160182.54999999999</v>
      </c>
      <c r="F240">
        <v>101039.43</v>
      </c>
      <c r="G240">
        <v>103787.49</v>
      </c>
      <c r="H240">
        <f>(1/(1-91/360*VLOOKUP($A240,Tbills!$B$4:$C$974,2,1)/100))^((1)/91)-1</f>
        <v>7.5679509525805599E-5</v>
      </c>
      <c r="I240">
        <f>I239*(1-(I$1+I$5))^($A240-$A239)*(1+1.5*(E240/E239-1))</f>
        <v>81498176.337634578</v>
      </c>
      <c r="K240">
        <f>ROW()</f>
        <v>240</v>
      </c>
      <c r="L240">
        <f>B240/C240</f>
        <v>0.95404120443740092</v>
      </c>
      <c r="M240">
        <f>M239*(1-(M$1+M$5))^($A240-$A239)*(1+2*(E240/E239-1))</f>
        <v>23809333048.500828</v>
      </c>
    </row>
    <row r="241" spans="1:13" x14ac:dyDescent="0.25">
      <c r="A241" s="1">
        <v>38413</v>
      </c>
      <c r="B241" s="10">
        <v>12.5</v>
      </c>
      <c r="C241" s="10">
        <v>13.18</v>
      </c>
      <c r="D241">
        <v>159025.32999999999</v>
      </c>
      <c r="E241">
        <v>163350.35999999999</v>
      </c>
      <c r="F241">
        <v>102730.54</v>
      </c>
      <c r="G241">
        <v>105516.74</v>
      </c>
      <c r="H241">
        <f>(1/(1-91/360*VLOOKUP($A241,Tbills!$B$4:$C$974,2,1)/100))^((1)/91)-1</f>
        <v>7.5679509525805599E-5</v>
      </c>
      <c r="I241">
        <f>I240*(1-(I$1+I$5))^($A241-$A240)*(1+1.5*(E241/E240-1))</f>
        <v>83914964.012712985</v>
      </c>
      <c r="K241">
        <f>ROW()</f>
        <v>241</v>
      </c>
      <c r="L241">
        <f>B241/C241</f>
        <v>0.94840667678300461</v>
      </c>
      <c r="M241">
        <f>M240*(1-(M$1+M$5))^($A241-$A240)*(1+2*(E241/E240-1))</f>
        <v>24750217571.455879</v>
      </c>
    </row>
    <row r="242" spans="1:13" x14ac:dyDescent="0.25">
      <c r="A242" s="1">
        <v>38414</v>
      </c>
      <c r="B242" s="10">
        <v>12.93</v>
      </c>
      <c r="C242" s="10">
        <v>13.21</v>
      </c>
      <c r="D242">
        <v>162839.03</v>
      </c>
      <c r="E242">
        <v>167255.42000000001</v>
      </c>
      <c r="F242">
        <v>103451.67</v>
      </c>
      <c r="G242">
        <v>106249.45</v>
      </c>
      <c r="H242">
        <f>(1/(1-91/360*VLOOKUP($A242,Tbills!$B$4:$C$974,2,1)/100))^((1)/91)-1</f>
        <v>7.5679509525805599E-5</v>
      </c>
      <c r="I242">
        <f>I241*(1-(I$1+I$5))^($A242-$A241)*(1+1.5*(E242/E241-1))</f>
        <v>86923242.038539439</v>
      </c>
      <c r="K242">
        <f>ROW()</f>
        <v>242</v>
      </c>
      <c r="L242">
        <f>B242/C242</f>
        <v>0.97880393641180918</v>
      </c>
      <c r="M242">
        <f>M241*(1-(M$1+M$5))^($A242-$A241)*(1+2*(E242/E241-1))</f>
        <v>25932702955.20369</v>
      </c>
    </row>
    <row r="243" spans="1:13" x14ac:dyDescent="0.25">
      <c r="A243" s="1">
        <v>38415</v>
      </c>
      <c r="B243" s="10">
        <v>11.94</v>
      </c>
      <c r="C243" s="10">
        <v>12.58</v>
      </c>
      <c r="D243">
        <v>157264.63</v>
      </c>
      <c r="E243">
        <v>161517.18</v>
      </c>
      <c r="F243">
        <v>102127.22</v>
      </c>
      <c r="G243">
        <v>104881.15</v>
      </c>
      <c r="H243">
        <f>(1/(1-91/360*VLOOKUP($A243,Tbills!$B$4:$C$974,2,1)/100))^((1)/91)-1</f>
        <v>7.5679509525805599E-5</v>
      </c>
      <c r="I243">
        <f>I242*(1-(I$1+I$5))^($A243-$A242)*(1+1.5*(E243/E242-1))</f>
        <v>82449175.539390877</v>
      </c>
      <c r="K243">
        <f>ROW()</f>
        <v>243</v>
      </c>
      <c r="L243">
        <f>B243/C243</f>
        <v>0.94912559618441972</v>
      </c>
      <c r="M243">
        <f>M242*(1-(M$1+M$5))^($A243-$A242)*(1+2*(E243/E242-1))</f>
        <v>24152477946.698997</v>
      </c>
    </row>
    <row r="244" spans="1:13" x14ac:dyDescent="0.25">
      <c r="A244" s="1">
        <v>38418</v>
      </c>
      <c r="B244" s="10">
        <v>12.26</v>
      </c>
      <c r="C244" s="10">
        <v>12.75</v>
      </c>
      <c r="D244">
        <v>156677.63</v>
      </c>
      <c r="E244">
        <v>160877.63</v>
      </c>
      <c r="F244">
        <v>101270.7</v>
      </c>
      <c r="G244">
        <v>103977.72</v>
      </c>
      <c r="H244">
        <f>(1/(1-91/360*VLOOKUP($A244,Tbills!$B$4:$C$974,2,1)/100))^((1)/91)-1</f>
        <v>7.5539651183342826E-5</v>
      </c>
      <c r="I244">
        <f>I243*(1-(I$1+I$5))^($A244-$A243)*(1+1.5*(E244/E243-1))</f>
        <v>81957114.156799331</v>
      </c>
      <c r="K244">
        <f>ROW()</f>
        <v>244</v>
      </c>
      <c r="L244">
        <f>B244/C244</f>
        <v>0.96156862745098037</v>
      </c>
      <c r="M244">
        <f>M243*(1-(M$1+M$5))^($A244-$A243)*(1+2*(E244/E243-1))</f>
        <v>23958785379.239769</v>
      </c>
    </row>
    <row r="245" spans="1:13" x14ac:dyDescent="0.25">
      <c r="A245" s="1">
        <v>38419</v>
      </c>
      <c r="B245" s="10">
        <v>12.4</v>
      </c>
      <c r="C245" s="10">
        <v>12.87</v>
      </c>
      <c r="D245">
        <v>159135.4</v>
      </c>
      <c r="E245">
        <v>163389.13</v>
      </c>
      <c r="F245">
        <v>102460.03</v>
      </c>
      <c r="G245">
        <v>105190.99</v>
      </c>
      <c r="H245">
        <f>(1/(1-91/360*VLOOKUP($A245,Tbills!$B$4:$C$974,2,1)/100))^((1)/91)-1</f>
        <v>7.5539651183342826E-5</v>
      </c>
      <c r="I245">
        <f>I244*(1-(I$1+I$5))^($A245-$A244)*(1+1.5*(E245/E244-1))</f>
        <v>83875488.672386795</v>
      </c>
      <c r="K245">
        <f>ROW()</f>
        <v>245</v>
      </c>
      <c r="L245">
        <f>B245/C245</f>
        <v>0.96348096348096357</v>
      </c>
      <c r="M245">
        <f>M244*(1-(M$1+M$5))^($A245-$A244)*(1+2*(E245/E244-1))</f>
        <v>24706005700.673466</v>
      </c>
    </row>
    <row r="246" spans="1:13" x14ac:dyDescent="0.25">
      <c r="A246" s="1">
        <v>38420</v>
      </c>
      <c r="B246" s="10">
        <v>12.7</v>
      </c>
      <c r="C246" s="10">
        <v>13.45</v>
      </c>
      <c r="D246">
        <v>161923.59</v>
      </c>
      <c r="E246">
        <v>166239.51</v>
      </c>
      <c r="F246">
        <v>102569.33</v>
      </c>
      <c r="G246">
        <v>105295.26</v>
      </c>
      <c r="H246">
        <f>(1/(1-91/360*VLOOKUP($A246,Tbills!$B$4:$C$974,2,1)/100))^((1)/91)-1</f>
        <v>7.5539651183342826E-5</v>
      </c>
      <c r="I246">
        <f>I245*(1-(I$1+I$5))^($A246-$A245)*(1+1.5*(E246/E245-1))</f>
        <v>86069518.794308707</v>
      </c>
      <c r="K246">
        <f>ROW()</f>
        <v>246</v>
      </c>
      <c r="L246">
        <f>B246/C246</f>
        <v>0.94423791821561343</v>
      </c>
      <c r="M246">
        <f>M245*(1-(M$1+M$5))^($A246-$A245)*(1+2*(E246/E245-1))</f>
        <v>25567153757.61475</v>
      </c>
    </row>
    <row r="247" spans="1:13" x14ac:dyDescent="0.25">
      <c r="A247" s="1">
        <v>38421</v>
      </c>
      <c r="B247" s="10">
        <v>12.49</v>
      </c>
      <c r="C247" s="10">
        <v>13.42</v>
      </c>
      <c r="D247">
        <v>161401.1</v>
      </c>
      <c r="E247">
        <v>165690.53</v>
      </c>
      <c r="F247">
        <v>103243.18</v>
      </c>
      <c r="G247">
        <v>105979.07</v>
      </c>
      <c r="H247">
        <f>(1/(1-91/360*VLOOKUP($A247,Tbills!$B$4:$C$974,2,1)/100))^((1)/91)-1</f>
        <v>7.5539651183342826E-5</v>
      </c>
      <c r="I247">
        <f>I246*(1-(I$1+I$5))^($A247-$A246)*(1+1.5*(E247/E246-1))</f>
        <v>85642350.857549116</v>
      </c>
      <c r="K247">
        <f>ROW()</f>
        <v>247</v>
      </c>
      <c r="L247">
        <f>B247/C247</f>
        <v>0.93070044709388977</v>
      </c>
      <c r="M247">
        <f>M246*(1-(M$1+M$5))^($A247-$A246)*(1+2*(E247/E246-1))</f>
        <v>25397434811.284378</v>
      </c>
    </row>
    <row r="248" spans="1:13" x14ac:dyDescent="0.25">
      <c r="A248" s="1">
        <v>38422</v>
      </c>
      <c r="B248" s="10">
        <v>12.8</v>
      </c>
      <c r="C248" s="10">
        <v>13.77</v>
      </c>
      <c r="D248">
        <v>162518.51999999999</v>
      </c>
      <c r="E248">
        <v>166825.13</v>
      </c>
      <c r="F248">
        <v>104083.23</v>
      </c>
      <c r="G248">
        <v>106833.38</v>
      </c>
      <c r="H248">
        <f>(1/(1-91/360*VLOOKUP($A248,Tbills!$B$4:$C$974,2,1)/100))^((1)/91)-1</f>
        <v>7.5539651183342826E-5</v>
      </c>
      <c r="I248">
        <f>I247*(1-(I$1+I$5))^($A248-$A247)*(1+1.5*(E248/E247-1))</f>
        <v>86521201.625726953</v>
      </c>
      <c r="K248">
        <f>ROW()</f>
        <v>248</v>
      </c>
      <c r="L248">
        <f>B248/C248</f>
        <v>0.92955700798838059</v>
      </c>
      <c r="M248">
        <f>M247*(1-(M$1+M$5))^($A248-$A247)*(1+2*(E248/E247-1))</f>
        <v>25744395553.501575</v>
      </c>
    </row>
    <row r="249" spans="1:13" x14ac:dyDescent="0.25">
      <c r="A249" s="1">
        <v>38425</v>
      </c>
      <c r="B249" s="10">
        <v>12.39</v>
      </c>
      <c r="C249" s="10">
        <v>13.56</v>
      </c>
      <c r="D249">
        <v>162551.45000000001</v>
      </c>
      <c r="E249">
        <v>166821.13</v>
      </c>
      <c r="F249">
        <v>104569.14</v>
      </c>
      <c r="G249">
        <v>107307.92</v>
      </c>
      <c r="H249">
        <f>(1/(1-91/360*VLOOKUP($A249,Tbills!$B$4:$C$974,2,1)/100))^((1)/91)-1</f>
        <v>7.6238960891039653E-5</v>
      </c>
      <c r="I249">
        <f>I248*(1-(I$1+I$5))^($A249-$A248)*(1+1.5*(E249/E248-1))</f>
        <v>86515600.968419373</v>
      </c>
      <c r="K249">
        <f>ROW()</f>
        <v>249</v>
      </c>
      <c r="L249">
        <f>B249/C249</f>
        <v>0.91371681415929207</v>
      </c>
      <c r="M249">
        <f>M248*(1-(M$1+M$5))^($A249-$A248)*(1+2*(E249/E248-1))</f>
        <v>25740558556.225014</v>
      </c>
    </row>
    <row r="250" spans="1:13" x14ac:dyDescent="0.25">
      <c r="A250" s="1">
        <v>38426</v>
      </c>
      <c r="B250" s="10">
        <v>13.15</v>
      </c>
      <c r="C250" s="10">
        <v>14.03</v>
      </c>
      <c r="D250">
        <v>166393.57</v>
      </c>
      <c r="E250">
        <v>170751.45</v>
      </c>
      <c r="F250">
        <v>105603.95</v>
      </c>
      <c r="G250">
        <v>108361.65</v>
      </c>
      <c r="H250">
        <f>(1/(1-91/360*VLOOKUP($A250,Tbills!$B$4:$C$974,2,1)/100))^((1)/91)-1</f>
        <v>7.6238960891039653E-5</v>
      </c>
      <c r="I250">
        <f>I249*(1-(I$1+I$5))^($A250-$A249)*(1+1.5*(E250/E249-1))</f>
        <v>89572214.415481627</v>
      </c>
      <c r="K250">
        <f>ROW()</f>
        <v>250</v>
      </c>
      <c r="L250">
        <f>B250/C250</f>
        <v>0.93727726300784042</v>
      </c>
      <c r="M250">
        <f>M249*(1-(M$1+M$5))^($A250-$A249)*(1+2*(E250/E249-1))</f>
        <v>26952549755.874393</v>
      </c>
    </row>
    <row r="251" spans="1:13" x14ac:dyDescent="0.25">
      <c r="A251" s="1">
        <v>38427</v>
      </c>
      <c r="B251" s="10">
        <v>13.49</v>
      </c>
      <c r="C251" s="10">
        <v>14.36</v>
      </c>
      <c r="D251">
        <v>170502.14</v>
      </c>
      <c r="E251">
        <v>174954.6</v>
      </c>
      <c r="F251">
        <v>107339.89</v>
      </c>
      <c r="G251">
        <v>110134.66</v>
      </c>
      <c r="H251">
        <f>(1/(1-91/360*VLOOKUP($A251,Tbills!$B$4:$C$974,2,1)/100))^((1)/91)-1</f>
        <v>7.6238960891039653E-5</v>
      </c>
      <c r="I251">
        <f>I250*(1-(I$1+I$5))^($A251-$A250)*(1+1.5*(E251/E250-1))</f>
        <v>92878634.969568327</v>
      </c>
      <c r="K251">
        <f>ROW()</f>
        <v>251</v>
      </c>
      <c r="L251">
        <f>B251/C251</f>
        <v>0.93941504178272983</v>
      </c>
      <c r="M251">
        <f>M250*(1-(M$1+M$5))^($A251-$A250)*(1+2*(E251/E250-1))</f>
        <v>28278503336.22279</v>
      </c>
    </row>
    <row r="252" spans="1:13" x14ac:dyDescent="0.25">
      <c r="A252" s="1">
        <v>38428</v>
      </c>
      <c r="B252" s="10">
        <v>13.29</v>
      </c>
      <c r="C252" s="10">
        <v>14.73</v>
      </c>
      <c r="D252">
        <v>170693.9</v>
      </c>
      <c r="E252">
        <v>175138.03</v>
      </c>
      <c r="F252">
        <v>108257.83</v>
      </c>
      <c r="G252">
        <v>111068.1</v>
      </c>
      <c r="H252">
        <f>(1/(1-91/360*VLOOKUP($A252,Tbills!$B$4:$C$974,2,1)/100))^((1)/91)-1</f>
        <v>7.6238960891039653E-5</v>
      </c>
      <c r="I252">
        <f>I251*(1-(I$1+I$5))^($A252-$A251)*(1+1.5*(E252/E251-1))</f>
        <v>93023809.94307889</v>
      </c>
      <c r="K252">
        <f>ROW()</f>
        <v>252</v>
      </c>
      <c r="L252">
        <f>B252/C252</f>
        <v>0.90224032586558034</v>
      </c>
      <c r="M252">
        <f>M251*(1-(M$1+M$5))^($A252-$A251)*(1+2*(E252/E251-1))</f>
        <v>28336845212.945709</v>
      </c>
    </row>
    <row r="253" spans="1:13" x14ac:dyDescent="0.25">
      <c r="A253" s="1">
        <v>38429</v>
      </c>
      <c r="B253" s="10">
        <v>13.14</v>
      </c>
      <c r="C253" s="10">
        <v>14.51</v>
      </c>
      <c r="D253">
        <v>170346.58</v>
      </c>
      <c r="E253">
        <v>174768.31</v>
      </c>
      <c r="F253">
        <v>108796.15</v>
      </c>
      <c r="G253">
        <v>111611.92</v>
      </c>
      <c r="H253">
        <f>(1/(1-91/360*VLOOKUP($A253,Tbills!$B$4:$C$974,2,1)/100))^((1)/91)-1</f>
        <v>7.6238960891039653E-5</v>
      </c>
      <c r="I253">
        <f>I252*(1-(I$1+I$5))^($A253-$A252)*(1+1.5*(E253/E252-1))</f>
        <v>92728357.98127079</v>
      </c>
      <c r="K253">
        <f>ROW()</f>
        <v>253</v>
      </c>
      <c r="L253">
        <f>B253/C253</f>
        <v>0.90558235699517575</v>
      </c>
      <c r="M253">
        <f>M252*(1-(M$1+M$5))^($A253-$A252)*(1+2*(E253/E252-1))</f>
        <v>28216255000.290707</v>
      </c>
    </row>
    <row r="254" spans="1:13" x14ac:dyDescent="0.25">
      <c r="A254" s="1">
        <v>38432</v>
      </c>
      <c r="B254" s="10">
        <v>13.61</v>
      </c>
      <c r="C254" s="10">
        <v>14.82</v>
      </c>
      <c r="D254">
        <v>169925.25</v>
      </c>
      <c r="E254">
        <v>174296.07</v>
      </c>
      <c r="F254">
        <v>110196.32</v>
      </c>
      <c r="G254">
        <v>113022.8</v>
      </c>
      <c r="H254">
        <f>(1/(1-91/360*VLOOKUP($A254,Tbills!$B$4:$C$974,2,1)/100))^((1)/91)-1</f>
        <v>7.8057376700968462E-5</v>
      </c>
      <c r="I254">
        <f>I253*(1-(I$1+I$5))^($A254-$A253)*(1+1.5*(E254/E253-1))</f>
        <v>92349860.500714093</v>
      </c>
      <c r="K254">
        <f>ROW()</f>
        <v>254</v>
      </c>
      <c r="L254">
        <f>B254/C254</f>
        <v>0.91835357624831304</v>
      </c>
      <c r="M254">
        <f>M253*(1-(M$1+M$5))^($A254-$A253)*(1+2*(E254/E253-1))</f>
        <v>28060932147.239788</v>
      </c>
    </row>
    <row r="255" spans="1:13" x14ac:dyDescent="0.25">
      <c r="A255" s="1">
        <v>38433</v>
      </c>
      <c r="B255" s="10">
        <v>14.27</v>
      </c>
      <c r="C255" s="10">
        <v>14.97</v>
      </c>
      <c r="D255">
        <v>173054.63</v>
      </c>
      <c r="E255">
        <v>177492.34</v>
      </c>
      <c r="F255">
        <v>113308.02</v>
      </c>
      <c r="G255">
        <v>116205.49</v>
      </c>
      <c r="H255">
        <f>(1/(1-91/360*VLOOKUP($A255,Tbills!$B$4:$C$974,2,1)/100))^((1)/91)-1</f>
        <v>7.8057376700968462E-5</v>
      </c>
      <c r="I255">
        <f>I254*(1-(I$1+I$5))^($A255-$A254)*(1+1.5*(E255/E254-1))</f>
        <v>94889240.992605537</v>
      </c>
      <c r="K255">
        <f>ROW()</f>
        <v>255</v>
      </c>
      <c r="L255">
        <f>B255/C255</f>
        <v>0.95323981295925175</v>
      </c>
      <c r="M255">
        <f>M254*(1-(M$1+M$5))^($A255-$A254)*(1+2*(E255/E254-1))</f>
        <v>29089123828.976025</v>
      </c>
    </row>
    <row r="256" spans="1:13" x14ac:dyDescent="0.25">
      <c r="A256" s="1">
        <v>38434</v>
      </c>
      <c r="B256" s="10">
        <v>14.06</v>
      </c>
      <c r="C256" s="10">
        <v>15.06</v>
      </c>
      <c r="D256">
        <v>174183.16</v>
      </c>
      <c r="E256">
        <v>178635.95</v>
      </c>
      <c r="F256">
        <v>114228.52</v>
      </c>
      <c r="G256">
        <v>117140.46</v>
      </c>
      <c r="H256">
        <f>(1/(1-91/360*VLOOKUP($A256,Tbills!$B$4:$C$974,2,1)/100))^((1)/91)-1</f>
        <v>7.8057376700968462E-5</v>
      </c>
      <c r="I256">
        <f>I255*(1-(I$1+I$5))^($A256-$A255)*(1+1.5*(E256/E255-1))</f>
        <v>95805400.905584827</v>
      </c>
      <c r="K256">
        <f>ROW()</f>
        <v>256</v>
      </c>
      <c r="L256">
        <f>B256/C256</f>
        <v>0.93359893758300128</v>
      </c>
      <c r="M256">
        <f>M255*(1-(M$1+M$5))^($A256-$A255)*(1+2*(E256/E255-1))</f>
        <v>29462982185.009525</v>
      </c>
    </row>
    <row r="257" spans="1:13" x14ac:dyDescent="0.25">
      <c r="A257" s="1">
        <v>38435</v>
      </c>
      <c r="B257" s="10">
        <v>13.42</v>
      </c>
      <c r="C257" s="10">
        <v>14.94</v>
      </c>
      <c r="D257">
        <v>171495.25</v>
      </c>
      <c r="E257">
        <v>175865.38</v>
      </c>
      <c r="F257">
        <v>112598.57</v>
      </c>
      <c r="G257">
        <v>115459.81</v>
      </c>
      <c r="H257">
        <f>(1/(1-91/360*VLOOKUP($A257,Tbills!$B$4:$C$974,2,1)/100))^((1)/91)-1</f>
        <v>7.8057376700968462E-5</v>
      </c>
      <c r="I257">
        <f>I256*(1-(I$1+I$5))^($A257-$A256)*(1+1.5*(E257/E256-1))</f>
        <v>93575650.141025439</v>
      </c>
      <c r="K257">
        <f>ROW()</f>
        <v>257</v>
      </c>
      <c r="L257">
        <f>B257/C257</f>
        <v>0.89825970548862122</v>
      </c>
      <c r="M257">
        <f>M256*(1-(M$1+M$5))^($A257-$A256)*(1+2*(E257/E256-1))</f>
        <v>28548102686.297108</v>
      </c>
    </row>
    <row r="258" spans="1:13" x14ac:dyDescent="0.25">
      <c r="A258" s="1">
        <v>38439</v>
      </c>
      <c r="B258" s="10">
        <v>13.75</v>
      </c>
      <c r="C258" s="10">
        <v>15.01</v>
      </c>
      <c r="D258">
        <v>173124.78</v>
      </c>
      <c r="E258">
        <v>177481.52</v>
      </c>
      <c r="F258">
        <v>113071.95</v>
      </c>
      <c r="G258">
        <v>115909.16</v>
      </c>
      <c r="H258">
        <f>(1/(1-91/360*VLOOKUP($A258,Tbills!$B$4:$C$974,2,1)/100))^((1)/91)-1</f>
        <v>7.749783174482161E-5</v>
      </c>
      <c r="I258">
        <f>I257*(1-(I$1+I$5))^($A258-$A257)*(1+1.5*(E258/E257-1))</f>
        <v>94861901.696038142</v>
      </c>
      <c r="K258">
        <f>ROW()</f>
        <v>258</v>
      </c>
      <c r="L258">
        <f>B258/C258</f>
        <v>0.91605596269153899</v>
      </c>
      <c r="M258">
        <f>M257*(1-(M$1+M$5))^($A258-$A257)*(1+2*(E258/E257-1))</f>
        <v>29068877755.843811</v>
      </c>
    </row>
    <row r="259" spans="1:13" x14ac:dyDescent="0.25">
      <c r="A259" s="1">
        <v>38440</v>
      </c>
      <c r="B259" s="10">
        <v>14.49</v>
      </c>
      <c r="C259" s="10">
        <v>15.19</v>
      </c>
      <c r="D259">
        <v>181443.77</v>
      </c>
      <c r="E259">
        <v>185996.1</v>
      </c>
      <c r="F259">
        <v>113802.68</v>
      </c>
      <c r="G259">
        <v>116649.24</v>
      </c>
      <c r="H259">
        <f>(1/(1-91/360*VLOOKUP($A259,Tbills!$B$4:$C$974,2,1)/100))^((1)/91)-1</f>
        <v>7.749783174482161E-5</v>
      </c>
      <c r="I259">
        <f>I258*(1-(I$1+I$5))^($A259-$A258)*(1+1.5*(E259/E258-1))</f>
        <v>101687349.29945187</v>
      </c>
      <c r="K259">
        <f>ROW()</f>
        <v>259</v>
      </c>
      <c r="L259">
        <f>B259/C259</f>
        <v>0.95391705069124433</v>
      </c>
      <c r="M259">
        <f>M258*(1-(M$1+M$5))^($A259-$A258)*(1+2*(E259/E258-1))</f>
        <v>31856931584.142433</v>
      </c>
    </row>
    <row r="260" spans="1:13" x14ac:dyDescent="0.25">
      <c r="A260" s="1">
        <v>38441</v>
      </c>
      <c r="B260" s="10">
        <v>13.64</v>
      </c>
      <c r="C260" s="10">
        <v>14.51</v>
      </c>
      <c r="D260">
        <v>172723.37</v>
      </c>
      <c r="E260">
        <v>177042.5</v>
      </c>
      <c r="F260">
        <v>113281.77</v>
      </c>
      <c r="G260">
        <v>116106.26</v>
      </c>
      <c r="H260">
        <f>(1/(1-91/360*VLOOKUP($A260,Tbills!$B$4:$C$974,2,1)/100))^((1)/91)-1</f>
        <v>7.749783174482161E-5</v>
      </c>
      <c r="I260">
        <f>I259*(1-(I$1+I$5))^($A260-$A259)*(1+1.5*(E260/E259-1))</f>
        <v>94343807.998779699</v>
      </c>
      <c r="K260">
        <f>ROW()</f>
        <v>260</v>
      </c>
      <c r="L260">
        <f>B260/C260</f>
        <v>0.94004135079255691</v>
      </c>
      <c r="M260">
        <f>M259*(1-(M$1+M$5))^($A260-$A259)*(1+2*(E260/E259-1))</f>
        <v>28788862444.127068</v>
      </c>
    </row>
    <row r="261" spans="1:13" x14ac:dyDescent="0.25">
      <c r="A261" s="1">
        <v>38442</v>
      </c>
      <c r="B261" s="10">
        <v>14.02</v>
      </c>
      <c r="C261" s="10">
        <v>14.62</v>
      </c>
      <c r="D261">
        <v>172416.46</v>
      </c>
      <c r="E261">
        <v>176714.2</v>
      </c>
      <c r="F261">
        <v>112820.64</v>
      </c>
      <c r="G261">
        <v>115624.64</v>
      </c>
      <c r="H261">
        <f>(1/(1-91/360*VLOOKUP($A261,Tbills!$B$4:$C$974,2,1)/100))^((1)/91)-1</f>
        <v>7.749783174482161E-5</v>
      </c>
      <c r="I261">
        <f>I260*(1-(I$1+I$5))^($A261-$A260)*(1+1.5*(E261/E260-1))</f>
        <v>94080485.196674839</v>
      </c>
      <c r="K261">
        <f>ROW()</f>
        <v>261</v>
      </c>
      <c r="L261">
        <f>B261/C261</f>
        <v>0.95896032831737343</v>
      </c>
      <c r="M261">
        <f>M260*(1-(M$1+M$5))^($A261-$A260)*(1+2*(E261/E260-1))</f>
        <v>28681126239.430969</v>
      </c>
    </row>
    <row r="262" spans="1:13" x14ac:dyDescent="0.25">
      <c r="A262" s="1">
        <v>38443</v>
      </c>
      <c r="B262" s="10">
        <v>14.09</v>
      </c>
      <c r="C262" s="10">
        <v>15.02</v>
      </c>
      <c r="D262">
        <v>175853.59</v>
      </c>
      <c r="E262">
        <v>180223.31</v>
      </c>
      <c r="F262">
        <v>114617.97</v>
      </c>
      <c r="G262">
        <v>117457.68</v>
      </c>
      <c r="H262">
        <f>(1/(1-91/360*VLOOKUP($A262,Tbills!$B$4:$C$974,2,1)/100))^((1)/91)-1</f>
        <v>7.749783174482161E-5</v>
      </c>
      <c r="I262">
        <f>I261*(1-(I$1+I$5))^($A262-$A261)*(1+1.5*(E262/E261-1))</f>
        <v>96881867.243524402</v>
      </c>
      <c r="K262">
        <f>ROW()</f>
        <v>262</v>
      </c>
      <c r="L262">
        <f>B262/C262</f>
        <v>0.93808255659121176</v>
      </c>
      <c r="M262">
        <f>M261*(1-(M$1+M$5))^($A262-$A261)*(1+2*(E262/E261-1))</f>
        <v>29819194791.464268</v>
      </c>
    </row>
    <row r="263" spans="1:13" x14ac:dyDescent="0.25">
      <c r="A263" s="1">
        <v>38446</v>
      </c>
      <c r="B263" s="10">
        <v>14.11</v>
      </c>
      <c r="C263" s="10">
        <v>15</v>
      </c>
      <c r="D263">
        <v>180325.37</v>
      </c>
      <c r="E263">
        <v>184764.3</v>
      </c>
      <c r="F263">
        <v>114067.99</v>
      </c>
      <c r="G263">
        <v>116866.76</v>
      </c>
      <c r="H263">
        <f>(1/(1-91/360*VLOOKUP($A263,Tbills!$B$4:$C$974,2,1)/100))^((1)/91)-1</f>
        <v>7.6238960891039653E-5</v>
      </c>
      <c r="I263">
        <f>I262*(1-(I$1+I$5))^($A263-$A262)*(1+1.5*(E263/E262-1))</f>
        <v>100540595.52992524</v>
      </c>
      <c r="K263">
        <f>ROW()</f>
        <v>263</v>
      </c>
      <c r="L263">
        <f>B263/C263</f>
        <v>0.94066666666666665</v>
      </c>
      <c r="M263">
        <f>M262*(1-(M$1+M$5))^($A263-$A262)*(1+2*(E263/E262-1))</f>
        <v>31318704874.733856</v>
      </c>
    </row>
    <row r="264" spans="1:13" x14ac:dyDescent="0.25">
      <c r="A264" s="1">
        <v>38447</v>
      </c>
      <c r="B264" s="10">
        <v>13.68</v>
      </c>
      <c r="C264" s="10">
        <v>14.47</v>
      </c>
      <c r="D264">
        <v>178013.19</v>
      </c>
      <c r="E264">
        <v>182381.12</v>
      </c>
      <c r="F264">
        <v>113756.61</v>
      </c>
      <c r="G264">
        <v>116538.83</v>
      </c>
      <c r="H264">
        <f>(1/(1-91/360*VLOOKUP($A264,Tbills!$B$4:$C$974,2,1)/100))^((1)/91)-1</f>
        <v>7.6238960891039653E-5</v>
      </c>
      <c r="I264">
        <f>I263*(1-(I$1+I$5))^($A264-$A263)*(1+1.5*(E264/E263-1))</f>
        <v>98594417.684332684</v>
      </c>
      <c r="K264">
        <f>ROW()</f>
        <v>264</v>
      </c>
      <c r="L264">
        <f>B264/C264</f>
        <v>0.94540428472702132</v>
      </c>
      <c r="M264">
        <f>M263*(1-(M$1+M$5))^($A264-$A263)*(1+2*(E264/E263-1))</f>
        <v>30509748861.402454</v>
      </c>
    </row>
    <row r="265" spans="1:13" x14ac:dyDescent="0.25">
      <c r="A265" s="1">
        <v>38448</v>
      </c>
      <c r="B265" s="10">
        <v>13.15</v>
      </c>
      <c r="C265" s="10">
        <v>14.08</v>
      </c>
      <c r="D265">
        <v>169049.95</v>
      </c>
      <c r="E265">
        <v>173184.04</v>
      </c>
      <c r="F265">
        <v>112374.76</v>
      </c>
      <c r="G265">
        <v>115114.3</v>
      </c>
      <c r="H265">
        <f>(1/(1-91/360*VLOOKUP($A265,Tbills!$B$4:$C$974,2,1)/100))^((1)/91)-1</f>
        <v>7.6238960891039653E-5</v>
      </c>
      <c r="I265">
        <f>I264*(1-(I$1+I$5))^($A265-$A264)*(1+1.5*(E265/E264-1))</f>
        <v>91135693.307619363</v>
      </c>
      <c r="K265">
        <f>ROW()</f>
        <v>265</v>
      </c>
      <c r="L265">
        <f>B265/C265</f>
        <v>0.93394886363636365</v>
      </c>
      <c r="M265">
        <f>M264*(1-(M$1+M$5))^($A265-$A264)*(1+2*(E265/E264-1))</f>
        <v>27431744936.789459</v>
      </c>
    </row>
    <row r="266" spans="1:13" x14ac:dyDescent="0.25">
      <c r="A266" s="1">
        <v>38449</v>
      </c>
      <c r="B266" s="10">
        <v>12.33</v>
      </c>
      <c r="C266" s="10">
        <v>13.67</v>
      </c>
      <c r="D266">
        <v>166007.28</v>
      </c>
      <c r="E266">
        <v>170053.76000000001</v>
      </c>
      <c r="F266">
        <v>110445.64</v>
      </c>
      <c r="G266">
        <v>113129.38</v>
      </c>
      <c r="H266">
        <f>(1/(1-91/360*VLOOKUP($A266,Tbills!$B$4:$C$974,2,1)/100))^((1)/91)-1</f>
        <v>7.6238960891039653E-5</v>
      </c>
      <c r="I266">
        <f>I265*(1-(I$1+I$5))^($A266-$A265)*(1+1.5*(E266/E265-1))</f>
        <v>88663943.601734191</v>
      </c>
      <c r="K266">
        <f>ROW()</f>
        <v>266</v>
      </c>
      <c r="L266">
        <f>B266/C266</f>
        <v>0.90197512801755675</v>
      </c>
      <c r="M266">
        <f>M265*(1-(M$1+M$5))^($A266-$A265)*(1+2*(E266/E265-1))</f>
        <v>26439203180.705635</v>
      </c>
    </row>
    <row r="267" spans="1:13" x14ac:dyDescent="0.25">
      <c r="A267" s="1">
        <v>38450</v>
      </c>
      <c r="B267" s="10">
        <v>12.62</v>
      </c>
      <c r="C267" s="10">
        <v>13.87</v>
      </c>
      <c r="D267">
        <v>165618.5</v>
      </c>
      <c r="E267">
        <v>169642.54</v>
      </c>
      <c r="F267">
        <v>110185.95</v>
      </c>
      <c r="G267">
        <v>112854.76</v>
      </c>
      <c r="H267">
        <f>(1/(1-91/360*VLOOKUP($A267,Tbills!$B$4:$C$974,2,1)/100))^((1)/91)-1</f>
        <v>7.6238960891039653E-5</v>
      </c>
      <c r="I267">
        <f>I266*(1-(I$1+I$5))^($A267-$A266)*(1+1.5*(E267/E266-1))</f>
        <v>88341488.891045511</v>
      </c>
      <c r="K267">
        <f>ROW()</f>
        <v>267</v>
      </c>
      <c r="L267">
        <f>B267/C267</f>
        <v>0.9098774333093006</v>
      </c>
      <c r="M267">
        <f>M266*(1-(M$1+M$5))^($A267-$A266)*(1+2*(E267/E266-1))</f>
        <v>26310447207.094906</v>
      </c>
    </row>
    <row r="268" spans="1:13" x14ac:dyDescent="0.25">
      <c r="A268" s="1">
        <v>38453</v>
      </c>
      <c r="B268" s="10">
        <v>11.98</v>
      </c>
      <c r="C268" s="10">
        <v>13.95</v>
      </c>
      <c r="D268">
        <v>164477.15</v>
      </c>
      <c r="E268">
        <v>168434.66</v>
      </c>
      <c r="F268">
        <v>110963.31</v>
      </c>
      <c r="G268">
        <v>113625.14</v>
      </c>
      <c r="H268">
        <f>(1/(1-91/360*VLOOKUP($A268,Tbills!$B$4:$C$974,2,1)/100))^((1)/91)-1</f>
        <v>7.5539651183342826E-5</v>
      </c>
      <c r="I268">
        <f>I267*(1-(I$1+I$5))^($A268-$A267)*(1+1.5*(E268/E267-1))</f>
        <v>87395468.007128641</v>
      </c>
      <c r="K268">
        <f>ROW()</f>
        <v>268</v>
      </c>
      <c r="L268">
        <f>B268/C268</f>
        <v>0.85878136200716848</v>
      </c>
      <c r="M268">
        <f>M267*(1-(M$1+M$5))^($A268-$A267)*(1+2*(E268/E267-1))</f>
        <v>25933156736.180588</v>
      </c>
    </row>
    <row r="269" spans="1:13" x14ac:dyDescent="0.25">
      <c r="A269" s="1">
        <v>38454</v>
      </c>
      <c r="B269" s="10">
        <v>11.3</v>
      </c>
      <c r="C269" s="10">
        <v>13.57</v>
      </c>
      <c r="D269">
        <v>160451.41</v>
      </c>
      <c r="E269">
        <v>164299.34</v>
      </c>
      <c r="F269">
        <v>109034.13</v>
      </c>
      <c r="G269">
        <v>111641.09</v>
      </c>
      <c r="H269">
        <f>(1/(1-91/360*VLOOKUP($A269,Tbills!$B$4:$C$974,2,1)/100))^((1)/91)-1</f>
        <v>7.5539651183342826E-5</v>
      </c>
      <c r="I269">
        <f>I268*(1-(I$1+I$5))^($A269-$A268)*(1+1.5*(E269/E268-1))</f>
        <v>84176128.848723635</v>
      </c>
      <c r="K269">
        <f>ROW()</f>
        <v>269</v>
      </c>
      <c r="L269">
        <f>B269/C269</f>
        <v>0.83271923360353728</v>
      </c>
      <c r="M269">
        <f>M268*(1-(M$1+M$5))^($A269-$A268)*(1+2*(E269/E268-1))</f>
        <v>24658931035.456699</v>
      </c>
    </row>
    <row r="270" spans="1:13" x14ac:dyDescent="0.25">
      <c r="A270" s="1">
        <v>38455</v>
      </c>
      <c r="B270" s="10">
        <v>13.31</v>
      </c>
      <c r="C270" s="10">
        <v>14.55</v>
      </c>
      <c r="D270">
        <v>167489.57999999999</v>
      </c>
      <c r="E270">
        <v>171493.89</v>
      </c>
      <c r="F270">
        <v>111334.9</v>
      </c>
      <c r="G270">
        <v>113988.43</v>
      </c>
      <c r="H270">
        <f>(1/(1-91/360*VLOOKUP($A270,Tbills!$B$4:$C$974,2,1)/100))^((1)/91)-1</f>
        <v>7.5539651183342826E-5</v>
      </c>
      <c r="I270">
        <f>I269*(1-(I$1+I$5))^($A270-$A269)*(1+1.5*(E270/E269-1))</f>
        <v>89704286.926927611</v>
      </c>
      <c r="K270">
        <f>ROW()</f>
        <v>270</v>
      </c>
      <c r="L270">
        <f>B270/C270</f>
        <v>0.91477663230240547</v>
      </c>
      <c r="M270">
        <f>M269*(1-(M$1+M$5))^($A270-$A269)*(1+2*(E270/E269-1))</f>
        <v>26817621018.245483</v>
      </c>
    </row>
    <row r="271" spans="1:13" x14ac:dyDescent="0.25">
      <c r="A271" s="1">
        <v>38456</v>
      </c>
      <c r="B271" s="10">
        <v>14.53</v>
      </c>
      <c r="C271" s="10">
        <v>15.53</v>
      </c>
      <c r="D271">
        <v>177383.22</v>
      </c>
      <c r="E271">
        <v>181611.12</v>
      </c>
      <c r="F271">
        <v>115721.36</v>
      </c>
      <c r="G271">
        <v>118470.82</v>
      </c>
      <c r="H271">
        <f>(1/(1-91/360*VLOOKUP($A271,Tbills!$B$4:$C$974,2,1)/100))^((1)/91)-1</f>
        <v>7.5539651183342826E-5</v>
      </c>
      <c r="I271">
        <f>I270*(1-(I$1+I$5))^($A271-$A270)*(1+1.5*(E271/E270-1))</f>
        <v>97641466.409075662</v>
      </c>
      <c r="K271">
        <f>ROW()</f>
        <v>271</v>
      </c>
      <c r="L271">
        <f>B271/C271</f>
        <v>0.93560849967804249</v>
      </c>
      <c r="M271">
        <f>M270*(1-(M$1+M$5))^($A271-$A270)*(1+2*(E271/E270-1))</f>
        <v>29980805500.223003</v>
      </c>
    </row>
    <row r="272" spans="1:13" x14ac:dyDescent="0.25">
      <c r="A272" s="1">
        <v>38457</v>
      </c>
      <c r="B272" s="10">
        <v>17.739999999999998</v>
      </c>
      <c r="C272" s="10">
        <v>17.25</v>
      </c>
      <c r="D272">
        <v>185304.72</v>
      </c>
      <c r="E272">
        <v>189707.71</v>
      </c>
      <c r="F272">
        <v>120137.26</v>
      </c>
      <c r="G272">
        <v>122982.69</v>
      </c>
      <c r="H272">
        <f>(1/(1-91/360*VLOOKUP($A272,Tbills!$B$4:$C$974,2,1)/100))^((1)/91)-1</f>
        <v>7.5539651183342826E-5</v>
      </c>
      <c r="I272">
        <f>I271*(1-(I$1+I$5))^($A272-$A271)*(1+1.5*(E272/E271-1))</f>
        <v>104170047.75002317</v>
      </c>
      <c r="K272">
        <f>ROW()</f>
        <v>272</v>
      </c>
      <c r="L272">
        <f>B272/C272</f>
        <v>1.0284057971014491</v>
      </c>
      <c r="M272">
        <f>M271*(1-(M$1+M$5))^($A272-$A271)*(1+2*(E272/E271-1))</f>
        <v>32652914652.664623</v>
      </c>
    </row>
    <row r="273" spans="1:13" x14ac:dyDescent="0.25">
      <c r="A273" s="1">
        <v>38460</v>
      </c>
      <c r="B273" s="10">
        <v>16.559999999999999</v>
      </c>
      <c r="C273" s="10">
        <v>16.55</v>
      </c>
      <c r="D273">
        <v>185320.92</v>
      </c>
      <c r="E273">
        <v>189681.3</v>
      </c>
      <c r="F273">
        <v>120378.48</v>
      </c>
      <c r="G273">
        <v>123201.75</v>
      </c>
      <c r="H273">
        <f>(1/(1-91/360*VLOOKUP($A273,Tbills!$B$4:$C$974,2,1)/100))^((1)/91)-1</f>
        <v>7.8197267440627272E-5</v>
      </c>
      <c r="I273">
        <f>I272*(1-(I$1+I$5))^($A273-$A272)*(1+1.5*(E273/E272-1))</f>
        <v>104145298.8129552</v>
      </c>
      <c r="K273">
        <f>ROW()</f>
        <v>273</v>
      </c>
      <c r="L273">
        <f>B273/C273</f>
        <v>1.0006042296072506</v>
      </c>
      <c r="M273">
        <f>M272*(1-(M$1+M$5))^($A273-$A272)*(1+2*(E273/E272-1))</f>
        <v>32640523111.161396</v>
      </c>
    </row>
    <row r="274" spans="1:13" x14ac:dyDescent="0.25">
      <c r="A274" s="1">
        <v>38461</v>
      </c>
      <c r="B274" s="10">
        <v>14.96</v>
      </c>
      <c r="C274" s="10">
        <v>15.38</v>
      </c>
      <c r="D274">
        <v>178168.8</v>
      </c>
      <c r="E274">
        <v>182346.06</v>
      </c>
      <c r="F274">
        <v>117106.1</v>
      </c>
      <c r="G274">
        <v>119842.99</v>
      </c>
      <c r="H274">
        <f>(1/(1-91/360*VLOOKUP($A274,Tbills!$B$4:$C$974,2,1)/100))^((1)/91)-1</f>
        <v>7.8197267440627272E-5</v>
      </c>
      <c r="I274">
        <f>I273*(1-(I$1+I$5))^($A274-$A273)*(1+1.5*(E274/E273-1))</f>
        <v>98103192.499072</v>
      </c>
      <c r="K274">
        <f>ROW()</f>
        <v>274</v>
      </c>
      <c r="L274">
        <f>B274/C274</f>
        <v>0.9726918075422627</v>
      </c>
      <c r="M274">
        <f>M273*(1-(M$1+M$5))^($A274-$A273)*(1+2*(E274/E273-1))</f>
        <v>30114999282.225933</v>
      </c>
    </row>
    <row r="275" spans="1:13" x14ac:dyDescent="0.25">
      <c r="A275" s="1">
        <v>38462</v>
      </c>
      <c r="B275" s="10">
        <v>16.920000000000002</v>
      </c>
      <c r="C275" s="10">
        <v>16.72</v>
      </c>
      <c r="D275">
        <v>182812.03</v>
      </c>
      <c r="E275">
        <v>187083.9</v>
      </c>
      <c r="F275">
        <v>120746.38</v>
      </c>
      <c r="G275">
        <v>123558.97</v>
      </c>
      <c r="H275">
        <f>(1/(1-91/360*VLOOKUP($A275,Tbills!$B$4:$C$974,2,1)/100))^((1)/91)-1</f>
        <v>7.8197267440627272E-5</v>
      </c>
      <c r="I275">
        <f>I274*(1-(I$1+I$5))^($A275-$A274)*(1+1.5*(E275/E274-1))</f>
        <v>101925691.4503078</v>
      </c>
      <c r="K275">
        <f>ROW()</f>
        <v>275</v>
      </c>
      <c r="L275">
        <f>B275/C275</f>
        <v>1.0119617224880384</v>
      </c>
      <c r="M275">
        <f>M274*(1-(M$1+M$5))^($A275-$A274)*(1+2*(E275/E274-1))</f>
        <v>31678868713.41766</v>
      </c>
    </row>
    <row r="276" spans="1:13" x14ac:dyDescent="0.25">
      <c r="A276" s="1">
        <v>38463</v>
      </c>
      <c r="B276" s="10">
        <v>14.41</v>
      </c>
      <c r="C276" s="10">
        <v>14.87</v>
      </c>
      <c r="D276">
        <v>172922.65</v>
      </c>
      <c r="E276">
        <v>176948.8</v>
      </c>
      <c r="F276">
        <v>113082.43</v>
      </c>
      <c r="G276">
        <v>115706.84</v>
      </c>
      <c r="H276">
        <f>(1/(1-91/360*VLOOKUP($A276,Tbills!$B$4:$C$974,2,1)/100))^((1)/91)-1</f>
        <v>7.8197267440627272E-5</v>
      </c>
      <c r="I276">
        <f>I275*(1-(I$1+I$5))^($A276-$A275)*(1+1.5*(E276/E275-1))</f>
        <v>93642196.159461528</v>
      </c>
      <c r="K276">
        <f>ROW()</f>
        <v>276</v>
      </c>
      <c r="L276">
        <f>B276/C276</f>
        <v>0.96906523201076</v>
      </c>
      <c r="M276">
        <f>M275*(1-(M$1+M$5))^($A276-$A275)*(1+2*(E276/E275-1))</f>
        <v>28245569087.040432</v>
      </c>
    </row>
    <row r="277" spans="1:13" x14ac:dyDescent="0.25">
      <c r="A277" s="1">
        <v>38464</v>
      </c>
      <c r="B277" s="10">
        <v>15.38</v>
      </c>
      <c r="C277" s="10">
        <v>15.52</v>
      </c>
      <c r="D277">
        <v>178110.59</v>
      </c>
      <c r="E277">
        <v>182243.69</v>
      </c>
      <c r="F277">
        <v>114622.16</v>
      </c>
      <c r="G277">
        <v>117273.25</v>
      </c>
      <c r="H277">
        <f>(1/(1-91/360*VLOOKUP($A277,Tbills!$B$4:$C$974,2,1)/100))^((1)/91)-1</f>
        <v>7.8197267440627272E-5</v>
      </c>
      <c r="I277">
        <f>I276*(1-(I$1+I$5))^($A277-$A276)*(1+1.5*(E277/E276-1))</f>
        <v>97844381.600096479</v>
      </c>
      <c r="K277">
        <f>ROW()</f>
        <v>277</v>
      </c>
      <c r="L277">
        <f>B277/C277</f>
        <v>0.990979381443299</v>
      </c>
      <c r="M277">
        <f>M276*(1-(M$1+M$5))^($A277-$A276)*(1+2*(E277/E276-1))</f>
        <v>29934960913.658489</v>
      </c>
    </row>
    <row r="278" spans="1:13" x14ac:dyDescent="0.25">
      <c r="A278" s="1">
        <v>38467</v>
      </c>
      <c r="B278" s="10">
        <v>14.62</v>
      </c>
      <c r="C278" s="10">
        <v>15.26</v>
      </c>
      <c r="D278">
        <v>171695.11</v>
      </c>
      <c r="E278">
        <v>175636.58</v>
      </c>
      <c r="F278">
        <v>113103.39</v>
      </c>
      <c r="G278">
        <v>115691.83</v>
      </c>
      <c r="H278">
        <f>(1/(1-91/360*VLOOKUP($A278,Tbills!$B$4:$C$974,2,1)/100))^((1)/91)-1</f>
        <v>8.0295844591127263E-5</v>
      </c>
      <c r="I278">
        <f>I277*(1-(I$1+I$5))^($A278-$A277)*(1+1.5*(E278/E277-1))</f>
        <v>92520806.613636479</v>
      </c>
      <c r="K278">
        <f>ROW()</f>
        <v>278</v>
      </c>
      <c r="L278">
        <f>B278/C278</f>
        <v>0.95806028833551771</v>
      </c>
      <c r="M278">
        <f>M277*(1-(M$1+M$5))^($A278-$A277)*(1+2*(E278/E277-1))</f>
        <v>27761614466.876083</v>
      </c>
    </row>
    <row r="279" spans="1:13" x14ac:dyDescent="0.25">
      <c r="A279" s="1">
        <v>38468</v>
      </c>
      <c r="B279" s="10">
        <v>14.91</v>
      </c>
      <c r="C279" s="10">
        <v>15.43</v>
      </c>
      <c r="D279">
        <v>175136.18</v>
      </c>
      <c r="E279">
        <v>179142.54</v>
      </c>
      <c r="F279">
        <v>114153.64</v>
      </c>
      <c r="G279">
        <v>116756.83</v>
      </c>
      <c r="H279">
        <f>(1/(1-91/360*VLOOKUP($A279,Tbills!$B$4:$C$974,2,1)/100))^((1)/91)-1</f>
        <v>8.0295844591127263E-5</v>
      </c>
      <c r="I279">
        <f>I278*(1-(I$1+I$5))^($A279-$A278)*(1+1.5*(E279/E278-1))</f>
        <v>95290166.406414539</v>
      </c>
      <c r="K279">
        <f>ROW()</f>
        <v>279</v>
      </c>
      <c r="L279">
        <f>B279/C279</f>
        <v>0.96629941672067399</v>
      </c>
      <c r="M279">
        <f>M278*(1-(M$1+M$5))^($A279-$A278)*(1+2*(E279/E278-1))</f>
        <v>28868965491.689049</v>
      </c>
    </row>
    <row r="280" spans="1:13" x14ac:dyDescent="0.25">
      <c r="A280" s="1">
        <v>38469</v>
      </c>
      <c r="B280" s="10">
        <v>14.87</v>
      </c>
      <c r="C280" s="10">
        <v>15.32</v>
      </c>
      <c r="D280">
        <v>175150.24</v>
      </c>
      <c r="E280">
        <v>179142.54</v>
      </c>
      <c r="F280">
        <v>114243.68</v>
      </c>
      <c r="G280">
        <v>116839.54</v>
      </c>
      <c r="H280">
        <f>(1/(1-91/360*VLOOKUP($A280,Tbills!$B$4:$C$974,2,1)/100))^((1)/91)-1</f>
        <v>8.0295844591127263E-5</v>
      </c>
      <c r="I280">
        <f>I279*(1-(I$1+I$5))^($A280-$A279)*(1+1.5*(E280/E279-1))</f>
        <v>95289252.665092826</v>
      </c>
      <c r="K280">
        <f>ROW()</f>
        <v>280</v>
      </c>
      <c r="L280">
        <f>B280/C280</f>
        <v>0.97062663185378584</v>
      </c>
      <c r="M280">
        <f>M279*(1-(M$1+M$5))^($A280-$A279)*(1+2*(E280/E279-1))</f>
        <v>28867992647.098507</v>
      </c>
    </row>
    <row r="281" spans="1:13" x14ac:dyDescent="0.25">
      <c r="A281" s="1">
        <v>38470</v>
      </c>
      <c r="B281" s="10">
        <v>16.86</v>
      </c>
      <c r="C281" s="10">
        <v>16.61</v>
      </c>
      <c r="D281">
        <v>183967.25</v>
      </c>
      <c r="E281">
        <v>188146.13</v>
      </c>
      <c r="F281">
        <v>117833.07</v>
      </c>
      <c r="G281">
        <v>120501.11</v>
      </c>
      <c r="H281">
        <f>(1/(1-91/360*VLOOKUP($A281,Tbills!$B$4:$C$974,2,1)/100))^((1)/91)-1</f>
        <v>8.0295844591127263E-5</v>
      </c>
      <c r="I281">
        <f>I280*(1-(I$1+I$5))^($A281-$A280)*(1+1.5*(E281/E280-1))</f>
        <v>102472035.79925351</v>
      </c>
      <c r="K281">
        <f>ROW()</f>
        <v>281</v>
      </c>
      <c r="L281">
        <f>B281/C281</f>
        <v>1.0150511739915713</v>
      </c>
      <c r="M281">
        <f>M280*(1-(M$1+M$5))^($A281-$A280)*(1+2*(E281/E280-1))</f>
        <v>31768695909.760822</v>
      </c>
    </row>
    <row r="282" spans="1:13" x14ac:dyDescent="0.25">
      <c r="A282" s="1">
        <v>38471</v>
      </c>
      <c r="B282" s="10">
        <v>15.31</v>
      </c>
      <c r="C282" s="10">
        <v>15.71</v>
      </c>
      <c r="D282">
        <v>182419.03</v>
      </c>
      <c r="E282">
        <v>186547.63</v>
      </c>
      <c r="F282">
        <v>117144.36</v>
      </c>
      <c r="G282">
        <v>119787.13</v>
      </c>
      <c r="H282">
        <f>(1/(1-91/360*VLOOKUP($A282,Tbills!$B$4:$C$974,2,1)/100))^((1)/91)-1</f>
        <v>8.0295844591127263E-5</v>
      </c>
      <c r="I282">
        <f>I281*(1-(I$1+I$5))^($A282-$A281)*(1+1.5*(E282/E281-1))</f>
        <v>101165153.52755164</v>
      </c>
      <c r="K282">
        <f>ROW()</f>
        <v>282</v>
      </c>
      <c r="L282">
        <f>B282/C282</f>
        <v>0.97453851050286444</v>
      </c>
      <c r="M282">
        <f>M281*(1-(M$1+M$5))^($A282-$A281)*(1+2*(E282/E281-1))</f>
        <v>31227826319.470982</v>
      </c>
    </row>
    <row r="283" spans="1:13" x14ac:dyDescent="0.25">
      <c r="A283" s="1">
        <v>38474</v>
      </c>
      <c r="B283" s="10">
        <v>15.12</v>
      </c>
      <c r="C283" s="10">
        <v>15.5</v>
      </c>
      <c r="D283">
        <v>177063.03</v>
      </c>
      <c r="E283">
        <v>181025.47</v>
      </c>
      <c r="F283">
        <v>114943.16</v>
      </c>
      <c r="G283">
        <v>117507.42</v>
      </c>
      <c r="H283">
        <f>(1/(1-91/360*VLOOKUP($A283,Tbills!$B$4:$C$974,2,1)/100))^((1)/91)-1</f>
        <v>8.001601089535626E-5</v>
      </c>
      <c r="I283">
        <f>I282*(1-(I$1+I$5))^($A283-$A282)*(1+1.5*(E283/E282-1))</f>
        <v>96670354.897380233</v>
      </c>
      <c r="K283">
        <f>ROW()</f>
        <v>283</v>
      </c>
      <c r="L283">
        <f>B283/C283</f>
        <v>0.97548387096774192</v>
      </c>
      <c r="M283">
        <f>M282*(1-(M$1+M$5))^($A283-$A282)*(1+2*(E283/E282-1))</f>
        <v>29376051773.117466</v>
      </c>
    </row>
    <row r="284" spans="1:13" x14ac:dyDescent="0.25">
      <c r="A284" s="1">
        <v>38475</v>
      </c>
      <c r="B284" s="10">
        <v>14.53</v>
      </c>
      <c r="C284" s="10">
        <v>15.15</v>
      </c>
      <c r="D284">
        <v>175462.39</v>
      </c>
      <c r="E284">
        <v>179374.53</v>
      </c>
      <c r="F284">
        <v>113843.08</v>
      </c>
      <c r="G284">
        <v>116373.4</v>
      </c>
      <c r="H284">
        <f>(1/(1-91/360*VLOOKUP($A284,Tbills!$B$4:$C$974,2,1)/100))^((1)/91)-1</f>
        <v>8.001601089535626E-5</v>
      </c>
      <c r="I284">
        <f>I283*(1-(I$1+I$5))^($A284-$A283)*(1+1.5*(E284/E283-1))</f>
        <v>95346999.989002362</v>
      </c>
      <c r="K284">
        <f>ROW()</f>
        <v>284</v>
      </c>
      <c r="L284">
        <f>B284/C284</f>
        <v>0.959075907590759</v>
      </c>
      <c r="M284">
        <f>M283*(1-(M$1+M$5))^($A284-$A283)*(1+2*(E284/E283-1))</f>
        <v>28839264699.88097</v>
      </c>
    </row>
    <row r="285" spans="1:13" x14ac:dyDescent="0.25">
      <c r="A285" s="1">
        <v>38476</v>
      </c>
      <c r="B285" s="10">
        <v>13.85</v>
      </c>
      <c r="C285" s="10">
        <v>14.54</v>
      </c>
      <c r="D285">
        <v>168582.84</v>
      </c>
      <c r="E285">
        <v>172327.24</v>
      </c>
      <c r="F285">
        <v>111468.97</v>
      </c>
      <c r="G285">
        <v>113937.21</v>
      </c>
      <c r="H285">
        <f>(1/(1-91/360*VLOOKUP($A285,Tbills!$B$4:$C$974,2,1)/100))^((1)/91)-1</f>
        <v>8.001601089535626E-5</v>
      </c>
      <c r="I285">
        <f>I284*(1-(I$1+I$5))^($A285-$A284)*(1+1.5*(E285/E284-1))</f>
        <v>89727131.470638797</v>
      </c>
      <c r="K285">
        <f>ROW()</f>
        <v>285</v>
      </c>
      <c r="L285">
        <f>B285/C285</f>
        <v>0.9525447042640991</v>
      </c>
      <c r="M285">
        <f>M284*(1-(M$1+M$5))^($A285-$A284)*(1+2*(E285/E284-1))</f>
        <v>26572287611.583111</v>
      </c>
    </row>
    <row r="286" spans="1:13" x14ac:dyDescent="0.25">
      <c r="A286" s="1">
        <v>38477</v>
      </c>
      <c r="B286" s="10">
        <v>13.98</v>
      </c>
      <c r="C286" s="10">
        <v>14.31</v>
      </c>
      <c r="D286">
        <v>166470.57</v>
      </c>
      <c r="E286">
        <v>170154.26</v>
      </c>
      <c r="F286">
        <v>109604.02</v>
      </c>
      <c r="G286">
        <v>112021.84</v>
      </c>
      <c r="H286">
        <f>(1/(1-91/360*VLOOKUP($A286,Tbills!$B$4:$C$974,2,1)/100))^((1)/91)-1</f>
        <v>8.001601089535626E-5</v>
      </c>
      <c r="I286">
        <f>I285*(1-(I$1+I$5))^($A286-$A285)*(1+1.5*(E286/E285-1))</f>
        <v>88029150.590528071</v>
      </c>
      <c r="K286">
        <f>ROW()</f>
        <v>286</v>
      </c>
      <c r="L286">
        <f>B286/C286</f>
        <v>0.97693920335429774</v>
      </c>
      <c r="M286">
        <f>M285*(1-(M$1+M$5))^($A286-$A285)*(1+2*(E286/E285-1))</f>
        <v>25901282157.924755</v>
      </c>
    </row>
    <row r="287" spans="1:13" x14ac:dyDescent="0.25">
      <c r="A287" s="1">
        <v>38478</v>
      </c>
      <c r="B287" s="10">
        <v>14.05</v>
      </c>
      <c r="C287" s="10">
        <v>14.44</v>
      </c>
      <c r="D287">
        <v>167237.47</v>
      </c>
      <c r="E287">
        <v>170924.52</v>
      </c>
      <c r="F287">
        <v>110300.22</v>
      </c>
      <c r="G287">
        <v>112724.43</v>
      </c>
      <c r="H287">
        <f>(1/(1-91/360*VLOOKUP($A287,Tbills!$B$4:$C$974,2,1)/100))^((1)/91)-1</f>
        <v>8.001601089535626E-5</v>
      </c>
      <c r="I287">
        <f>I286*(1-(I$1+I$5))^($A287-$A286)*(1+1.5*(E287/E286-1))</f>
        <v>88626040.702072367</v>
      </c>
      <c r="K287">
        <f>ROW()</f>
        <v>287</v>
      </c>
      <c r="L287">
        <f>B287/C287</f>
        <v>0.97299168975069261</v>
      </c>
      <c r="M287">
        <f>M286*(1-(M$1+M$5))^($A287-$A286)*(1+2*(E287/E286-1))</f>
        <v>26134903000.026051</v>
      </c>
    </row>
    <row r="288" spans="1:13" x14ac:dyDescent="0.25">
      <c r="A288" s="1">
        <v>38481</v>
      </c>
      <c r="B288" s="10">
        <v>13.75</v>
      </c>
      <c r="C288" s="10">
        <v>13.98</v>
      </c>
      <c r="D288">
        <v>164875.56</v>
      </c>
      <c r="E288">
        <v>168469.5</v>
      </c>
      <c r="F288">
        <v>109669.84</v>
      </c>
      <c r="G288">
        <v>112053.13</v>
      </c>
      <c r="H288">
        <f>(1/(1-91/360*VLOOKUP($A288,Tbills!$B$4:$C$974,2,1)/100))^((1)/91)-1</f>
        <v>7.9456365113639293E-5</v>
      </c>
      <c r="I288">
        <f>I287*(1-(I$1+I$5))^($A288-$A287)*(1+1.5*(E288/E287-1))</f>
        <v>86714118.201149777</v>
      </c>
      <c r="K288">
        <f>ROW()</f>
        <v>288</v>
      </c>
      <c r="L288">
        <f>B288/C288</f>
        <v>0.98354792560801141</v>
      </c>
      <c r="M288">
        <f>M287*(1-(M$1+M$5))^($A288-$A287)*(1+2*(E288/E287-1))</f>
        <v>25381576113.999119</v>
      </c>
    </row>
    <row r="289" spans="1:13" x14ac:dyDescent="0.25">
      <c r="A289" s="1">
        <v>38482</v>
      </c>
      <c r="B289" s="10">
        <v>14.91</v>
      </c>
      <c r="C289" s="10">
        <v>15.03</v>
      </c>
      <c r="D289">
        <v>171047.06</v>
      </c>
      <c r="E289">
        <v>174762.14</v>
      </c>
      <c r="F289">
        <v>112349.74</v>
      </c>
      <c r="G289">
        <v>114782.37</v>
      </c>
      <c r="H289">
        <f>(1/(1-91/360*VLOOKUP($A289,Tbills!$B$4:$C$974,2,1)/100))^((1)/91)-1</f>
        <v>7.9456365113639293E-5</v>
      </c>
      <c r="I289">
        <f>I288*(1-(I$1+I$5))^($A289-$A288)*(1+1.5*(E289/E288-1))</f>
        <v>91571633.426865146</v>
      </c>
      <c r="K289">
        <f>ROW()</f>
        <v>289</v>
      </c>
      <c r="L289">
        <f>B289/C289</f>
        <v>0.99201596806387227</v>
      </c>
      <c r="M289">
        <f>M288*(1-(M$1+M$5))^($A289-$A288)*(1+2*(E289/E288-1))</f>
        <v>27276752283.422909</v>
      </c>
    </row>
    <row r="290" spans="1:13" x14ac:dyDescent="0.25">
      <c r="A290" s="1">
        <v>38483</v>
      </c>
      <c r="B290" s="10">
        <v>14.45</v>
      </c>
      <c r="C290" s="10">
        <v>14.86</v>
      </c>
      <c r="D290">
        <v>172061.1</v>
      </c>
      <c r="E290">
        <v>175784.32000000001</v>
      </c>
      <c r="F290">
        <v>112850.39</v>
      </c>
      <c r="G290">
        <v>115284.74</v>
      </c>
      <c r="H290">
        <f>(1/(1-91/360*VLOOKUP($A290,Tbills!$B$4:$C$974,2,1)/100))^((1)/91)-1</f>
        <v>7.9456365113639293E-5</v>
      </c>
      <c r="I290">
        <f>I289*(1-(I$1+I$5))^($A290-$A289)*(1+1.5*(E290/E289-1))</f>
        <v>92374148.411964819</v>
      </c>
      <c r="K290">
        <f>ROW()</f>
        <v>290</v>
      </c>
      <c r="L290">
        <f>B290/C290</f>
        <v>0.97240915208613732</v>
      </c>
      <c r="M290">
        <f>M289*(1-(M$1+M$5))^($A290-$A289)*(1+2*(E290/E289-1))</f>
        <v>27594904617.076115</v>
      </c>
    </row>
    <row r="291" spans="1:13" x14ac:dyDescent="0.25">
      <c r="A291" s="1">
        <v>38484</v>
      </c>
      <c r="B291" s="10">
        <v>16.12</v>
      </c>
      <c r="C291" s="10">
        <v>16.43</v>
      </c>
      <c r="D291">
        <v>181510.84</v>
      </c>
      <c r="E291">
        <v>185424.57</v>
      </c>
      <c r="F291">
        <v>116872.09</v>
      </c>
      <c r="G291">
        <v>119384.04</v>
      </c>
      <c r="H291">
        <f>(1/(1-91/360*VLOOKUP($A291,Tbills!$B$4:$C$974,2,1)/100))^((1)/91)-1</f>
        <v>7.9456365113639293E-5</v>
      </c>
      <c r="I291">
        <f>I290*(1-(I$1+I$5))^($A291-$A290)*(1+1.5*(E291/E290-1))</f>
        <v>99972074.731507093</v>
      </c>
      <c r="K291">
        <f>ROW()</f>
        <v>291</v>
      </c>
      <c r="L291">
        <f>B291/C291</f>
        <v>0.98113207547169823</v>
      </c>
      <c r="M291">
        <f>M290*(1-(M$1+M$5))^($A291-$A290)*(1+2*(E291/E290-1))</f>
        <v>30620556538.978416</v>
      </c>
    </row>
    <row r="292" spans="1:13" x14ac:dyDescent="0.25">
      <c r="A292" s="1">
        <v>38485</v>
      </c>
      <c r="B292" s="10">
        <v>16.32</v>
      </c>
      <c r="C292" s="10">
        <v>16.82</v>
      </c>
      <c r="D292">
        <v>185743.3</v>
      </c>
      <c r="E292">
        <v>189733.55</v>
      </c>
      <c r="F292">
        <v>118931.36</v>
      </c>
      <c r="G292">
        <v>121478.09</v>
      </c>
      <c r="H292">
        <f>(1/(1-91/360*VLOOKUP($A292,Tbills!$B$4:$C$974,2,1)/100))^((1)/91)-1</f>
        <v>7.9456365113639293E-5</v>
      </c>
      <c r="I292">
        <f>I291*(1-(I$1+I$5))^($A292-$A291)*(1+1.5*(E292/E291-1))</f>
        <v>103455877.09393314</v>
      </c>
      <c r="K292">
        <f>ROW()</f>
        <v>292</v>
      </c>
      <c r="L292">
        <f>B292/C292</f>
        <v>0.97027348394768131</v>
      </c>
      <c r="M292">
        <f>M291*(1-(M$1+M$5))^($A292-$A291)*(1+2*(E292/E291-1))</f>
        <v>32042625386.748512</v>
      </c>
    </row>
    <row r="293" spans="1:13" x14ac:dyDescent="0.25">
      <c r="A293" s="1">
        <v>38488</v>
      </c>
      <c r="B293" s="10">
        <v>15.68</v>
      </c>
      <c r="C293" s="10">
        <v>15.93</v>
      </c>
      <c r="D293">
        <v>182773.68</v>
      </c>
      <c r="E293">
        <v>186654.9</v>
      </c>
      <c r="F293">
        <v>116478.28</v>
      </c>
      <c r="G293">
        <v>118943.52</v>
      </c>
      <c r="H293">
        <f>(1/(1-91/360*VLOOKUP($A293,Tbills!$B$4:$C$974,2,1)/100))^((1)/91)-1</f>
        <v>7.8057376700968462E-5</v>
      </c>
      <c r="I293">
        <f>I292*(1-(I$1+I$5))^($A293-$A292)*(1+1.5*(E293/E292-1))</f>
        <v>100934933.50551312</v>
      </c>
      <c r="K293">
        <f>ROW()</f>
        <v>293</v>
      </c>
      <c r="L293">
        <f>B293/C293</f>
        <v>0.98430634023854358</v>
      </c>
      <c r="M293">
        <f>M292*(1-(M$1+M$5))^($A293-$A292)*(1+2*(E293/E292-1))</f>
        <v>30999632673.688141</v>
      </c>
    </row>
    <row r="294" spans="1:13" x14ac:dyDescent="0.25">
      <c r="A294" s="1">
        <v>38489</v>
      </c>
      <c r="B294" s="10">
        <v>14.57</v>
      </c>
      <c r="C294" s="10">
        <v>15.25</v>
      </c>
      <c r="D294">
        <v>176116.69</v>
      </c>
      <c r="E294">
        <v>179841.98</v>
      </c>
      <c r="F294">
        <v>113925.91</v>
      </c>
      <c r="G294">
        <v>116327.85</v>
      </c>
      <c r="H294">
        <f>(1/(1-91/360*VLOOKUP($A294,Tbills!$B$4:$C$974,2,1)/100))^((1)/91)-1</f>
        <v>7.8057376700968462E-5</v>
      </c>
      <c r="I294">
        <f>I293*(1-(I$1+I$5))^($A294-$A293)*(1+1.5*(E294/E293-1))</f>
        <v>95407817.917989597</v>
      </c>
      <c r="K294">
        <f>ROW()</f>
        <v>294</v>
      </c>
      <c r="L294">
        <f>B294/C294</f>
        <v>0.95540983606557384</v>
      </c>
      <c r="M294">
        <f>M293*(1-(M$1+M$5))^($A294-$A293)*(1+2*(E294/E293-1))</f>
        <v>28735685738.248474</v>
      </c>
    </row>
    <row r="295" spans="1:13" x14ac:dyDescent="0.25">
      <c r="A295" s="1">
        <v>38490</v>
      </c>
      <c r="B295" s="10">
        <v>13.63</v>
      </c>
      <c r="C295" s="10">
        <v>14.24</v>
      </c>
      <c r="D295">
        <v>168365.77</v>
      </c>
      <c r="E295">
        <v>171913.08</v>
      </c>
      <c r="F295">
        <v>111255.66</v>
      </c>
      <c r="G295">
        <v>113592.22</v>
      </c>
      <c r="H295">
        <f>(1/(1-91/360*VLOOKUP($A295,Tbills!$B$4:$C$974,2,1)/100))^((1)/91)-1</f>
        <v>7.8057376700968462E-5</v>
      </c>
      <c r="I295">
        <f>I294*(1-(I$1+I$5))^($A295-$A294)*(1+1.5*(E295/E294-1))</f>
        <v>89097432.421166912</v>
      </c>
      <c r="K295">
        <f>ROW()</f>
        <v>295</v>
      </c>
      <c r="L295">
        <f>B295/C295</f>
        <v>0.9571629213483146</v>
      </c>
      <c r="M295">
        <f>M294*(1-(M$1+M$5))^($A295-$A294)*(1+2*(E295/E294-1))</f>
        <v>26200996385.334881</v>
      </c>
    </row>
    <row r="296" spans="1:13" x14ac:dyDescent="0.25">
      <c r="A296" s="1">
        <v>38491</v>
      </c>
      <c r="B296" s="10">
        <v>13.32</v>
      </c>
      <c r="C296" s="10">
        <v>13.89</v>
      </c>
      <c r="D296">
        <v>165357.84</v>
      </c>
      <c r="E296">
        <v>168828.35</v>
      </c>
      <c r="F296">
        <v>110264.61</v>
      </c>
      <c r="G296">
        <v>112571.49</v>
      </c>
      <c r="H296">
        <f>(1/(1-91/360*VLOOKUP($A296,Tbills!$B$4:$C$974,2,1)/100))^((1)/91)-1</f>
        <v>7.8057376700968462E-5</v>
      </c>
      <c r="I296">
        <f>I295*(1-(I$1+I$5))^($A296-$A295)*(1+1.5*(E296/E295-1))</f>
        <v>86698515.443204492</v>
      </c>
      <c r="K296">
        <f>ROW()</f>
        <v>296</v>
      </c>
      <c r="L296">
        <f>B296/C296</f>
        <v>0.95896328293736499</v>
      </c>
      <c r="M296">
        <f>M295*(1-(M$1+M$5))^($A296-$A295)*(1+2*(E296/E295-1))</f>
        <v>25259867644.881577</v>
      </c>
    </row>
    <row r="297" spans="1:13" x14ac:dyDescent="0.25">
      <c r="A297" s="1">
        <v>38492</v>
      </c>
      <c r="B297" s="10">
        <v>13.14</v>
      </c>
      <c r="C297" s="10">
        <v>14.12</v>
      </c>
      <c r="D297">
        <v>163135.23000000001</v>
      </c>
      <c r="E297">
        <v>166545.91</v>
      </c>
      <c r="F297">
        <v>110190.15</v>
      </c>
      <c r="G297">
        <v>112486.69</v>
      </c>
      <c r="H297">
        <f>(1/(1-91/360*VLOOKUP($A297,Tbills!$B$4:$C$974,2,1)/100))^((1)/91)-1</f>
        <v>7.8057376700968462E-5</v>
      </c>
      <c r="I297">
        <f>I296*(1-(I$1+I$5))^($A297-$A296)*(1+1.5*(E297/E296-1))</f>
        <v>84939546.943529308</v>
      </c>
      <c r="K297">
        <f>ROW()</f>
        <v>297</v>
      </c>
      <c r="L297">
        <f>B297/C297</f>
        <v>0.93059490084985841</v>
      </c>
      <c r="M297">
        <f>M296*(1-(M$1+M$5))^($A297-$A296)*(1+2*(E297/E296-1))</f>
        <v>24576048313.305126</v>
      </c>
    </row>
    <row r="298" spans="1:13" x14ac:dyDescent="0.25">
      <c r="A298" s="1">
        <v>38495</v>
      </c>
      <c r="B298" s="10">
        <v>12.95</v>
      </c>
      <c r="C298" s="10">
        <v>13.53</v>
      </c>
      <c r="D298">
        <v>159785.51999999999</v>
      </c>
      <c r="E298">
        <v>163087.16</v>
      </c>
      <c r="F298">
        <v>108231.33</v>
      </c>
      <c r="G298">
        <v>110460.7</v>
      </c>
      <c r="H298">
        <f>(1/(1-91/360*VLOOKUP($A298,Tbills!$B$4:$C$974,2,1)/100))^((1)/91)-1</f>
        <v>8.0715608642201175E-5</v>
      </c>
      <c r="I298">
        <f>I297*(1-(I$1+I$5))^($A298-$A297)*(1+1.5*(E298/E297-1))</f>
        <v>82291200.577444434</v>
      </c>
      <c r="K298">
        <f>ROW()</f>
        <v>298</v>
      </c>
      <c r="L298">
        <f>B298/C298</f>
        <v>0.95713229859571325</v>
      </c>
      <c r="M298">
        <f>M297*(1-(M$1+M$5))^($A298-$A297)*(1+2*(E298/E297-1))</f>
        <v>23552898578.729797</v>
      </c>
    </row>
    <row r="299" spans="1:13" x14ac:dyDescent="0.25">
      <c r="A299" s="1">
        <v>38496</v>
      </c>
      <c r="B299" s="10">
        <v>12.69</v>
      </c>
      <c r="C299" s="10">
        <v>13.62</v>
      </c>
      <c r="D299">
        <v>158950.62</v>
      </c>
      <c r="E299">
        <v>162221.85</v>
      </c>
      <c r="F299">
        <v>108013.99</v>
      </c>
      <c r="G299">
        <v>110229.97</v>
      </c>
      <c r="H299">
        <f>(1/(1-91/360*VLOOKUP($A299,Tbills!$B$4:$C$974,2,1)/100))^((1)/91)-1</f>
        <v>8.0715608642201175E-5</v>
      </c>
      <c r="I299">
        <f>I298*(1-(I$1+I$5))^($A299-$A298)*(1+1.5*(E299/E298-1))</f>
        <v>81635485.161266476</v>
      </c>
      <c r="K299">
        <f>ROW()</f>
        <v>299</v>
      </c>
      <c r="L299">
        <f>B299/C299</f>
        <v>0.93171806167400884</v>
      </c>
      <c r="M299">
        <f>M298*(1-(M$1+M$5))^($A299-$A298)*(1+2*(E299/E298-1))</f>
        <v>23302178742.223087</v>
      </c>
    </row>
    <row r="300" spans="1:13" x14ac:dyDescent="0.25">
      <c r="A300" s="1">
        <v>38497</v>
      </c>
      <c r="B300" s="10">
        <v>12.58</v>
      </c>
      <c r="C300" s="10">
        <v>13.67</v>
      </c>
      <c r="D300">
        <v>160341.81</v>
      </c>
      <c r="E300">
        <v>163628.57999999999</v>
      </c>
      <c r="F300">
        <v>108025.84</v>
      </c>
      <c r="G300">
        <v>110233.17</v>
      </c>
      <c r="H300">
        <f>(1/(1-91/360*VLOOKUP($A300,Tbills!$B$4:$C$974,2,1)/100))^((1)/91)-1</f>
        <v>8.0715608642201175E-5</v>
      </c>
      <c r="I300">
        <f>I299*(1-(I$1+I$5))^($A300-$A299)*(1+1.5*(E300/E299-1))</f>
        <v>82696562.870743915</v>
      </c>
      <c r="K300">
        <f>ROW()</f>
        <v>300</v>
      </c>
      <c r="L300">
        <f>B300/C300</f>
        <v>0.92026335040234086</v>
      </c>
      <c r="M300">
        <f>M299*(1-(M$1+M$5))^($A300-$A299)*(1+2*(E300/E299-1))</f>
        <v>23705516230.846828</v>
      </c>
    </row>
    <row r="301" spans="1:13" x14ac:dyDescent="0.25">
      <c r="A301" s="1">
        <v>38498</v>
      </c>
      <c r="B301" s="10">
        <v>12.24</v>
      </c>
      <c r="C301" s="10">
        <v>13.26</v>
      </c>
      <c r="D301">
        <v>155188.64000000001</v>
      </c>
      <c r="E301">
        <v>158356.57</v>
      </c>
      <c r="F301">
        <v>106968.47</v>
      </c>
      <c r="G301">
        <v>109145.3</v>
      </c>
      <c r="H301">
        <f>(1/(1-91/360*VLOOKUP($A301,Tbills!$B$4:$C$974,2,1)/100))^((1)/91)-1</f>
        <v>8.0715608642201175E-5</v>
      </c>
      <c r="I301">
        <f>I300*(1-(I$1+I$5))^($A301-$A300)*(1+1.5*(E301/E300-1))</f>
        <v>78699161.2979922</v>
      </c>
      <c r="K301">
        <f>ROW()</f>
        <v>301</v>
      </c>
      <c r="L301">
        <f>B301/C301</f>
        <v>0.92307692307692313</v>
      </c>
      <c r="M301">
        <f>M300*(1-(M$1+M$5))^($A301-$A300)*(1+2*(E301/E300-1))</f>
        <v>22177215197.846394</v>
      </c>
    </row>
    <row r="302" spans="1:13" x14ac:dyDescent="0.25">
      <c r="A302" s="1">
        <v>38499</v>
      </c>
      <c r="B302" s="10">
        <v>12.15</v>
      </c>
      <c r="C302" s="10">
        <v>13.42</v>
      </c>
      <c r="D302">
        <v>155791.53</v>
      </c>
      <c r="E302">
        <v>158958.98000000001</v>
      </c>
      <c r="F302">
        <v>107289.56</v>
      </c>
      <c r="G302">
        <v>109464.12</v>
      </c>
      <c r="H302">
        <f>(1/(1-91/360*VLOOKUP($A302,Tbills!$B$4:$C$974,2,1)/100))^((1)/91)-1</f>
        <v>8.0715608642201175E-5</v>
      </c>
      <c r="I302">
        <f>I301*(1-(I$1+I$5))^($A302-$A301)*(1+1.5*(E302/E301-1))</f>
        <v>79147475.864407688</v>
      </c>
      <c r="K302">
        <f>ROW()</f>
        <v>302</v>
      </c>
      <c r="L302">
        <f>B302/C302</f>
        <v>0.90536512667660207</v>
      </c>
      <c r="M302">
        <f>M301*(1-(M$1+M$5))^($A302-$A301)*(1+2*(E302/E301-1))</f>
        <v>22345192475.471542</v>
      </c>
    </row>
    <row r="303" spans="1:13" x14ac:dyDescent="0.25">
      <c r="A303" s="1">
        <v>38503</v>
      </c>
      <c r="B303" s="10">
        <v>13.29</v>
      </c>
      <c r="C303" s="10">
        <v>13.97</v>
      </c>
      <c r="D303">
        <v>157248.78</v>
      </c>
      <c r="E303">
        <v>160394.53</v>
      </c>
      <c r="F303">
        <v>108070.57</v>
      </c>
      <c r="G303">
        <v>110225.62</v>
      </c>
      <c r="H303">
        <f>(1/(1-91/360*VLOOKUP($A303,Tbills!$B$4:$C$974,2,1)/100))^((1)/91)-1</f>
        <v>8.1835058696855256E-5</v>
      </c>
      <c r="I303">
        <f>I302*(1-(I$1+I$5))^($A303-$A302)*(1+1.5*(E303/E302-1))</f>
        <v>80216563.888230994</v>
      </c>
      <c r="K303">
        <f>ROW()</f>
        <v>303</v>
      </c>
      <c r="L303">
        <f>B303/C303</f>
        <v>0.95132426628489608</v>
      </c>
      <c r="M303">
        <f>M302*(1-(M$1+M$5))^($A303-$A302)*(1+2*(E303/E302-1))</f>
        <v>22745722681.535923</v>
      </c>
    </row>
    <row r="304" spans="1:13" x14ac:dyDescent="0.25">
      <c r="A304" s="1">
        <v>38504</v>
      </c>
      <c r="B304" s="10">
        <v>12.36</v>
      </c>
      <c r="C304" s="10">
        <v>13.64</v>
      </c>
      <c r="D304">
        <v>154383.53</v>
      </c>
      <c r="E304">
        <v>157458.82999999999</v>
      </c>
      <c r="F304">
        <v>107293.24</v>
      </c>
      <c r="G304">
        <v>109423.77</v>
      </c>
      <c r="H304">
        <f>(1/(1-91/360*VLOOKUP($A304,Tbills!$B$4:$C$974,2,1)/100))^((1)/91)-1</f>
        <v>8.1835058696855256E-5</v>
      </c>
      <c r="I304">
        <f>I303*(1-(I$1+I$5))^($A304-$A303)*(1+1.5*(E304/E303-1))</f>
        <v>78013510.965163365</v>
      </c>
      <c r="K304">
        <f>ROW()</f>
        <v>304</v>
      </c>
      <c r="L304">
        <f>B304/C304</f>
        <v>0.90615835777126097</v>
      </c>
      <c r="M304">
        <f>M303*(1-(M$1+M$5))^($A304-$A303)*(1+2*(E304/E303-1))</f>
        <v>21912354622.88382</v>
      </c>
    </row>
    <row r="305" spans="1:13" x14ac:dyDescent="0.25">
      <c r="A305" s="1">
        <v>38505</v>
      </c>
      <c r="B305" s="10">
        <v>11.84</v>
      </c>
      <c r="C305" s="10">
        <v>13.39</v>
      </c>
      <c r="D305">
        <v>153225.85999999999</v>
      </c>
      <c r="E305">
        <v>156265.21</v>
      </c>
      <c r="F305">
        <v>107370.8</v>
      </c>
      <c r="G305">
        <v>109493.92</v>
      </c>
      <c r="H305">
        <f>(1/(1-91/360*VLOOKUP($A305,Tbills!$B$4:$C$974,2,1)/100))^((1)/91)-1</f>
        <v>8.1835058696855256E-5</v>
      </c>
      <c r="I305">
        <f>I304*(1-(I$1+I$5))^($A305-$A304)*(1+1.5*(E305/E304-1))</f>
        <v>77125696.785172671</v>
      </c>
      <c r="K305">
        <f>ROW()</f>
        <v>305</v>
      </c>
      <c r="L305">
        <f>B305/C305</f>
        <v>0.88424197162061235</v>
      </c>
      <c r="M305">
        <f>M304*(1-(M$1+M$5))^($A305-$A304)*(1+2*(E305/E304-1))</f>
        <v>21579413263.895523</v>
      </c>
    </row>
    <row r="306" spans="1:13" x14ac:dyDescent="0.25">
      <c r="A306" s="1">
        <v>38506</v>
      </c>
      <c r="B306" s="10">
        <v>12.15</v>
      </c>
      <c r="C306" s="10">
        <v>13.67</v>
      </c>
      <c r="D306">
        <v>153203.35</v>
      </c>
      <c r="E306">
        <v>156229.47</v>
      </c>
      <c r="F306">
        <v>108122.6</v>
      </c>
      <c r="G306">
        <v>110251.63</v>
      </c>
      <c r="H306">
        <f>(1/(1-91/360*VLOOKUP($A306,Tbills!$B$4:$C$974,2,1)/100))^((1)/91)-1</f>
        <v>8.1835058696855256E-5</v>
      </c>
      <c r="I306">
        <f>I305*(1-(I$1+I$5))^($A306-$A305)*(1+1.5*(E306/E305-1))</f>
        <v>77098497.918028027</v>
      </c>
      <c r="K306">
        <f>ROW()</f>
        <v>306</v>
      </c>
      <c r="L306">
        <f>B306/C306</f>
        <v>0.88880760790051205</v>
      </c>
      <c r="M306">
        <f>M305*(1-(M$1+M$5))^($A306-$A305)*(1+2*(E306/E305-1))</f>
        <v>21568815383.408672</v>
      </c>
    </row>
    <row r="307" spans="1:13" x14ac:dyDescent="0.25">
      <c r="A307" s="1">
        <v>38509</v>
      </c>
      <c r="B307" s="10">
        <v>12.28</v>
      </c>
      <c r="C307" s="10">
        <v>13.87</v>
      </c>
      <c r="D307">
        <v>150426.26</v>
      </c>
      <c r="E307">
        <v>153359.17000000001</v>
      </c>
      <c r="F307">
        <v>107468.76</v>
      </c>
      <c r="G307">
        <v>109557.85</v>
      </c>
      <c r="H307">
        <f>(1/(1-91/360*VLOOKUP($A307,Tbills!$B$4:$C$974,2,1)/100))^((1)/91)-1</f>
        <v>8.2674721898268189E-5</v>
      </c>
      <c r="I307">
        <f>I306*(1-(I$1+I$5))^($A307-$A306)*(1+1.5*(E307/E306-1))</f>
        <v>74971622.129374564</v>
      </c>
      <c r="K307">
        <f>ROW()</f>
        <v>307</v>
      </c>
      <c r="L307">
        <f>B307/C307</f>
        <v>0.88536409516943038</v>
      </c>
      <c r="M307">
        <f>M306*(1-(M$1+M$5))^($A307-$A306)*(1+2*(E307/E306-1))</f>
        <v>20774176098.568916</v>
      </c>
    </row>
    <row r="308" spans="1:13" x14ac:dyDescent="0.25">
      <c r="A308" s="1">
        <v>38510</v>
      </c>
      <c r="B308" s="10">
        <v>12.39</v>
      </c>
      <c r="C308" s="10">
        <v>13.79</v>
      </c>
      <c r="D308">
        <v>148087.21</v>
      </c>
      <c r="E308">
        <v>150961.82999999999</v>
      </c>
      <c r="F308">
        <v>107001.01</v>
      </c>
      <c r="G308">
        <v>109071.95</v>
      </c>
      <c r="H308">
        <f>(1/(1-91/360*VLOOKUP($A308,Tbills!$B$4:$C$974,2,1)/100))^((1)/91)-1</f>
        <v>8.2674721898268189E-5</v>
      </c>
      <c r="I308">
        <f>I307*(1-(I$1+I$5))^($A308-$A307)*(1+1.5*(E308/E307-1))</f>
        <v>73212963.88596721</v>
      </c>
      <c r="K308">
        <f>ROW()</f>
        <v>308</v>
      </c>
      <c r="L308">
        <f>B308/C308</f>
        <v>0.89847715736040623</v>
      </c>
      <c r="M308">
        <f>M307*(1-(M$1+M$5))^($A308-$A307)*(1+2*(E308/E307-1))</f>
        <v>20124006102.84687</v>
      </c>
    </row>
    <row r="309" spans="1:13" x14ac:dyDescent="0.25">
      <c r="A309" s="1">
        <v>38511</v>
      </c>
      <c r="B309" s="10">
        <v>12.7</v>
      </c>
      <c r="C309" s="10">
        <v>14.03</v>
      </c>
      <c r="D309">
        <v>148853.95000000001</v>
      </c>
      <c r="E309">
        <v>151730.97</v>
      </c>
      <c r="F309">
        <v>108474.99</v>
      </c>
      <c r="G309">
        <v>110565.44</v>
      </c>
      <c r="H309">
        <f>(1/(1-91/360*VLOOKUP($A309,Tbills!$B$4:$C$974,2,1)/100))^((1)/91)-1</f>
        <v>8.2674721898268189E-5</v>
      </c>
      <c r="I309">
        <f>I308*(1-(I$1+I$5))^($A309-$A308)*(1+1.5*(E309/E308-1))</f>
        <v>73771778.899330348</v>
      </c>
      <c r="K309">
        <f>ROW()</f>
        <v>309</v>
      </c>
      <c r="L309">
        <f>B309/C309</f>
        <v>0.90520313613684955</v>
      </c>
      <c r="M309">
        <f>M308*(1-(M$1+M$5))^($A309-$A308)*(1+2*(E309/E308-1))</f>
        <v>20328381857.558601</v>
      </c>
    </row>
    <row r="310" spans="1:13" x14ac:dyDescent="0.25">
      <c r="A310" s="1">
        <v>38512</v>
      </c>
      <c r="B310" s="10">
        <v>12.08</v>
      </c>
      <c r="C310" s="10">
        <v>13.7</v>
      </c>
      <c r="D310">
        <v>147865.14000000001</v>
      </c>
      <c r="E310">
        <v>150710.51</v>
      </c>
      <c r="F310">
        <v>107565.52</v>
      </c>
      <c r="G310">
        <v>109629.3</v>
      </c>
      <c r="H310">
        <f>(1/(1-91/360*VLOOKUP($A310,Tbills!$B$4:$C$974,2,1)/100))^((1)/91)-1</f>
        <v>8.2674721898268189E-5</v>
      </c>
      <c r="I310">
        <f>I309*(1-(I$1+I$5))^($A310-$A309)*(1+1.5*(E310/E309-1))</f>
        <v>73026855.328258812</v>
      </c>
      <c r="K310">
        <f>ROW()</f>
        <v>310</v>
      </c>
      <c r="L310">
        <f>B310/C310</f>
        <v>0.88175182481751835</v>
      </c>
      <c r="M310">
        <f>M309*(1-(M$1+M$5))^($A310-$A309)*(1+2*(E310/E309-1))</f>
        <v>20054270747.834377</v>
      </c>
    </row>
    <row r="311" spans="1:13" x14ac:dyDescent="0.25">
      <c r="A311" s="1">
        <v>38513</v>
      </c>
      <c r="B311" s="10">
        <v>11.96</v>
      </c>
      <c r="C311" s="10">
        <v>13.84</v>
      </c>
      <c r="D311">
        <v>148074.95000000001</v>
      </c>
      <c r="E311">
        <v>150911.9</v>
      </c>
      <c r="F311">
        <v>107598.25</v>
      </c>
      <c r="G311">
        <v>109653.59</v>
      </c>
      <c r="H311">
        <f>(1/(1-91/360*VLOOKUP($A311,Tbills!$B$4:$C$974,2,1)/100))^((1)/91)-1</f>
        <v>8.2674721898268189E-5</v>
      </c>
      <c r="I311">
        <f>I310*(1-(I$1+I$5))^($A311-$A310)*(1+1.5*(E311/E310-1))</f>
        <v>73172529.109649688</v>
      </c>
      <c r="K311">
        <f>ROW()</f>
        <v>311</v>
      </c>
      <c r="L311">
        <f>B311/C311</f>
        <v>0.86416184971098275</v>
      </c>
      <c r="M311">
        <f>M310*(1-(M$1+M$5))^($A311-$A310)*(1+2*(E311/E310-1))</f>
        <v>20107188998.797249</v>
      </c>
    </row>
    <row r="312" spans="1:13" x14ac:dyDescent="0.25">
      <c r="A312" s="1">
        <v>38516</v>
      </c>
      <c r="B312" s="10">
        <v>11.65</v>
      </c>
      <c r="C312" s="10">
        <v>13.73</v>
      </c>
      <c r="D312">
        <v>143277.79</v>
      </c>
      <c r="E312">
        <v>145985.4</v>
      </c>
      <c r="F312">
        <v>107163.28</v>
      </c>
      <c r="G312">
        <v>109183.11</v>
      </c>
      <c r="H312">
        <f>(1/(1-91/360*VLOOKUP($A312,Tbills!$B$4:$C$974,2,1)/100))^((1)/91)-1</f>
        <v>8.2954624045505909E-5</v>
      </c>
      <c r="I312">
        <f>I311*(1-(I$1+I$5))^($A312-$A311)*(1+1.5*(E312/E311-1))</f>
        <v>69587465.221842363</v>
      </c>
      <c r="K312">
        <f>ROW()</f>
        <v>312</v>
      </c>
      <c r="L312">
        <f>B312/C312</f>
        <v>0.84850691915513476</v>
      </c>
      <c r="M312">
        <f>M311*(1-(M$1+M$5))^($A312-$A311)*(1+2*(E312/E311-1))</f>
        <v>18792495713.439739</v>
      </c>
    </row>
    <row r="313" spans="1:13" x14ac:dyDescent="0.25">
      <c r="A313" s="1">
        <v>38517</v>
      </c>
      <c r="B313" s="10">
        <v>11.79</v>
      </c>
      <c r="C313" s="10">
        <v>13.49</v>
      </c>
      <c r="D313">
        <v>141645.64000000001</v>
      </c>
      <c r="E313">
        <v>144310.29999999999</v>
      </c>
      <c r="F313">
        <v>106817.98</v>
      </c>
      <c r="G313">
        <v>108822.25</v>
      </c>
      <c r="H313">
        <f>(1/(1-91/360*VLOOKUP($A313,Tbills!$B$4:$C$974,2,1)/100))^((1)/91)-1</f>
        <v>8.2954624045505909E-5</v>
      </c>
      <c r="I313">
        <f>I312*(1-(I$1+I$5))^($A313-$A312)*(1+1.5*(E313/E312-1))</f>
        <v>68389094.147988304</v>
      </c>
      <c r="K313">
        <f>ROW()</f>
        <v>313</v>
      </c>
      <c r="L313">
        <f>B313/C313</f>
        <v>0.87398072646404734</v>
      </c>
      <c r="M313">
        <f>M312*(1-(M$1+M$5))^($A313-$A312)*(1+2*(E313/E312-1))</f>
        <v>18360610419.753189</v>
      </c>
    </row>
    <row r="314" spans="1:13" x14ac:dyDescent="0.25">
      <c r="A314" s="1">
        <v>38518</v>
      </c>
      <c r="B314" s="10">
        <v>11.46</v>
      </c>
      <c r="C314" s="10">
        <v>13.38</v>
      </c>
      <c r="D314">
        <v>148668.46</v>
      </c>
      <c r="E314">
        <v>151453.26</v>
      </c>
      <c r="F314">
        <v>106617.5</v>
      </c>
      <c r="G314">
        <v>108608.98</v>
      </c>
      <c r="H314">
        <f>(1/(1-91/360*VLOOKUP($A314,Tbills!$B$4:$C$974,2,1)/100))^((1)/91)-1</f>
        <v>8.2954624045505909E-5</v>
      </c>
      <c r="I314">
        <f>I313*(1-(I$1+I$5))^($A314-$A313)*(1+1.5*(E314/E313-1))</f>
        <v>73465995.678055927</v>
      </c>
      <c r="K314">
        <f>ROW()</f>
        <v>314</v>
      </c>
      <c r="L314">
        <f>B314/C314</f>
        <v>0.8565022421524664</v>
      </c>
      <c r="M314">
        <f>M313*(1-(M$1+M$5))^($A314-$A313)*(1+2*(E314/E313-1))</f>
        <v>20177529127.41161</v>
      </c>
    </row>
    <row r="315" spans="1:13" x14ac:dyDescent="0.25">
      <c r="A315" s="1">
        <v>38519</v>
      </c>
      <c r="B315" s="10">
        <v>11.15</v>
      </c>
      <c r="C315" s="10">
        <v>12.97</v>
      </c>
      <c r="D315">
        <v>147841.03</v>
      </c>
      <c r="E315">
        <v>150597.76999999999</v>
      </c>
      <c r="F315">
        <v>105988.27</v>
      </c>
      <c r="G315">
        <v>107958.98</v>
      </c>
      <c r="H315">
        <f>(1/(1-91/360*VLOOKUP($A315,Tbills!$B$4:$C$974,2,1)/100))^((1)/91)-1</f>
        <v>8.2954624045505909E-5</v>
      </c>
      <c r="I315">
        <f>I314*(1-(I$1+I$5))^($A315-$A314)*(1+1.5*(E315/E314-1))</f>
        <v>72842833.608061939</v>
      </c>
      <c r="K315">
        <f>ROW()</f>
        <v>315</v>
      </c>
      <c r="L315">
        <f>B315/C315</f>
        <v>0.85967617579028521</v>
      </c>
      <c r="M315">
        <f>M314*(1-(M$1+M$5))^($A315-$A314)*(1+2*(E315/E314-1))</f>
        <v>19948909639.048897</v>
      </c>
    </row>
    <row r="316" spans="1:13" x14ac:dyDescent="0.25">
      <c r="A316" s="1">
        <v>38520</v>
      </c>
      <c r="B316" s="10">
        <v>11.48</v>
      </c>
      <c r="C316" s="10">
        <v>12.97</v>
      </c>
      <c r="D316">
        <v>149297.41</v>
      </c>
      <c r="E316">
        <v>152068.81</v>
      </c>
      <c r="F316">
        <v>106337.76</v>
      </c>
      <c r="G316">
        <v>108306.02</v>
      </c>
      <c r="H316">
        <f>(1/(1-91/360*VLOOKUP($A316,Tbills!$B$4:$C$974,2,1)/100))^((1)/91)-1</f>
        <v>8.2954624045505909E-5</v>
      </c>
      <c r="I316">
        <f>I315*(1-(I$1+I$5))^($A316-$A315)*(1+1.5*(E316/E315-1))</f>
        <v>73909418.791778728</v>
      </c>
      <c r="K316">
        <f>ROW()</f>
        <v>316</v>
      </c>
      <c r="L316">
        <f>B316/C316</f>
        <v>0.88511950655358518</v>
      </c>
      <c r="M316">
        <f>M315*(1-(M$1+M$5))^($A316-$A315)*(1+2*(E316/E315-1))</f>
        <v>20337946414.0574</v>
      </c>
    </row>
    <row r="317" spans="1:13" x14ac:dyDescent="0.25">
      <c r="A317" s="1">
        <v>38523</v>
      </c>
      <c r="B317" s="10">
        <v>11.47</v>
      </c>
      <c r="C317" s="10">
        <v>12.99</v>
      </c>
      <c r="D317">
        <v>149414.29</v>
      </c>
      <c r="E317">
        <v>152150.01</v>
      </c>
      <c r="F317">
        <v>106589.07</v>
      </c>
      <c r="G317">
        <v>108535.03</v>
      </c>
      <c r="H317">
        <f>(1/(1-91/360*VLOOKUP($A317,Tbills!$B$4:$C$974,2,1)/100))^((1)/91)-1</f>
        <v>8.2674721898268189E-5</v>
      </c>
      <c r="I317">
        <f>I316*(1-(I$1+I$5))^($A317-$A316)*(1+1.5*(E317/E316-1))</f>
        <v>73966488.933360994</v>
      </c>
      <c r="K317">
        <f>ROW()</f>
        <v>317</v>
      </c>
      <c r="L317">
        <f>B317/C317</f>
        <v>0.88298691301000776</v>
      </c>
      <c r="M317">
        <f>M316*(1-(M$1+M$5))^($A317-$A316)*(1+2*(E317/E316-1))</f>
        <v>20357607862.53199</v>
      </c>
    </row>
    <row r="318" spans="1:13" x14ac:dyDescent="0.25">
      <c r="A318" s="1">
        <v>38524</v>
      </c>
      <c r="B318" s="10">
        <v>11.08</v>
      </c>
      <c r="C318" s="10">
        <v>12.55</v>
      </c>
      <c r="D318">
        <v>147001.38</v>
      </c>
      <c r="E318">
        <v>149680.34</v>
      </c>
      <c r="F318">
        <v>106798.19</v>
      </c>
      <c r="G318">
        <v>108738.99</v>
      </c>
      <c r="H318">
        <f>(1/(1-91/360*VLOOKUP($A318,Tbills!$B$4:$C$974,2,1)/100))^((1)/91)-1</f>
        <v>8.2674721898268189E-5</v>
      </c>
      <c r="I318">
        <f>I317*(1-(I$1+I$5))^($A318-$A317)*(1+1.5*(E318/E317-1))</f>
        <v>72164881.981851101</v>
      </c>
      <c r="K318">
        <f>ROW()</f>
        <v>318</v>
      </c>
      <c r="L318">
        <f>B318/C318</f>
        <v>0.88286852589641429</v>
      </c>
      <c r="M318">
        <f>M317*(1-(M$1+M$5))^($A318-$A317)*(1+2*(E318/E317-1))</f>
        <v>19696062478.483242</v>
      </c>
    </row>
    <row r="319" spans="1:13" x14ac:dyDescent="0.25">
      <c r="A319" s="1">
        <v>38525</v>
      </c>
      <c r="B319" s="10">
        <v>11.05</v>
      </c>
      <c r="C319" s="10">
        <v>12.48</v>
      </c>
      <c r="D319">
        <v>147273.9</v>
      </c>
      <c r="E319">
        <v>149945.45000000001</v>
      </c>
      <c r="F319">
        <v>106920.81</v>
      </c>
      <c r="G319">
        <v>108854.85</v>
      </c>
      <c r="H319">
        <f>(1/(1-91/360*VLOOKUP($A319,Tbills!$B$4:$C$974,2,1)/100))^((1)/91)-1</f>
        <v>8.2674721898268189E-5</v>
      </c>
      <c r="I319">
        <f>I318*(1-(I$1+I$5))^($A319-$A318)*(1+1.5*(E319/E318-1))</f>
        <v>72355913.048533782</v>
      </c>
      <c r="K319">
        <f>ROW()</f>
        <v>319</v>
      </c>
      <c r="L319">
        <f>B319/C319</f>
        <v>0.88541666666666674</v>
      </c>
      <c r="M319">
        <f>M318*(1-(M$1+M$5))^($A319-$A318)*(1+2*(E319/E318-1))</f>
        <v>19765166723.861038</v>
      </c>
    </row>
    <row r="320" spans="1:13" x14ac:dyDescent="0.25">
      <c r="A320" s="1">
        <v>38526</v>
      </c>
      <c r="B320" s="10">
        <v>12.13</v>
      </c>
      <c r="C320" s="10">
        <v>13.6</v>
      </c>
      <c r="D320">
        <v>147258.71</v>
      </c>
      <c r="E320">
        <v>149917.59</v>
      </c>
      <c r="F320">
        <v>108084.56</v>
      </c>
      <c r="G320">
        <v>110030.65</v>
      </c>
      <c r="H320">
        <f>(1/(1-91/360*VLOOKUP($A320,Tbills!$B$4:$C$974,2,1)/100))^((1)/91)-1</f>
        <v>8.2674721898268189E-5</v>
      </c>
      <c r="I320">
        <f>I319*(1-(I$1+I$5))^($A320-$A319)*(1+1.5*(E320/E319-1))</f>
        <v>72335053.727114737</v>
      </c>
      <c r="K320">
        <f>ROW()</f>
        <v>320</v>
      </c>
      <c r="L320">
        <f>B320/C320</f>
        <v>0.8919117647058824</v>
      </c>
      <c r="M320">
        <f>M319*(1-(M$1+M$5))^($A320-$A319)*(1+2*(E320/E319-1))</f>
        <v>19757156140.679111</v>
      </c>
    </row>
    <row r="321" spans="1:13" x14ac:dyDescent="0.25">
      <c r="A321" s="1">
        <v>38527</v>
      </c>
      <c r="B321" s="10">
        <v>12.18</v>
      </c>
      <c r="C321" s="10">
        <v>13.88</v>
      </c>
      <c r="D321">
        <v>151267.23000000001</v>
      </c>
      <c r="E321">
        <v>153986.1</v>
      </c>
      <c r="F321">
        <v>108821.52</v>
      </c>
      <c r="G321">
        <v>110771.79</v>
      </c>
      <c r="H321">
        <f>(1/(1-91/360*VLOOKUP($A321,Tbills!$B$4:$C$974,2,1)/100))^((1)/91)-1</f>
        <v>8.2674721898268189E-5</v>
      </c>
      <c r="I321">
        <f>I320*(1-(I$1+I$5))^($A321-$A320)*(1+1.5*(E321/E320-1))</f>
        <v>75278908.512447089</v>
      </c>
      <c r="K321">
        <f>ROW()</f>
        <v>321</v>
      </c>
      <c r="L321">
        <f>B321/C321</f>
        <v>0.87752161383285299</v>
      </c>
      <c r="M321">
        <f>M320*(1-(M$1+M$5))^($A321-$A320)*(1+2*(E321/E320-1))</f>
        <v>20828805862.527668</v>
      </c>
    </row>
    <row r="322" spans="1:13" x14ac:dyDescent="0.25">
      <c r="A322" s="1">
        <v>38530</v>
      </c>
      <c r="B322" s="10">
        <v>12.52</v>
      </c>
      <c r="C322" s="10">
        <v>13.87</v>
      </c>
      <c r="D322">
        <v>149327.4</v>
      </c>
      <c r="E322">
        <v>151973.21</v>
      </c>
      <c r="F322">
        <v>108800.87</v>
      </c>
      <c r="G322">
        <v>110723.29</v>
      </c>
      <c r="H322">
        <f>(1/(1-91/360*VLOOKUP($A322,Tbills!$B$4:$C$974,2,1)/100))^((1)/91)-1</f>
        <v>8.5894031805588966E-5</v>
      </c>
      <c r="I322">
        <f>I321*(1-(I$1+I$5))^($A322-$A321)*(1+1.5*(E322/E321-1))</f>
        <v>73800728.551202685</v>
      </c>
      <c r="K322">
        <f>ROW()</f>
        <v>322</v>
      </c>
      <c r="L322">
        <f>B322/C322</f>
        <v>0.90266762797404476</v>
      </c>
      <c r="M322">
        <f>M321*(1-(M$1+M$5))^($A322-$A321)*(1+2*(E322/E321-1))</f>
        <v>20282211385.032246</v>
      </c>
    </row>
    <row r="323" spans="1:13" x14ac:dyDescent="0.25">
      <c r="A323" s="1">
        <v>38531</v>
      </c>
      <c r="B323" s="10">
        <v>11.58</v>
      </c>
      <c r="C323" s="10">
        <v>13.29</v>
      </c>
      <c r="D323">
        <v>146448.66</v>
      </c>
      <c r="E323">
        <v>149030.41</v>
      </c>
      <c r="F323">
        <v>107037.24</v>
      </c>
      <c r="G323">
        <v>108918.98</v>
      </c>
      <c r="H323">
        <f>(1/(1-91/360*VLOOKUP($A323,Tbills!$B$4:$C$974,2,1)/100))^((1)/91)-1</f>
        <v>8.5894031805588966E-5</v>
      </c>
      <c r="I323">
        <f>I322*(1-(I$1+I$5))^($A323-$A322)*(1+1.5*(E323/E322-1))</f>
        <v>71656432.196153596</v>
      </c>
      <c r="K323">
        <f>ROW()</f>
        <v>323</v>
      </c>
      <c r="L323">
        <f>B323/C323</f>
        <v>0.87133182844243795</v>
      </c>
      <c r="M323">
        <f>M322*(1-(M$1+M$5))^($A323-$A322)*(1+2*(E323/E322-1))</f>
        <v>19496067355.517551</v>
      </c>
    </row>
    <row r="324" spans="1:13" x14ac:dyDescent="0.25">
      <c r="A324" s="1">
        <v>38532</v>
      </c>
      <c r="B324" s="10">
        <v>11.77</v>
      </c>
      <c r="C324" s="10">
        <v>13.19</v>
      </c>
      <c r="D324">
        <v>148689.34</v>
      </c>
      <c r="E324">
        <v>151297.79</v>
      </c>
      <c r="F324">
        <v>108767.46</v>
      </c>
      <c r="G324">
        <v>110670.26</v>
      </c>
      <c r="H324">
        <f>(1/(1-91/360*VLOOKUP($A324,Tbills!$B$4:$C$974,2,1)/100))^((1)/91)-1</f>
        <v>8.5894031805588966E-5</v>
      </c>
      <c r="I324">
        <f>I323*(1-(I$1+I$5))^($A324-$A323)*(1+1.5*(E324/E323-1))</f>
        <v>73291023.44278869</v>
      </c>
      <c r="K324">
        <f>ROW()</f>
        <v>324</v>
      </c>
      <c r="L324">
        <f>B324/C324</f>
        <v>0.89234268385140258</v>
      </c>
      <c r="M324">
        <f>M323*(1-(M$1+M$5))^($A324-$A323)*(1+2*(E324/E323-1))</f>
        <v>20088624911.407703</v>
      </c>
    </row>
    <row r="325" spans="1:13" x14ac:dyDescent="0.25">
      <c r="A325" s="1">
        <v>38533</v>
      </c>
      <c r="B325" s="10">
        <v>12.04</v>
      </c>
      <c r="C325" s="10">
        <v>13.54</v>
      </c>
      <c r="D325">
        <v>149244.79</v>
      </c>
      <c r="E325">
        <v>151849.99</v>
      </c>
      <c r="F325">
        <v>108690.11</v>
      </c>
      <c r="G325">
        <v>110582.05</v>
      </c>
      <c r="H325">
        <f>(1/(1-91/360*VLOOKUP($A325,Tbills!$B$4:$C$974,2,1)/100))^((1)/91)-1</f>
        <v>8.5894031805588966E-5</v>
      </c>
      <c r="I325">
        <f>I324*(1-(I$1+I$5))^($A325-$A324)*(1+1.5*(E325/E324-1))</f>
        <v>73691558.321230426</v>
      </c>
      <c r="K325">
        <f>ROW()</f>
        <v>325</v>
      </c>
      <c r="L325">
        <f>B325/C325</f>
        <v>0.8892171344165436</v>
      </c>
      <c r="M325">
        <f>M324*(1-(M$1+M$5))^($A325-$A324)*(1+2*(E325/E324-1))</f>
        <v>20234580164.928272</v>
      </c>
    </row>
    <row r="326" spans="1:13" x14ac:dyDescent="0.25">
      <c r="A326" s="1">
        <v>38534</v>
      </c>
      <c r="B326" s="10">
        <v>11.4</v>
      </c>
      <c r="C326" s="10">
        <v>13.18</v>
      </c>
      <c r="D326">
        <v>149073.56</v>
      </c>
      <c r="E326">
        <v>151662.73000000001</v>
      </c>
      <c r="F326">
        <v>108623.43</v>
      </c>
      <c r="G326">
        <v>110504.71</v>
      </c>
      <c r="H326">
        <f>(1/(1-91/360*VLOOKUP($A326,Tbills!$B$4:$C$974,2,1)/100))^((1)/91)-1</f>
        <v>8.5894031805588966E-5</v>
      </c>
      <c r="I326">
        <f>I325*(1-(I$1+I$5))^($A326-$A325)*(1+1.5*(E326/E325-1))</f>
        <v>73554539.37707822</v>
      </c>
      <c r="K326">
        <f>ROW()</f>
        <v>326</v>
      </c>
      <c r="L326">
        <f>B326/C326</f>
        <v>0.86494688922610019</v>
      </c>
      <c r="M326">
        <f>M325*(1-(M$1+M$5))^($A326-$A325)*(1+2*(E326/E325-1))</f>
        <v>20183993775.700966</v>
      </c>
    </row>
    <row r="327" spans="1:13" x14ac:dyDescent="0.25">
      <c r="A327" s="1">
        <v>38538</v>
      </c>
      <c r="B327" s="10">
        <v>11.68</v>
      </c>
      <c r="C327" s="10">
        <v>12.96</v>
      </c>
      <c r="D327">
        <v>146534</v>
      </c>
      <c r="E327">
        <v>149026.95000000001</v>
      </c>
      <c r="F327">
        <v>107526.45</v>
      </c>
      <c r="G327">
        <v>109350.76</v>
      </c>
      <c r="H327">
        <f>(1/(1-91/360*VLOOKUP($A327,Tbills!$B$4:$C$974,2,1)/100))^((1)/91)-1</f>
        <v>8.7714063573995915E-5</v>
      </c>
      <c r="I327">
        <f>I326*(1-(I$1+I$5))^($A327-$A326)*(1+1.5*(E327/E326-1))</f>
        <v>71634310.875024915</v>
      </c>
      <c r="K327">
        <f>ROW()</f>
        <v>327</v>
      </c>
      <c r="L327">
        <f>B327/C327</f>
        <v>0.90123456790123446</v>
      </c>
      <c r="M327">
        <f>M326*(1-(M$1+M$5))^($A327-$A326)*(1+2*(E327/E326-1))</f>
        <v>19479803633.886372</v>
      </c>
    </row>
    <row r="328" spans="1:13" x14ac:dyDescent="0.25">
      <c r="A328" s="1">
        <v>38539</v>
      </c>
      <c r="B328" s="10">
        <v>12.27</v>
      </c>
      <c r="C328" s="10">
        <v>13.47</v>
      </c>
      <c r="D328">
        <v>147954.19</v>
      </c>
      <c r="E328">
        <v>150458.23000000001</v>
      </c>
      <c r="F328">
        <v>107994.9</v>
      </c>
      <c r="G328">
        <v>109817.57</v>
      </c>
      <c r="H328">
        <f>(1/(1-91/360*VLOOKUP($A328,Tbills!$B$4:$C$974,2,1)/100))^((1)/91)-1</f>
        <v>8.7714063573995915E-5</v>
      </c>
      <c r="I328">
        <f>I327*(1-(I$1+I$5))^($A328-$A327)*(1+1.5*(E328/E327-1))</f>
        <v>72665596.107090443</v>
      </c>
      <c r="K328">
        <f>ROW()</f>
        <v>328</v>
      </c>
      <c r="L328">
        <f>B328/C328</f>
        <v>0.91091314031180393</v>
      </c>
      <c r="M328">
        <f>M327*(1-(M$1+M$5))^($A328-$A327)*(1+2*(E328/E327-1))</f>
        <v>19853309230.897552</v>
      </c>
    </row>
    <row r="329" spans="1:13" x14ac:dyDescent="0.25">
      <c r="A329" s="1">
        <v>38540</v>
      </c>
      <c r="B329" s="10">
        <v>12.49</v>
      </c>
      <c r="C329" s="10">
        <v>13.84</v>
      </c>
      <c r="D329">
        <v>149020.16</v>
      </c>
      <c r="E329">
        <v>151529.04999999999</v>
      </c>
      <c r="F329">
        <v>108652.54</v>
      </c>
      <c r="G329">
        <v>110476.67</v>
      </c>
      <c r="H329">
        <f>(1/(1-91/360*VLOOKUP($A329,Tbills!$B$4:$C$974,2,1)/100))^((1)/91)-1</f>
        <v>8.7714063573995915E-5</v>
      </c>
      <c r="I329">
        <f>I328*(1-(I$1+I$5))^($A329-$A328)*(1+1.5*(E329/E328-1))</f>
        <v>73440639.804765955</v>
      </c>
      <c r="K329">
        <f>ROW()</f>
        <v>329</v>
      </c>
      <c r="L329">
        <f>B329/C329</f>
        <v>0.9024566473988439</v>
      </c>
      <c r="M329">
        <f>M328*(1-(M$1+M$5))^($A329-$A328)*(1+2*(E329/E328-1))</f>
        <v>20135224998.438305</v>
      </c>
    </row>
    <row r="330" spans="1:13" x14ac:dyDescent="0.25">
      <c r="A330" s="1">
        <v>38541</v>
      </c>
      <c r="B330" s="10">
        <v>11.45</v>
      </c>
      <c r="C330" s="10">
        <v>12.89</v>
      </c>
      <c r="D330">
        <v>144760.46</v>
      </c>
      <c r="E330">
        <v>147184.34</v>
      </c>
      <c r="F330">
        <v>107392.09</v>
      </c>
      <c r="G330">
        <v>109185.37</v>
      </c>
      <c r="H330">
        <f>(1/(1-91/360*VLOOKUP($A330,Tbills!$B$4:$C$974,2,1)/100))^((1)/91)-1</f>
        <v>8.7714063573995915E-5</v>
      </c>
      <c r="I330">
        <f>I329*(1-(I$1+I$5))^($A330-$A329)*(1+1.5*(E330/E329-1))</f>
        <v>70281380.610837117</v>
      </c>
      <c r="K330">
        <f>ROW()</f>
        <v>330</v>
      </c>
      <c r="L330">
        <f>B330/C330</f>
        <v>0.88828549262994561</v>
      </c>
      <c r="M330">
        <f>M329*(1-(M$1+M$5))^($A330-$A329)*(1+2*(E330/E329-1))</f>
        <v>18979932678.525745</v>
      </c>
    </row>
    <row r="331" spans="1:13" x14ac:dyDescent="0.25">
      <c r="A331" s="1">
        <v>38544</v>
      </c>
      <c r="B331" s="10">
        <v>11.28</v>
      </c>
      <c r="C331" s="10">
        <v>12.91</v>
      </c>
      <c r="D331">
        <v>142705.87</v>
      </c>
      <c r="E331">
        <v>145056.62</v>
      </c>
      <c r="F331">
        <v>106783.21</v>
      </c>
      <c r="G331">
        <v>108537.59</v>
      </c>
      <c r="H331">
        <f>(1/(1-91/360*VLOOKUP($A331,Tbills!$B$4:$C$974,2,1)/100))^((1)/91)-1</f>
        <v>8.7434038851696982E-5</v>
      </c>
      <c r="I331">
        <f>I330*(1-(I$1+I$5))^($A331-$A330)*(1+1.5*(E331/E330-1))</f>
        <v>68755404.616972193</v>
      </c>
      <c r="K331">
        <f>ROW()</f>
        <v>331</v>
      </c>
      <c r="L331">
        <f>B331/C331</f>
        <v>0.87374128582494182</v>
      </c>
      <c r="M331">
        <f>M330*(1-(M$1+M$5))^($A331-$A330)*(1+2*(E331/E330-1))</f>
        <v>18429315632.742996</v>
      </c>
    </row>
    <row r="332" spans="1:13" x14ac:dyDescent="0.25">
      <c r="A332" s="1">
        <v>38545</v>
      </c>
      <c r="B332" s="10">
        <v>10.95</v>
      </c>
      <c r="C332" s="10">
        <v>12.89</v>
      </c>
      <c r="D332">
        <v>140922.18</v>
      </c>
      <c r="E332">
        <v>143230.85999999999</v>
      </c>
      <c r="F332">
        <v>106640.36</v>
      </c>
      <c r="G332">
        <v>108382.9</v>
      </c>
      <c r="H332">
        <f>(1/(1-91/360*VLOOKUP($A332,Tbills!$B$4:$C$974,2,1)/100))^((1)/91)-1</f>
        <v>8.7434038851696982E-5</v>
      </c>
      <c r="I332">
        <f>I331*(1-(I$1+I$5))^($A332-$A331)*(1+1.5*(E332/E331-1))</f>
        <v>67456669.465713367</v>
      </c>
      <c r="K332">
        <f>ROW()</f>
        <v>332</v>
      </c>
      <c r="L332">
        <f>B332/C332</f>
        <v>0.84949573312645454</v>
      </c>
      <c r="M332">
        <f>M331*(1-(M$1+M$5))^($A332-$A331)*(1+2*(E332/E331-1))</f>
        <v>17964787828.199329</v>
      </c>
    </row>
    <row r="333" spans="1:13" x14ac:dyDescent="0.25">
      <c r="A333" s="1">
        <v>38546</v>
      </c>
      <c r="B333" s="10">
        <v>10.84</v>
      </c>
      <c r="C333" s="10">
        <v>12.74</v>
      </c>
      <c r="D333">
        <v>138425.34</v>
      </c>
      <c r="E333">
        <v>140680.59</v>
      </c>
      <c r="F333">
        <v>106568.57</v>
      </c>
      <c r="G333">
        <v>108300.46</v>
      </c>
      <c r="H333">
        <f>(1/(1-91/360*VLOOKUP($A333,Tbills!$B$4:$C$974,2,1)/100))^((1)/91)-1</f>
        <v>8.7434038851696982E-5</v>
      </c>
      <c r="I333">
        <f>I332*(1-(I$1+I$5))^($A333-$A332)*(1+1.5*(E333/E332-1))</f>
        <v>65654409.433568351</v>
      </c>
      <c r="K333">
        <f>ROW()</f>
        <v>333</v>
      </c>
      <c r="L333">
        <f>B333/C333</f>
        <v>0.85086342229199374</v>
      </c>
      <c r="M333">
        <f>M332*(1-(M$1+M$5))^($A333-$A332)*(1+2*(E333/E332-1))</f>
        <v>17324466730.848557</v>
      </c>
    </row>
    <row r="334" spans="1:13" x14ac:dyDescent="0.25">
      <c r="A334" s="1">
        <v>38547</v>
      </c>
      <c r="B334" s="10">
        <v>10.81</v>
      </c>
      <c r="C334" s="10">
        <v>12.41</v>
      </c>
      <c r="D334">
        <v>136541.28</v>
      </c>
      <c r="E334">
        <v>138753.53</v>
      </c>
      <c r="F334">
        <v>105921.92</v>
      </c>
      <c r="G334">
        <v>107633.83</v>
      </c>
      <c r="H334">
        <f>(1/(1-91/360*VLOOKUP($A334,Tbills!$B$4:$C$974,2,1)/100))^((1)/91)-1</f>
        <v>8.7434038851696982E-5</v>
      </c>
      <c r="I334">
        <f>I333*(1-(I$1+I$5))^($A334-$A333)*(1+1.5*(E334/E333-1))</f>
        <v>64304779.560485289</v>
      </c>
      <c r="K334">
        <f>ROW()</f>
        <v>334</v>
      </c>
      <c r="L334">
        <f>B334/C334</f>
        <v>0.87107171635777603</v>
      </c>
      <c r="M334">
        <f>M333*(1-(M$1+M$5))^($A334-$A333)*(1+2*(E334/E333-1))</f>
        <v>16849273568.187267</v>
      </c>
    </row>
    <row r="335" spans="1:13" x14ac:dyDescent="0.25">
      <c r="A335" s="1">
        <v>38548</v>
      </c>
      <c r="B335" s="10">
        <v>10.33</v>
      </c>
      <c r="C335" s="10">
        <v>12.5</v>
      </c>
      <c r="D335">
        <v>135332.19</v>
      </c>
      <c r="E335">
        <v>137512.72</v>
      </c>
      <c r="F335">
        <v>105567.53</v>
      </c>
      <c r="G335">
        <v>107264.3</v>
      </c>
      <c r="H335">
        <f>(1/(1-91/360*VLOOKUP($A335,Tbills!$B$4:$C$974,2,1)/100))^((1)/91)-1</f>
        <v>8.7434038851696982E-5</v>
      </c>
      <c r="I335">
        <f>I334*(1-(I$1+I$5))^($A335-$A334)*(1+1.5*(E335/E334-1))</f>
        <v>63441598.414826237</v>
      </c>
      <c r="K335">
        <f>ROW()</f>
        <v>335</v>
      </c>
      <c r="L335">
        <f>B335/C335</f>
        <v>0.82640000000000002</v>
      </c>
      <c r="M335">
        <f>M334*(1-(M$1+M$5))^($A335-$A334)*(1+2*(E335/E334-1))</f>
        <v>16547365075.382355</v>
      </c>
    </row>
    <row r="336" spans="1:13" x14ac:dyDescent="0.25">
      <c r="A336" s="1">
        <v>38551</v>
      </c>
      <c r="B336" s="10">
        <v>10.77</v>
      </c>
      <c r="C336" s="10">
        <v>12.68</v>
      </c>
      <c r="D336">
        <v>134974.81</v>
      </c>
      <c r="E336">
        <v>137113.51</v>
      </c>
      <c r="F336">
        <v>105784.17</v>
      </c>
      <c r="G336">
        <v>107456.28</v>
      </c>
      <c r="H336">
        <f>(1/(1-91/360*VLOOKUP($A336,Tbills!$B$4:$C$974,2,1)/100))^((1)/91)-1</f>
        <v>8.9814478951621979E-5</v>
      </c>
      <c r="I336">
        <f>I335*(1-(I$1+I$5))^($A336-$A335)*(1+1.5*(E336/E335-1))</f>
        <v>63163517.589609586</v>
      </c>
      <c r="K336">
        <f>ROW()</f>
        <v>336</v>
      </c>
      <c r="L336">
        <f>B336/C336</f>
        <v>0.84936908517350151</v>
      </c>
      <c r="M336">
        <f>M335*(1-(M$1+M$5))^($A336-$A335)*(1+2*(E336/E335-1))</f>
        <v>16449625427.366947</v>
      </c>
    </row>
    <row r="337" spans="1:13" x14ac:dyDescent="0.25">
      <c r="A337" s="1">
        <v>38552</v>
      </c>
      <c r="B337" s="10">
        <v>10.45</v>
      </c>
      <c r="C337" s="10">
        <v>12.23</v>
      </c>
      <c r="D337">
        <v>132722.01</v>
      </c>
      <c r="E337">
        <v>134812.70000000001</v>
      </c>
      <c r="F337">
        <v>103862.55</v>
      </c>
      <c r="G337">
        <v>105494.64</v>
      </c>
      <c r="H337">
        <f>(1/(1-91/360*VLOOKUP($A337,Tbills!$B$4:$C$974,2,1)/100))^((1)/91)-1</f>
        <v>8.9814478951621979E-5</v>
      </c>
      <c r="I337">
        <f>I336*(1-(I$1+I$5))^($A337-$A336)*(1+1.5*(E337/E336-1))</f>
        <v>61573070.115750037</v>
      </c>
      <c r="K337">
        <f>ROW()</f>
        <v>337</v>
      </c>
      <c r="L337">
        <f>B337/C337</f>
        <v>0.85445625511038426</v>
      </c>
      <c r="M337">
        <f>M336*(1-(M$1+M$5))^($A337-$A336)*(1+2*(E337/E336-1))</f>
        <v>15897029401.96958</v>
      </c>
    </row>
    <row r="338" spans="1:13" x14ac:dyDescent="0.25">
      <c r="A338" s="1">
        <v>38553</v>
      </c>
      <c r="B338" s="10">
        <v>10.23</v>
      </c>
      <c r="C338" s="10">
        <v>12.05</v>
      </c>
      <c r="D338">
        <v>131578.91</v>
      </c>
      <c r="E338">
        <v>133639.49</v>
      </c>
      <c r="F338">
        <v>103695.14</v>
      </c>
      <c r="G338">
        <v>105315.12</v>
      </c>
      <c r="H338">
        <f>(1/(1-91/360*VLOOKUP($A338,Tbills!$B$4:$C$974,2,1)/100))^((1)/91)-1</f>
        <v>8.9814478951621979E-5</v>
      </c>
      <c r="I338">
        <f>I337*(1-(I$1+I$5))^($A338-$A337)*(1+1.5*(E338/E337-1))</f>
        <v>60768726.234487131</v>
      </c>
      <c r="K338">
        <f>ROW()</f>
        <v>338</v>
      </c>
      <c r="L338">
        <f>B338/C338</f>
        <v>0.84896265560165973</v>
      </c>
      <c r="M338">
        <f>M337*(1-(M$1+M$5))^($A338-$A337)*(1+2*(E338/E337-1))</f>
        <v>15619814636.666237</v>
      </c>
    </row>
    <row r="339" spans="1:13" x14ac:dyDescent="0.25">
      <c r="A339" s="1">
        <v>38554</v>
      </c>
      <c r="B339" s="10">
        <v>10.97</v>
      </c>
      <c r="C339" s="10">
        <v>12.68</v>
      </c>
      <c r="D339">
        <v>130755.54</v>
      </c>
      <c r="E339">
        <v>132791.22</v>
      </c>
      <c r="F339">
        <v>103870.61</v>
      </c>
      <c r="G339">
        <v>105483.87</v>
      </c>
      <c r="H339">
        <f>(1/(1-91/360*VLOOKUP($A339,Tbills!$B$4:$C$974,2,1)/100))^((1)/91)-1</f>
        <v>8.9814478951621979E-5</v>
      </c>
      <c r="I339">
        <f>I338*(1-(I$1+I$5))^($A339-$A338)*(1+1.5*(E339/E338-1))</f>
        <v>60189559.378692962</v>
      </c>
      <c r="K339">
        <f>ROW()</f>
        <v>339</v>
      </c>
      <c r="L339">
        <f>B339/C339</f>
        <v>0.86514195583596221</v>
      </c>
      <c r="M339">
        <f>M338*(1-(M$1+M$5))^($A339-$A338)*(1+2*(E339/E338-1))</f>
        <v>15421002963.159296</v>
      </c>
    </row>
    <row r="340" spans="1:13" x14ac:dyDescent="0.25">
      <c r="A340" s="1">
        <v>38555</v>
      </c>
      <c r="B340" s="10">
        <v>10.52</v>
      </c>
      <c r="C340" s="10">
        <v>12.39</v>
      </c>
      <c r="D340">
        <v>128820.72</v>
      </c>
      <c r="E340">
        <v>130814.35</v>
      </c>
      <c r="F340">
        <v>102677.08</v>
      </c>
      <c r="G340">
        <v>104262.33</v>
      </c>
      <c r="H340">
        <f>(1/(1-91/360*VLOOKUP($A340,Tbills!$B$4:$C$974,2,1)/100))^((1)/91)-1</f>
        <v>8.9814478951621979E-5</v>
      </c>
      <c r="I340">
        <f>I339*(1-(I$1+I$5))^($A340-$A339)*(1+1.5*(E340/E339-1))</f>
        <v>58844927.318537898</v>
      </c>
      <c r="K340">
        <f>ROW()</f>
        <v>340</v>
      </c>
      <c r="L340">
        <f>B340/C340</f>
        <v>0.84907183212267956</v>
      </c>
      <c r="M340">
        <f>M339*(1-(M$1+M$5))^($A340-$A339)*(1+2*(E340/E339-1))</f>
        <v>14961352176.003082</v>
      </c>
    </row>
    <row r="341" spans="1:13" x14ac:dyDescent="0.25">
      <c r="A341" s="1">
        <v>38558</v>
      </c>
      <c r="B341" s="10">
        <v>11.1</v>
      </c>
      <c r="C341" s="10">
        <v>12.72</v>
      </c>
      <c r="D341">
        <v>129681.89</v>
      </c>
      <c r="E341">
        <v>131653.6</v>
      </c>
      <c r="F341">
        <v>103654.82</v>
      </c>
      <c r="G341">
        <v>105227.07</v>
      </c>
      <c r="H341">
        <f>(1/(1-91/360*VLOOKUP($A341,Tbills!$B$4:$C$974,2,1)/100))^((1)/91)-1</f>
        <v>9.3316073374705155E-5</v>
      </c>
      <c r="I341">
        <f>I340*(1-(I$1+I$5))^($A341-$A340)*(1+1.5*(E341/E340-1))</f>
        <v>59409504.802291885</v>
      </c>
      <c r="K341">
        <f>ROW()</f>
        <v>341</v>
      </c>
      <c r="L341">
        <f>B341/C341</f>
        <v>0.87264150943396224</v>
      </c>
      <c r="M341">
        <f>M340*(1-(M$1+M$5))^($A341-$A340)*(1+2*(E341/E340-1))</f>
        <v>15151791809.028715</v>
      </c>
    </row>
    <row r="342" spans="1:13" x14ac:dyDescent="0.25">
      <c r="A342" s="1">
        <v>38559</v>
      </c>
      <c r="B342" s="10">
        <v>10.99</v>
      </c>
      <c r="C342" s="10">
        <v>12.55</v>
      </c>
      <c r="D342">
        <v>130510.75</v>
      </c>
      <c r="E342">
        <v>132482.76999999999</v>
      </c>
      <c r="F342">
        <v>103655.22</v>
      </c>
      <c r="G342">
        <v>105217.65</v>
      </c>
      <c r="H342">
        <f>(1/(1-91/360*VLOOKUP($A342,Tbills!$B$4:$C$974,2,1)/100))^((1)/91)-1</f>
        <v>9.3316073374705155E-5</v>
      </c>
      <c r="I342">
        <f>I341*(1-(I$1+I$5))^($A342-$A341)*(1+1.5*(E342/E341-1))</f>
        <v>59970181.909912579</v>
      </c>
      <c r="K342">
        <f>ROW()</f>
        <v>342</v>
      </c>
      <c r="L342">
        <f>B342/C342</f>
        <v>0.87569721115537846</v>
      </c>
      <c r="M342">
        <f>M341*(1-(M$1+M$5))^($A342-$A341)*(1+2*(E342/E341-1))</f>
        <v>15342130349.472431</v>
      </c>
    </row>
    <row r="343" spans="1:13" x14ac:dyDescent="0.25">
      <c r="A343" s="1">
        <v>38560</v>
      </c>
      <c r="B343" s="10">
        <v>10.36</v>
      </c>
      <c r="C343" s="10">
        <v>12.36</v>
      </c>
      <c r="D343">
        <v>129202.63</v>
      </c>
      <c r="E343">
        <v>131142.51999999999</v>
      </c>
      <c r="F343">
        <v>103850.24000000001</v>
      </c>
      <c r="G343">
        <v>105405.79</v>
      </c>
      <c r="H343">
        <f>(1/(1-91/360*VLOOKUP($A343,Tbills!$B$4:$C$974,2,1)/100))^((1)/91)-1</f>
        <v>9.3316073374705155E-5</v>
      </c>
      <c r="I343">
        <f>I342*(1-(I$1+I$5))^($A343-$A342)*(1+1.5*(E343/E342-1))</f>
        <v>59059591.170746818</v>
      </c>
      <c r="K343">
        <f>ROW()</f>
        <v>343</v>
      </c>
      <c r="L343">
        <f>B343/C343</f>
        <v>0.8381877022653722</v>
      </c>
      <c r="M343">
        <f>M342*(1-(M$1+M$5))^($A343-$A342)*(1+2*(E343/E342-1))</f>
        <v>15031209243.924013</v>
      </c>
    </row>
    <row r="344" spans="1:13" x14ac:dyDescent="0.25">
      <c r="A344" s="1">
        <v>38561</v>
      </c>
      <c r="B344" s="10">
        <v>10.52</v>
      </c>
      <c r="C344" s="10">
        <v>12.02</v>
      </c>
      <c r="D344">
        <v>127402.1</v>
      </c>
      <c r="E344">
        <v>129302.72</v>
      </c>
      <c r="F344">
        <v>103165.48</v>
      </c>
      <c r="G344">
        <v>104700.94</v>
      </c>
      <c r="H344">
        <f>(1/(1-91/360*VLOOKUP($A344,Tbills!$B$4:$C$974,2,1)/100))^((1)/91)-1</f>
        <v>9.3316073374705155E-5</v>
      </c>
      <c r="I344">
        <f>I343*(1-(I$1+I$5))^($A344-$A343)*(1+1.5*(E344/E343-1))</f>
        <v>57816215.184569471</v>
      </c>
      <c r="K344">
        <f>ROW()</f>
        <v>344</v>
      </c>
      <c r="L344">
        <f>B344/C344</f>
        <v>0.87520798668885191</v>
      </c>
      <c r="M344">
        <f>M343*(1-(M$1+M$5))^($A344-$A343)*(1+2*(E344/E343-1))</f>
        <v>14608970892.283585</v>
      </c>
    </row>
    <row r="345" spans="1:13" x14ac:dyDescent="0.25">
      <c r="A345" s="1">
        <v>38562</v>
      </c>
      <c r="B345" s="10">
        <v>11.57</v>
      </c>
      <c r="C345" s="10">
        <v>12.92</v>
      </c>
      <c r="D345">
        <v>129196.7</v>
      </c>
      <c r="E345">
        <v>131112.03</v>
      </c>
      <c r="F345">
        <v>104049.46</v>
      </c>
      <c r="G345">
        <v>105588.31</v>
      </c>
      <c r="H345">
        <f>(1/(1-91/360*VLOOKUP($A345,Tbills!$B$4:$C$974,2,1)/100))^((1)/91)-1</f>
        <v>9.3316073374705155E-5</v>
      </c>
      <c r="I345">
        <f>I344*(1-(I$1+I$5))^($A345-$A344)*(1+1.5*(E345/E344-1))</f>
        <v>59029167.194556735</v>
      </c>
      <c r="K345">
        <f>ROW()</f>
        <v>345</v>
      </c>
      <c r="L345">
        <f>B345/C345</f>
        <v>0.89551083591331271</v>
      </c>
      <c r="M345">
        <f>M344*(1-(M$1+M$5))^($A345-$A344)*(1+2*(E345/E344-1))</f>
        <v>15017306283.588057</v>
      </c>
    </row>
    <row r="346" spans="1:13" x14ac:dyDescent="0.25">
      <c r="A346" s="1">
        <v>38565</v>
      </c>
      <c r="B346" s="10">
        <v>12.08</v>
      </c>
      <c r="C346" s="10">
        <v>13.27</v>
      </c>
      <c r="D346">
        <v>130724.11</v>
      </c>
      <c r="E346">
        <v>132625.37</v>
      </c>
      <c r="F346">
        <v>104910.51</v>
      </c>
      <c r="G346">
        <v>106432.53</v>
      </c>
      <c r="H346">
        <f>(1/(1-91/360*VLOOKUP($A346,Tbills!$B$4:$C$974,2,1)/100))^((1)/91)-1</f>
        <v>9.4857132318937332E-5</v>
      </c>
      <c r="I346">
        <f>I345*(1-(I$1+I$5))^($A346-$A345)*(1+1.5*(E346/E345-1))</f>
        <v>60049442.039225027</v>
      </c>
      <c r="K346">
        <f>ROW()</f>
        <v>346</v>
      </c>
      <c r="L346">
        <f>B346/C346</f>
        <v>0.91032403918613414</v>
      </c>
      <c r="M346">
        <f>M345*(1-(M$1+M$5))^($A346-$A345)*(1+2*(E346/E345-1))</f>
        <v>15362422896.242073</v>
      </c>
    </row>
    <row r="347" spans="1:13" x14ac:dyDescent="0.25">
      <c r="A347" s="1">
        <v>38566</v>
      </c>
      <c r="B347" s="10">
        <v>11.75</v>
      </c>
      <c r="C347" s="10">
        <v>13.11</v>
      </c>
      <c r="D347">
        <v>130120.11</v>
      </c>
      <c r="E347">
        <v>132000</v>
      </c>
      <c r="F347">
        <v>104724.18</v>
      </c>
      <c r="G347">
        <v>106233.4</v>
      </c>
      <c r="H347">
        <f>(1/(1-91/360*VLOOKUP($A347,Tbills!$B$4:$C$974,2,1)/100))^((1)/91)-1</f>
        <v>9.4857132318937332E-5</v>
      </c>
      <c r="I347">
        <f>I346*(1-(I$1+I$5))^($A347-$A346)*(1+1.5*(E347/E346-1))</f>
        <v>59624142.512522019</v>
      </c>
      <c r="K347">
        <f>ROW()</f>
        <v>347</v>
      </c>
      <c r="L347">
        <f>B347/C347</f>
        <v>0.89626239511823036</v>
      </c>
      <c r="M347">
        <f>M346*(1-(M$1+M$5))^($A347-$A346)*(1+2*(E347/E346-1))</f>
        <v>15217032851.4266</v>
      </c>
    </row>
    <row r="348" spans="1:13" x14ac:dyDescent="0.25">
      <c r="A348" s="1">
        <v>38567</v>
      </c>
      <c r="B348" s="10">
        <v>11.83</v>
      </c>
      <c r="C348" s="10">
        <v>13.19</v>
      </c>
      <c r="D348">
        <v>130356.52</v>
      </c>
      <c r="E348">
        <v>132227.29999999999</v>
      </c>
      <c r="F348">
        <v>104997.08</v>
      </c>
      <c r="G348">
        <v>106500.16</v>
      </c>
      <c r="H348">
        <f>(1/(1-91/360*VLOOKUP($A348,Tbills!$B$4:$C$974,2,1)/100))^((1)/91)-1</f>
        <v>9.4857132318937332E-5</v>
      </c>
      <c r="I348">
        <f>I347*(1-(I$1+I$5))^($A348-$A347)*(1+1.5*(E348/E347-1))</f>
        <v>59777575.747316524</v>
      </c>
      <c r="K348">
        <f>ROW()</f>
        <v>348</v>
      </c>
      <c r="L348">
        <f>B348/C348</f>
        <v>0.89689158453373774</v>
      </c>
      <c r="M348">
        <f>M347*(1-(M$1+M$5))^($A348-$A347)*(1+2*(E348/E347-1))</f>
        <v>15268924831.132084</v>
      </c>
    </row>
    <row r="349" spans="1:13" x14ac:dyDescent="0.25">
      <c r="A349" s="1">
        <v>38568</v>
      </c>
      <c r="B349" s="10">
        <v>12.52</v>
      </c>
      <c r="C349" s="10">
        <v>13.64</v>
      </c>
      <c r="D349">
        <v>132698.6</v>
      </c>
      <c r="E349">
        <v>134590.45000000001</v>
      </c>
      <c r="F349">
        <v>105874.69</v>
      </c>
      <c r="G349">
        <v>107380.23</v>
      </c>
      <c r="H349">
        <f>(1/(1-91/360*VLOOKUP($A349,Tbills!$B$4:$C$974,2,1)/100))^((1)/91)-1</f>
        <v>9.4857132318937332E-5</v>
      </c>
      <c r="I349">
        <f>I348*(1-(I$1+I$5))^($A349-$A348)*(1+1.5*(E349/E348-1))</f>
        <v>61379493.364621215</v>
      </c>
      <c r="K349">
        <f>ROW()</f>
        <v>349</v>
      </c>
      <c r="L349">
        <f>B349/C349</f>
        <v>0.91788856304985333</v>
      </c>
      <c r="M349">
        <f>M348*(1-(M$1+M$5))^($A349-$A348)*(1+2*(E349/E348-1))</f>
        <v>15814160581.015863</v>
      </c>
    </row>
    <row r="350" spans="1:13" x14ac:dyDescent="0.25">
      <c r="A350" s="1">
        <v>38569</v>
      </c>
      <c r="B350" s="10">
        <v>12.48</v>
      </c>
      <c r="C350" s="10">
        <v>13.92</v>
      </c>
      <c r="D350">
        <v>133576.37</v>
      </c>
      <c r="E350">
        <v>135467.96</v>
      </c>
      <c r="F350">
        <v>107802.53</v>
      </c>
      <c r="G350">
        <v>109325.3</v>
      </c>
      <c r="H350">
        <f>(1/(1-91/360*VLOOKUP($A350,Tbills!$B$4:$C$974,2,1)/100))^((1)/91)-1</f>
        <v>9.4857132318937332E-5</v>
      </c>
      <c r="I350">
        <f>I349*(1-(I$1+I$5))^($A350-$A349)*(1+1.5*(E350/E349-1))</f>
        <v>61979176.983722813</v>
      </c>
      <c r="K350">
        <f>ROW()</f>
        <v>350</v>
      </c>
      <c r="L350">
        <f>B350/C350</f>
        <v>0.89655172413793105</v>
      </c>
      <c r="M350">
        <f>M349*(1-(M$1+M$5))^($A350-$A349)*(1+2*(E350/E349-1))</f>
        <v>16019832732.955206</v>
      </c>
    </row>
    <row r="351" spans="1:13" x14ac:dyDescent="0.25">
      <c r="A351" s="1">
        <v>38572</v>
      </c>
      <c r="B351" s="10">
        <v>13.21</v>
      </c>
      <c r="C351" s="10">
        <v>14.25</v>
      </c>
      <c r="D351">
        <v>134743.23000000001</v>
      </c>
      <c r="E351">
        <v>136612.79</v>
      </c>
      <c r="F351">
        <v>108197.73</v>
      </c>
      <c r="G351">
        <v>109694.97</v>
      </c>
      <c r="H351">
        <f>(1/(1-91/360*VLOOKUP($A351,Tbills!$B$4:$C$974,2,1)/100))^((1)/91)-1</f>
        <v>9.6538536728640878E-5</v>
      </c>
      <c r="I351">
        <f>I350*(1-(I$1+I$5))^($A351-$A350)*(1+1.5*(E351/E350-1))</f>
        <v>62763043.796447776</v>
      </c>
      <c r="K351">
        <f>ROW()</f>
        <v>351</v>
      </c>
      <c r="L351">
        <f>B351/C351</f>
        <v>0.92701754385964918</v>
      </c>
      <c r="M351">
        <f>M350*(1-(M$1+M$5))^($A351-$A350)*(1+2*(E351/E350-1))</f>
        <v>16288950787.588713</v>
      </c>
    </row>
    <row r="352" spans="1:13" x14ac:dyDescent="0.25">
      <c r="A352" s="1">
        <v>38573</v>
      </c>
      <c r="B352" s="10">
        <v>12.4</v>
      </c>
      <c r="C352" s="10">
        <v>13.66</v>
      </c>
      <c r="D352">
        <v>130248.23</v>
      </c>
      <c r="E352">
        <v>132042.23000000001</v>
      </c>
      <c r="F352">
        <v>106551.23</v>
      </c>
      <c r="G352">
        <v>108015.1</v>
      </c>
      <c r="H352">
        <f>(1/(1-91/360*VLOOKUP($A352,Tbills!$B$4:$C$974,2,1)/100))^((1)/91)-1</f>
        <v>9.6538536728640878E-5</v>
      </c>
      <c r="I352">
        <f>I351*(1-(I$1+I$5))^($A352-$A351)*(1+1.5*(E352/E351-1))</f>
        <v>59612742.285383761</v>
      </c>
      <c r="K352">
        <f>ROW()</f>
        <v>352</v>
      </c>
      <c r="L352">
        <f>B352/C352</f>
        <v>0.90775988286969256</v>
      </c>
      <c r="M352">
        <f>M351*(1-(M$1+M$5))^($A352-$A351)*(1+2*(E352/E351-1))</f>
        <v>15198502192.13158</v>
      </c>
    </row>
    <row r="353" spans="1:13" x14ac:dyDescent="0.25">
      <c r="A353" s="1">
        <v>38574</v>
      </c>
      <c r="B353" s="10">
        <v>12.38</v>
      </c>
      <c r="C353" s="10">
        <v>13.92</v>
      </c>
      <c r="D353">
        <v>128727.41</v>
      </c>
      <c r="E353">
        <v>130487.71</v>
      </c>
      <c r="F353">
        <v>106234.36</v>
      </c>
      <c r="G353">
        <v>107683.44</v>
      </c>
      <c r="H353">
        <f>(1/(1-91/360*VLOOKUP($A353,Tbills!$B$4:$C$974,2,1)/100))^((1)/91)-1</f>
        <v>9.6538536728640878E-5</v>
      </c>
      <c r="I353">
        <f>I352*(1-(I$1+I$5))^($A353-$A352)*(1+1.5*(E353/E352-1))</f>
        <v>58559458.449858904</v>
      </c>
      <c r="K353">
        <f>ROW()</f>
        <v>353</v>
      </c>
      <c r="L353">
        <f>B353/C353</f>
        <v>0.88936781609195403</v>
      </c>
      <c r="M353">
        <f>M352*(1-(M$1+M$5))^($A353-$A352)*(1+2*(E353/E352-1))</f>
        <v>14840141182.928307</v>
      </c>
    </row>
    <row r="354" spans="1:13" x14ac:dyDescent="0.25">
      <c r="A354" s="1">
        <v>38575</v>
      </c>
      <c r="B354" s="10">
        <v>12.42</v>
      </c>
      <c r="C354" s="10">
        <v>13.73</v>
      </c>
      <c r="D354">
        <v>127453.4</v>
      </c>
      <c r="E354">
        <v>129183.69</v>
      </c>
      <c r="F354">
        <v>106788.27</v>
      </c>
      <c r="G354">
        <v>108234.51</v>
      </c>
      <c r="H354">
        <f>(1/(1-91/360*VLOOKUP($A354,Tbills!$B$4:$C$974,2,1)/100))^((1)/91)-1</f>
        <v>9.6538536728640878E-5</v>
      </c>
      <c r="I354">
        <f>I353*(1-(I$1+I$5))^($A354-$A353)*(1+1.5*(E354/E353-1))</f>
        <v>57681090.427427448</v>
      </c>
      <c r="K354">
        <f>ROW()</f>
        <v>354</v>
      </c>
      <c r="L354">
        <f>B354/C354</f>
        <v>0.90458849235251271</v>
      </c>
      <c r="M354">
        <f>M353*(1-(M$1+M$5))^($A354-$A353)*(1+2*(E354/E353-1))</f>
        <v>14543043215.115843</v>
      </c>
    </row>
    <row r="355" spans="1:13" x14ac:dyDescent="0.25">
      <c r="A355" s="1">
        <v>38576</v>
      </c>
      <c r="B355" s="10">
        <v>12.74</v>
      </c>
      <c r="C355" s="10">
        <v>14.1</v>
      </c>
      <c r="D355">
        <v>129403.52</v>
      </c>
      <c r="E355">
        <v>131147.82</v>
      </c>
      <c r="F355">
        <v>107645.41</v>
      </c>
      <c r="G355">
        <v>109092.81</v>
      </c>
      <c r="H355">
        <f>(1/(1-91/360*VLOOKUP($A355,Tbills!$B$4:$C$974,2,1)/100))^((1)/91)-1</f>
        <v>9.6538536728640878E-5</v>
      </c>
      <c r="I355">
        <f>I354*(1-(I$1+I$5))^($A355-$A354)*(1+1.5*(E355/E354-1))</f>
        <v>58996013.838686801</v>
      </c>
      <c r="K355">
        <f>ROW()</f>
        <v>355</v>
      </c>
      <c r="L355">
        <f>B355/C355</f>
        <v>0.90354609929078022</v>
      </c>
      <c r="M355">
        <f>M354*(1-(M$1+M$5))^($A355-$A354)*(1+2*(E355/E354-1))</f>
        <v>14984767858.15176</v>
      </c>
    </row>
    <row r="356" spans="1:13" x14ac:dyDescent="0.25">
      <c r="A356" s="1">
        <v>38579</v>
      </c>
      <c r="B356" s="10">
        <v>12.26</v>
      </c>
      <c r="C356" s="10">
        <v>13.6</v>
      </c>
      <c r="D356">
        <v>127717.79</v>
      </c>
      <c r="E356">
        <v>129401.39</v>
      </c>
      <c r="F356">
        <v>107493.4</v>
      </c>
      <c r="G356">
        <v>108907.16</v>
      </c>
      <c r="H356">
        <f>(1/(1-91/360*VLOOKUP($A356,Tbills!$B$4:$C$974,2,1)/100))^((1)/91)-1</f>
        <v>9.6818796083253389E-5</v>
      </c>
      <c r="I356">
        <f>I355*(1-(I$1+I$5))^($A356-$A355)*(1+1.5*(E356/E355-1))</f>
        <v>57815919.944576122</v>
      </c>
      <c r="K356">
        <f>ROW()</f>
        <v>356</v>
      </c>
      <c r="L356">
        <f>B356/C356</f>
        <v>0.90147058823529413</v>
      </c>
      <c r="M356">
        <f>M355*(1-(M$1+M$5))^($A356-$A355)*(1+2*(E356/E355-1))</f>
        <v>14584204020.756285</v>
      </c>
    </row>
    <row r="357" spans="1:13" x14ac:dyDescent="0.25">
      <c r="A357" s="1">
        <v>38580</v>
      </c>
      <c r="B357" s="10">
        <v>13.52</v>
      </c>
      <c r="C357" s="10">
        <v>14.33</v>
      </c>
      <c r="D357">
        <v>133351.9</v>
      </c>
      <c r="E357">
        <v>135097.25</v>
      </c>
      <c r="F357">
        <v>108985.3</v>
      </c>
      <c r="G357">
        <v>110408.14</v>
      </c>
      <c r="H357">
        <f>(1/(1-91/360*VLOOKUP($A357,Tbills!$B$4:$C$974,2,1)/100))^((1)/91)-1</f>
        <v>9.6818796083253389E-5</v>
      </c>
      <c r="I357">
        <f>I356*(1-(I$1+I$5))^($A357-$A356)*(1+1.5*(E357/E356-1))</f>
        <v>61632653.303942449</v>
      </c>
      <c r="K357">
        <f>ROW()</f>
        <v>357</v>
      </c>
      <c r="L357">
        <f>B357/C357</f>
        <v>0.94347522679692952</v>
      </c>
      <c r="M357">
        <f>M356*(1-(M$1+M$5))^($A357-$A356)*(1+2*(E357/E356-1))</f>
        <v>15867574882.242279</v>
      </c>
    </row>
    <row r="358" spans="1:13" x14ac:dyDescent="0.25">
      <c r="A358" s="1">
        <v>38581</v>
      </c>
      <c r="B358" s="10">
        <v>13.3</v>
      </c>
      <c r="C358" s="10">
        <v>14.22</v>
      </c>
      <c r="D358">
        <v>139178.6</v>
      </c>
      <c r="E358">
        <v>140987.13</v>
      </c>
      <c r="F358">
        <v>106876.81</v>
      </c>
      <c r="G358">
        <v>108261.44</v>
      </c>
      <c r="H358">
        <f>(1/(1-91/360*VLOOKUP($A358,Tbills!$B$4:$C$974,2,1)/100))^((1)/91)-1</f>
        <v>9.6818796083253389E-5</v>
      </c>
      <c r="I358">
        <f>I357*(1-(I$1+I$5))^($A358-$A357)*(1+1.5*(E358/E357-1))</f>
        <v>65662552.76148656</v>
      </c>
      <c r="K358">
        <f>ROW()</f>
        <v>358</v>
      </c>
      <c r="L358">
        <f>B358/C358</f>
        <v>0.93530239099859358</v>
      </c>
      <c r="M358">
        <f>M357*(1-(M$1+M$5))^($A358-$A357)*(1+2*(E358/E357-1))</f>
        <v>17250561482.454708</v>
      </c>
    </row>
    <row r="359" spans="1:13" x14ac:dyDescent="0.25">
      <c r="A359" s="1">
        <v>38582</v>
      </c>
      <c r="B359" s="10">
        <v>13.42</v>
      </c>
      <c r="C359" s="10">
        <v>14.21</v>
      </c>
      <c r="D359">
        <v>136977.85</v>
      </c>
      <c r="E359">
        <v>138744.13</v>
      </c>
      <c r="F359">
        <v>107250.13</v>
      </c>
      <c r="G359">
        <v>108629.12</v>
      </c>
      <c r="H359">
        <f>(1/(1-91/360*VLOOKUP($A359,Tbills!$B$4:$C$974,2,1)/100))^((1)/91)-1</f>
        <v>9.6818796083253389E-5</v>
      </c>
      <c r="I359">
        <f>I358*(1-(I$1+I$5))^($A359-$A358)*(1+1.5*(E359/E358-1))</f>
        <v>64094974.844232976</v>
      </c>
      <c r="K359">
        <f>ROW()</f>
        <v>359</v>
      </c>
      <c r="L359">
        <f>B359/C359</f>
        <v>0.94440534834623502</v>
      </c>
      <c r="M359">
        <f>M358*(1-(M$1+M$5))^($A359-$A358)*(1+2*(E359/E358-1))</f>
        <v>16701111545.521366</v>
      </c>
    </row>
    <row r="360" spans="1:13" x14ac:dyDescent="0.25">
      <c r="A360" s="1">
        <v>38583</v>
      </c>
      <c r="B360" s="10">
        <v>13.42</v>
      </c>
      <c r="C360" s="10">
        <v>14.17</v>
      </c>
      <c r="D360">
        <v>135908.82</v>
      </c>
      <c r="E360">
        <v>137647.88</v>
      </c>
      <c r="F360">
        <v>106409.62</v>
      </c>
      <c r="G360">
        <v>107767.29</v>
      </c>
      <c r="H360">
        <f>(1/(1-91/360*VLOOKUP($A360,Tbills!$B$4:$C$974,2,1)/100))^((1)/91)-1</f>
        <v>9.6818796083253389E-5</v>
      </c>
      <c r="I360">
        <f>I359*(1-(I$1+I$5))^($A360-$A359)*(1+1.5*(E360/E359-1))</f>
        <v>63334723.314669214</v>
      </c>
      <c r="K360">
        <f>ROW()</f>
        <v>360</v>
      </c>
      <c r="L360">
        <f>B360/C360</f>
        <v>0.94707127734650676</v>
      </c>
      <c r="M360">
        <f>M359*(1-(M$1+M$5))^($A360-$A359)*(1+2*(E360/E359-1))</f>
        <v>16436638814.700665</v>
      </c>
    </row>
    <row r="361" spans="1:13" x14ac:dyDescent="0.25">
      <c r="A361" s="1">
        <v>38586</v>
      </c>
      <c r="B361" s="10">
        <v>13.42</v>
      </c>
      <c r="C361" s="10">
        <v>14.09</v>
      </c>
      <c r="D361">
        <v>135901.78</v>
      </c>
      <c r="E361">
        <v>137600.76999999999</v>
      </c>
      <c r="F361">
        <v>106771.8</v>
      </c>
      <c r="G361">
        <v>108102.79</v>
      </c>
      <c r="H361">
        <f>(1/(1-91/360*VLOOKUP($A361,Tbills!$B$4:$C$974,2,1)/100))^((1)/91)-1</f>
        <v>9.6538536728640878E-5</v>
      </c>
      <c r="I361">
        <f>I360*(1-(I$1+I$5))^($A361-$A360)*(1+1.5*(E361/E360-1))</f>
        <v>63300387.837082505</v>
      </c>
      <c r="K361">
        <f>ROW()</f>
        <v>361</v>
      </c>
      <c r="L361">
        <f>B361/C361</f>
        <v>0.95244854506742371</v>
      </c>
      <c r="M361">
        <f>M360*(1-(M$1+M$5))^($A361-$A360)*(1+2*(E361/E360-1))</f>
        <v>16423727449.049503</v>
      </c>
    </row>
    <row r="362" spans="1:13" x14ac:dyDescent="0.25">
      <c r="A362" s="1">
        <v>38587</v>
      </c>
      <c r="B362" s="10">
        <v>13.34</v>
      </c>
      <c r="C362" s="10">
        <v>14</v>
      </c>
      <c r="D362">
        <v>135540.74</v>
      </c>
      <c r="E362">
        <v>137221.93</v>
      </c>
      <c r="F362">
        <v>107033.18</v>
      </c>
      <c r="G362">
        <v>108356.99</v>
      </c>
      <c r="H362">
        <f>(1/(1-91/360*VLOOKUP($A362,Tbills!$B$4:$C$974,2,1)/100))^((1)/91)-1</f>
        <v>9.6538536728640878E-5</v>
      </c>
      <c r="I362">
        <f>I361*(1-(I$1+I$5))^($A362-$A361)*(1+1.5*(E362/E361-1))</f>
        <v>63038367.095786251</v>
      </c>
      <c r="K362">
        <f>ROW()</f>
        <v>362</v>
      </c>
      <c r="L362">
        <f>B362/C362</f>
        <v>0.95285714285714285</v>
      </c>
      <c r="M362">
        <f>M361*(1-(M$1+M$5))^($A362-$A361)*(1+2*(E362/E361-1))</f>
        <v>16332742009.101469</v>
      </c>
    </row>
    <row r="363" spans="1:13" x14ac:dyDescent="0.25">
      <c r="A363" s="1">
        <v>38588</v>
      </c>
      <c r="B363" s="10">
        <v>14.17</v>
      </c>
      <c r="C363" s="10">
        <v>14.53</v>
      </c>
      <c r="D363">
        <v>134533.98000000001</v>
      </c>
      <c r="E363">
        <v>136189.43</v>
      </c>
      <c r="F363">
        <v>108839.51</v>
      </c>
      <c r="G363">
        <v>110175.2</v>
      </c>
      <c r="H363">
        <f>(1/(1-91/360*VLOOKUP($A363,Tbills!$B$4:$C$974,2,1)/100))^((1)/91)-1</f>
        <v>9.6538536728640878E-5</v>
      </c>
      <c r="I363">
        <f>I362*(1-(I$1+I$5))^($A363-$A362)*(1+1.5*(E363/E362-1))</f>
        <v>62326289.351191983</v>
      </c>
      <c r="K363">
        <f>ROW()</f>
        <v>363</v>
      </c>
      <c r="L363">
        <f>B363/C363</f>
        <v>0.97522367515485209</v>
      </c>
      <c r="M363">
        <f>M362*(1-(M$1+M$5))^($A363-$A362)*(1+2*(E363/E362-1))</f>
        <v>16086414753.603815</v>
      </c>
    </row>
    <row r="364" spans="1:13" x14ac:dyDescent="0.25">
      <c r="A364" s="1">
        <v>38589</v>
      </c>
      <c r="B364" s="10">
        <v>13.73</v>
      </c>
      <c r="C364" s="10">
        <v>14.26</v>
      </c>
      <c r="D364">
        <v>134601.94</v>
      </c>
      <c r="E364">
        <v>136245.07999999999</v>
      </c>
      <c r="F364">
        <v>109614.74</v>
      </c>
      <c r="G364">
        <v>110949.31</v>
      </c>
      <c r="H364">
        <f>(1/(1-91/360*VLOOKUP($A364,Tbills!$B$4:$C$974,2,1)/100))^((1)/91)-1</f>
        <v>9.6538536728640878E-5</v>
      </c>
      <c r="I364">
        <f>I363*(1-(I$1+I$5))^($A364-$A363)*(1+1.5*(E364/E363-1))</f>
        <v>62363893.176911071</v>
      </c>
      <c r="K364">
        <f>ROW()</f>
        <v>364</v>
      </c>
      <c r="L364">
        <f>B364/C364</f>
        <v>0.96283309957924268</v>
      </c>
      <c r="M364">
        <f>M363*(1-(M$1+M$5))^($A364-$A363)*(1+2*(E364/E363-1))</f>
        <v>16099018747.027758</v>
      </c>
    </row>
    <row r="365" spans="1:13" x14ac:dyDescent="0.25">
      <c r="A365" s="1">
        <v>38590</v>
      </c>
      <c r="B365" s="10">
        <v>13.72</v>
      </c>
      <c r="C365" s="10">
        <v>14.61</v>
      </c>
      <c r="D365">
        <v>135264.65</v>
      </c>
      <c r="E365">
        <v>136902.73000000001</v>
      </c>
      <c r="F365">
        <v>110261.36</v>
      </c>
      <c r="G365">
        <v>111593.09</v>
      </c>
      <c r="H365">
        <f>(1/(1-91/360*VLOOKUP($A365,Tbills!$B$4:$C$974,2,1)/100))^((1)/91)-1</f>
        <v>9.6538536728640878E-5</v>
      </c>
      <c r="I365">
        <f>I364*(1-(I$1+I$5))^($A365-$A364)*(1+1.5*(E365/E364-1))</f>
        <v>62814833.171870649</v>
      </c>
      <c r="K365">
        <f>ROW()</f>
        <v>365</v>
      </c>
      <c r="L365">
        <f>B365/C365</f>
        <v>0.93908281998631082</v>
      </c>
      <c r="M365">
        <f>M364*(1-(M$1+M$5))^($A365-$A364)*(1+2*(E365/E364-1))</f>
        <v>16253889739.838276</v>
      </c>
    </row>
    <row r="366" spans="1:13" x14ac:dyDescent="0.25">
      <c r="A366" s="1">
        <v>38593</v>
      </c>
      <c r="B366" s="10">
        <v>13.52</v>
      </c>
      <c r="C366" s="10">
        <v>14.32</v>
      </c>
      <c r="D366">
        <v>132969.01999999999</v>
      </c>
      <c r="E366">
        <v>134539.65</v>
      </c>
      <c r="F366">
        <v>110443.54</v>
      </c>
      <c r="G366">
        <v>111745.14</v>
      </c>
      <c r="H366">
        <f>(1/(1-91/360*VLOOKUP($A366,Tbills!$B$4:$C$974,2,1)/100))^((1)/91)-1</f>
        <v>9.7519476082830181E-5</v>
      </c>
      <c r="I366">
        <f>I365*(1-(I$1+I$5))^($A366-$A365)*(1+1.5*(E366/E365-1))</f>
        <v>61186701.358683944</v>
      </c>
      <c r="K366">
        <f>ROW()</f>
        <v>366</v>
      </c>
      <c r="L366">
        <f>B366/C366</f>
        <v>0.94413407821229045</v>
      </c>
      <c r="M366">
        <f>M365*(1-(M$1+M$5))^($A366-$A365)*(1+2*(E366/E365-1))</f>
        <v>15691186067.33972</v>
      </c>
    </row>
    <row r="367" spans="1:13" x14ac:dyDescent="0.25">
      <c r="A367" s="1">
        <v>38594</v>
      </c>
      <c r="B367" s="10">
        <v>13.65</v>
      </c>
      <c r="C367" s="10">
        <v>14.52</v>
      </c>
      <c r="D367">
        <v>133949.92000000001</v>
      </c>
      <c r="E367">
        <v>135519.01999999999</v>
      </c>
      <c r="F367">
        <v>110815.18</v>
      </c>
      <c r="G367">
        <v>112110.27</v>
      </c>
      <c r="H367">
        <f>(1/(1-91/360*VLOOKUP($A367,Tbills!$B$4:$C$974,2,1)/100))^((1)/91)-1</f>
        <v>9.7519476082830181E-5</v>
      </c>
      <c r="I367">
        <f>I366*(1-(I$1+I$5))^($A367-$A366)*(1+1.5*(E367/E366-1))</f>
        <v>61854213.354538731</v>
      </c>
      <c r="K367">
        <f>ROW()</f>
        <v>367</v>
      </c>
      <c r="L367">
        <f>B367/C367</f>
        <v>0.94008264462809921</v>
      </c>
      <c r="M367">
        <f>M366*(1-(M$1+M$5))^($A367-$A366)*(1+2*(E367/E366-1))</f>
        <v>15919094920.547165</v>
      </c>
    </row>
    <row r="368" spans="1:13" x14ac:dyDescent="0.25">
      <c r="A368" s="1">
        <v>38595</v>
      </c>
      <c r="B368" s="10">
        <v>12.6</v>
      </c>
      <c r="C368" s="10">
        <v>13.96</v>
      </c>
      <c r="D368">
        <v>131631.71</v>
      </c>
      <c r="E368">
        <v>133160.44</v>
      </c>
      <c r="F368">
        <v>110559.71</v>
      </c>
      <c r="G368">
        <v>111840.88</v>
      </c>
      <c r="H368">
        <f>(1/(1-91/360*VLOOKUP($A368,Tbills!$B$4:$C$974,2,1)/100))^((1)/91)-1</f>
        <v>9.7519476082830181E-5</v>
      </c>
      <c r="I368">
        <f>I367*(1-(I$1+I$5))^($A368-$A367)*(1+1.5*(E368/E367-1))</f>
        <v>60238864.846243419</v>
      </c>
      <c r="K368">
        <f>ROW()</f>
        <v>368</v>
      </c>
      <c r="L368">
        <f>B368/C368</f>
        <v>0.90257879656160456</v>
      </c>
      <c r="M368">
        <f>M367*(1-(M$1+M$5))^($A368-$A367)*(1+2*(E368/E367-1))</f>
        <v>15364463646.837385</v>
      </c>
    </row>
    <row r="369" spans="1:13" x14ac:dyDescent="0.25">
      <c r="A369" s="1">
        <v>38596</v>
      </c>
      <c r="B369" s="10">
        <v>13.15</v>
      </c>
      <c r="C369" s="10">
        <v>14.27</v>
      </c>
      <c r="D369">
        <v>132758.57</v>
      </c>
      <c r="E369">
        <v>134287.4</v>
      </c>
      <c r="F369">
        <v>110378.51</v>
      </c>
      <c r="G369">
        <v>111646.67</v>
      </c>
      <c r="H369">
        <f>(1/(1-91/360*VLOOKUP($A369,Tbills!$B$4:$C$974,2,1)/100))^((1)/91)-1</f>
        <v>9.7519476082830181E-5</v>
      </c>
      <c r="I369">
        <f>I368*(1-(I$1+I$5))^($A369-$A368)*(1+1.5*(E369/E368-1))</f>
        <v>61002997.890404128</v>
      </c>
      <c r="K369">
        <f>ROW()</f>
        <v>369</v>
      </c>
      <c r="L369">
        <f>B369/C369</f>
        <v>0.92151366503153476</v>
      </c>
      <c r="M369">
        <f>M368*(1-(M$1+M$5))^($A369-$A368)*(1+2*(E369/E368-1))</f>
        <v>15624001386.253736</v>
      </c>
    </row>
    <row r="370" spans="1:13" x14ac:dyDescent="0.25">
      <c r="A370" s="1">
        <v>38597</v>
      </c>
      <c r="B370" s="10">
        <v>13.57</v>
      </c>
      <c r="C370" s="10">
        <v>14.68</v>
      </c>
      <c r="D370">
        <v>132481.06</v>
      </c>
      <c r="E370">
        <v>133993.59</v>
      </c>
      <c r="F370">
        <v>111083.57</v>
      </c>
      <c r="G370">
        <v>112348.94</v>
      </c>
      <c r="H370">
        <f>(1/(1-91/360*VLOOKUP($A370,Tbills!$B$4:$C$974,2,1)/100))^((1)/91)-1</f>
        <v>9.7519476082830181E-5</v>
      </c>
      <c r="I370">
        <f>I369*(1-(I$1+I$5))^($A370-$A369)*(1+1.5*(E370/E369-1))</f>
        <v>60802210.391308233</v>
      </c>
      <c r="K370">
        <f>ROW()</f>
        <v>370</v>
      </c>
      <c r="L370">
        <f>B370/C370</f>
        <v>0.92438692098092645</v>
      </c>
      <c r="M370">
        <f>M369*(1-(M$1+M$5))^($A370-$A369)*(1+2*(E370/E369-1))</f>
        <v>15555109073.020939</v>
      </c>
    </row>
    <row r="371" spans="1:13" x14ac:dyDescent="0.25">
      <c r="A371" s="1">
        <v>38601</v>
      </c>
      <c r="B371" s="10">
        <v>12.93</v>
      </c>
      <c r="C371" s="10">
        <v>14.18</v>
      </c>
      <c r="D371">
        <v>131657.87</v>
      </c>
      <c r="E371">
        <v>133108.72</v>
      </c>
      <c r="F371">
        <v>110396.1</v>
      </c>
      <c r="G371">
        <v>111609.81</v>
      </c>
      <c r="H371">
        <f>(1/(1-91/360*VLOOKUP($A371,Tbills!$B$4:$C$974,2,1)/100))^((1)/91)-1</f>
        <v>9.5837919951824446E-5</v>
      </c>
      <c r="I371">
        <f>I370*(1-(I$1+I$5))^($A371-$A370)*(1+1.5*(E371/E370-1))</f>
        <v>60197610.800335407</v>
      </c>
      <c r="K371">
        <f>ROW()</f>
        <v>371</v>
      </c>
      <c r="L371">
        <f>B371/C371</f>
        <v>0.91184767277856138</v>
      </c>
      <c r="M371">
        <f>M370*(1-(M$1+M$5))^($A371-$A370)*(1+2*(E371/E370-1))</f>
        <v>15347593741.792595</v>
      </c>
    </row>
    <row r="372" spans="1:13" x14ac:dyDescent="0.25">
      <c r="A372" s="1">
        <v>38602</v>
      </c>
      <c r="B372" s="10">
        <v>12.52</v>
      </c>
      <c r="C372" s="10">
        <v>13.94</v>
      </c>
      <c r="D372">
        <v>129940.85</v>
      </c>
      <c r="E372">
        <v>131360.01999999999</v>
      </c>
      <c r="F372">
        <v>109750.53</v>
      </c>
      <c r="G372">
        <v>110946.45</v>
      </c>
      <c r="H372">
        <f>(1/(1-91/360*VLOOKUP($A372,Tbills!$B$4:$C$974,2,1)/100))^((1)/91)-1</f>
        <v>9.5837919951824446E-5</v>
      </c>
      <c r="I372">
        <f>I371*(1-(I$1+I$5))^($A372-$A371)*(1+1.5*(E372/E371-1))</f>
        <v>59010786.494504869</v>
      </c>
      <c r="K372">
        <f>ROW()</f>
        <v>372</v>
      </c>
      <c r="L372">
        <f>B372/C372</f>
        <v>0.89813486370157825</v>
      </c>
      <c r="M372">
        <f>M371*(1-(M$1+M$5))^($A372-$A371)*(1+2*(E372/E371-1))</f>
        <v>14943835758.055202</v>
      </c>
    </row>
    <row r="373" spans="1:13" x14ac:dyDescent="0.25">
      <c r="A373" s="1">
        <v>38603</v>
      </c>
      <c r="B373" s="10">
        <v>12.93</v>
      </c>
      <c r="C373" s="10">
        <v>14.24</v>
      </c>
      <c r="D373">
        <v>130316.41</v>
      </c>
      <c r="E373">
        <v>131727.09</v>
      </c>
      <c r="F373">
        <v>109258.71</v>
      </c>
      <c r="G373">
        <v>110438.64</v>
      </c>
      <c r="H373">
        <f>(1/(1-91/360*VLOOKUP($A373,Tbills!$B$4:$C$974,2,1)/100))^((1)/91)-1</f>
        <v>9.5837919951824446E-5</v>
      </c>
      <c r="I373">
        <f>I372*(1-(I$1+I$5))^($A373-$A372)*(1+1.5*(E373/E372-1))</f>
        <v>59257566.234384373</v>
      </c>
      <c r="K373">
        <f>ROW()</f>
        <v>373</v>
      </c>
      <c r="L373">
        <f>B373/C373</f>
        <v>0.9080056179775281</v>
      </c>
      <c r="M373">
        <f>M372*(1-(M$1+M$5))^($A373-$A372)*(1+2*(E373/E372-1))</f>
        <v>15026846910.983414</v>
      </c>
    </row>
    <row r="374" spans="1:13" x14ac:dyDescent="0.25">
      <c r="A374" s="1">
        <v>38604</v>
      </c>
      <c r="B374" s="10">
        <v>11.98</v>
      </c>
      <c r="C374" s="10">
        <v>13.69</v>
      </c>
      <c r="D374">
        <v>127910.51</v>
      </c>
      <c r="E374">
        <v>129282.53</v>
      </c>
      <c r="F374">
        <v>108450.16</v>
      </c>
      <c r="G374">
        <v>109610.78</v>
      </c>
      <c r="H374">
        <f>(1/(1-91/360*VLOOKUP($A374,Tbills!$B$4:$C$974,2,1)/100))^((1)/91)-1</f>
        <v>9.5837919951824446E-5</v>
      </c>
      <c r="I374">
        <f>I373*(1-(I$1+I$5))^($A374-$A373)*(1+1.5*(E374/E373-1))</f>
        <v>57607482.102253415</v>
      </c>
      <c r="K374">
        <f>ROW()</f>
        <v>374</v>
      </c>
      <c r="L374">
        <f>B374/C374</f>
        <v>0.87509130752373998</v>
      </c>
      <c r="M374">
        <f>M373*(1-(M$1+M$5))^($A374-$A373)*(1+2*(E374/E373-1))</f>
        <v>14468630020.988825</v>
      </c>
    </row>
    <row r="375" spans="1:13" x14ac:dyDescent="0.25">
      <c r="A375" s="1">
        <v>38607</v>
      </c>
      <c r="B375" s="10">
        <v>11.65</v>
      </c>
      <c r="C375" s="10">
        <v>13.91</v>
      </c>
      <c r="D375">
        <v>127371.99</v>
      </c>
      <c r="E375">
        <v>128701.06</v>
      </c>
      <c r="F375">
        <v>107874.88</v>
      </c>
      <c r="G375">
        <v>108997.82</v>
      </c>
      <c r="H375">
        <f>(1/(1-91/360*VLOOKUP($A375,Tbills!$B$4:$C$974,2,1)/100))^((1)/91)-1</f>
        <v>9.6258284599359811E-5</v>
      </c>
      <c r="I375">
        <f>I374*(1-(I$1+I$5))^($A375-$A374)*(1+1.5*(E375/E374-1))</f>
        <v>57217187.035512604</v>
      </c>
      <c r="K375">
        <f>ROW()</f>
        <v>375</v>
      </c>
      <c r="L375">
        <f>B375/C375</f>
        <v>0.83752695902228613</v>
      </c>
      <c r="M375">
        <f>M374*(1-(M$1+M$5))^($A375-$A374)*(1+2*(E375/E374-1))</f>
        <v>14337030297.155251</v>
      </c>
    </row>
    <row r="376" spans="1:13" x14ac:dyDescent="0.25">
      <c r="A376" s="1">
        <v>38608</v>
      </c>
      <c r="B376" s="10">
        <v>12.39</v>
      </c>
      <c r="C376" s="10">
        <v>14.4</v>
      </c>
      <c r="D376">
        <v>128667.48</v>
      </c>
      <c r="E376">
        <v>129997.68</v>
      </c>
      <c r="F376">
        <v>107636.62</v>
      </c>
      <c r="G376">
        <v>108746.58</v>
      </c>
      <c r="H376">
        <f>(1/(1-91/360*VLOOKUP($A376,Tbills!$B$4:$C$974,2,1)/100))^((1)/91)-1</f>
        <v>9.6258284599359811E-5</v>
      </c>
      <c r="I376">
        <f>I375*(1-(I$1+I$5))^($A376-$A375)*(1+1.5*(E376/E375-1))</f>
        <v>58081296.030565962</v>
      </c>
      <c r="K376">
        <f>ROW()</f>
        <v>376</v>
      </c>
      <c r="L376">
        <f>B376/C376</f>
        <v>0.86041666666666672</v>
      </c>
      <c r="M376">
        <f>M375*(1-(M$1+M$5))^($A376-$A375)*(1+2*(E376/E375-1))</f>
        <v>14625418964.236588</v>
      </c>
    </row>
    <row r="377" spans="1:13" x14ac:dyDescent="0.25">
      <c r="A377" s="1">
        <v>38609</v>
      </c>
      <c r="B377" s="10">
        <v>12.91</v>
      </c>
      <c r="C377" s="10">
        <v>14.58</v>
      </c>
      <c r="D377">
        <v>128586.49</v>
      </c>
      <c r="E377">
        <v>129903.34</v>
      </c>
      <c r="F377">
        <v>108459.98</v>
      </c>
      <c r="G377">
        <v>109567.97</v>
      </c>
      <c r="H377">
        <f>(1/(1-91/360*VLOOKUP($A377,Tbills!$B$4:$C$974,2,1)/100))^((1)/91)-1</f>
        <v>9.6258284599359811E-5</v>
      </c>
      <c r="I377">
        <f>I376*(1-(I$1+I$5))^($A377-$A376)*(1+1.5*(E377/E376-1))</f>
        <v>58017514.839951411</v>
      </c>
      <c r="K377">
        <f>ROW()</f>
        <v>377</v>
      </c>
      <c r="L377">
        <f>B377/C377</f>
        <v>0.88545953360768181</v>
      </c>
      <c r="M377">
        <f>M376*(1-(M$1+M$5))^($A377-$A376)*(1+2*(E377/E376-1))</f>
        <v>14603699336.0823</v>
      </c>
    </row>
    <row r="378" spans="1:13" x14ac:dyDescent="0.25">
      <c r="A378" s="1">
        <v>38610</v>
      </c>
      <c r="B378" s="10">
        <v>12.49</v>
      </c>
      <c r="C378" s="10">
        <v>14.47</v>
      </c>
      <c r="D378">
        <v>128051.42</v>
      </c>
      <c r="E378">
        <v>129350.29</v>
      </c>
      <c r="F378">
        <v>108039.9</v>
      </c>
      <c r="G378">
        <v>109133.05</v>
      </c>
      <c r="H378">
        <f>(1/(1-91/360*VLOOKUP($A378,Tbills!$B$4:$C$974,2,1)/100))^((1)/91)-1</f>
        <v>9.6258284599359811E-5</v>
      </c>
      <c r="I378">
        <f>I377*(1-(I$1+I$5))^($A378-$A377)*(1+1.5*(E378/E377-1))</f>
        <v>57646456.730265349</v>
      </c>
      <c r="K378">
        <f>ROW()</f>
        <v>378</v>
      </c>
      <c r="L378">
        <f>B378/C378</f>
        <v>0.86316516931582588</v>
      </c>
      <c r="M378">
        <f>M377*(1-(M$1+M$5))^($A378-$A377)*(1+2*(E378/E377-1))</f>
        <v>14478863930.5114</v>
      </c>
    </row>
    <row r="379" spans="1:13" x14ac:dyDescent="0.25">
      <c r="A379" s="1">
        <v>38611</v>
      </c>
      <c r="B379" s="10">
        <v>11.22</v>
      </c>
      <c r="C379" s="10">
        <v>13.84</v>
      </c>
      <c r="D379">
        <v>126266.64</v>
      </c>
      <c r="E379">
        <v>127534.95</v>
      </c>
      <c r="F379">
        <v>107834.26</v>
      </c>
      <c r="G379">
        <v>108914.82</v>
      </c>
      <c r="H379">
        <f>(1/(1-91/360*VLOOKUP($A379,Tbills!$B$4:$C$974,2,1)/100))^((1)/91)-1</f>
        <v>9.6258284599359811E-5</v>
      </c>
      <c r="I379">
        <f>I378*(1-(I$1+I$5))^($A379-$A378)*(1+1.5*(E379/E378-1))</f>
        <v>56432374.609228916</v>
      </c>
      <c r="K379">
        <f>ROW()</f>
        <v>379</v>
      </c>
      <c r="L379">
        <f>B379/C379</f>
        <v>0.81069364161849722</v>
      </c>
      <c r="M379">
        <f>M378*(1-(M$1+M$5))^($A379-$A378)*(1+2*(E379/E378-1))</f>
        <v>14071988441.164877</v>
      </c>
    </row>
    <row r="380" spans="1:13" x14ac:dyDescent="0.25">
      <c r="A380" s="1">
        <v>38614</v>
      </c>
      <c r="B380" s="10">
        <v>12.14</v>
      </c>
      <c r="C380" s="10">
        <v>14.17</v>
      </c>
      <c r="D380">
        <v>127021.1</v>
      </c>
      <c r="E380">
        <v>128260.15</v>
      </c>
      <c r="F380">
        <v>108191.94</v>
      </c>
      <c r="G380">
        <v>109244.63</v>
      </c>
      <c r="H380">
        <f>(1/(1-91/360*VLOOKUP($A380,Tbills!$B$4:$C$974,2,1)/100))^((1)/91)-1</f>
        <v>9.7519476082830181E-5</v>
      </c>
      <c r="I380">
        <f>I379*(1-(I$1+I$5))^($A380-$A379)*(1+1.5*(E380/E379-1))</f>
        <v>56912073.180527769</v>
      </c>
      <c r="K380">
        <f>ROW()</f>
        <v>380</v>
      </c>
      <c r="L380">
        <f>B380/C380</f>
        <v>0.85673959068454486</v>
      </c>
      <c r="M380">
        <f>M379*(1-(M$1+M$5))^($A380-$A379)*(1+2*(E380/E379-1))</f>
        <v>14230584348.043859</v>
      </c>
    </row>
    <row r="381" spans="1:13" x14ac:dyDescent="0.25">
      <c r="A381" s="1">
        <v>38615</v>
      </c>
      <c r="B381" s="10">
        <v>12.64</v>
      </c>
      <c r="C381" s="10">
        <v>14.61</v>
      </c>
      <c r="D381">
        <v>127575.92</v>
      </c>
      <c r="E381">
        <v>128807.87</v>
      </c>
      <c r="F381">
        <v>107417.91</v>
      </c>
      <c r="G381">
        <v>108452.42</v>
      </c>
      <c r="H381">
        <f>(1/(1-91/360*VLOOKUP($A381,Tbills!$B$4:$C$974,2,1)/100))^((1)/91)-1</f>
        <v>9.7519476082830181E-5</v>
      </c>
      <c r="I381">
        <f>I380*(1-(I$1+I$5))^($A381-$A380)*(1+1.5*(E381/E380-1))</f>
        <v>57276078.501167551</v>
      </c>
      <c r="K381">
        <f>ROW()</f>
        <v>381</v>
      </c>
      <c r="L381">
        <f>B381/C381</f>
        <v>0.8651608487337441</v>
      </c>
      <c r="M381">
        <f>M380*(1-(M$1+M$5))^($A381-$A380)*(1+2*(E381/E380-1))</f>
        <v>14351640800.028313</v>
      </c>
    </row>
    <row r="382" spans="1:13" x14ac:dyDescent="0.25">
      <c r="A382" s="1">
        <v>38616</v>
      </c>
      <c r="B382" s="10">
        <v>13.79</v>
      </c>
      <c r="C382" s="10">
        <v>15.25</v>
      </c>
      <c r="D382">
        <v>130550.11</v>
      </c>
      <c r="E382">
        <v>131798.22</v>
      </c>
      <c r="F382">
        <v>107934.13</v>
      </c>
      <c r="G382">
        <v>108963.04</v>
      </c>
      <c r="H382">
        <f>(1/(1-91/360*VLOOKUP($A382,Tbills!$B$4:$C$974,2,1)/100))^((1)/91)-1</f>
        <v>9.7519476082830181E-5</v>
      </c>
      <c r="I382">
        <f>I381*(1-(I$1+I$5))^($A382-$A381)*(1+1.5*(E382/E381-1))</f>
        <v>59270056.619620867</v>
      </c>
      <c r="K382">
        <f>ROW()</f>
        <v>382</v>
      </c>
      <c r="L382">
        <f>B382/C382</f>
        <v>0.9042622950819672</v>
      </c>
      <c r="M382">
        <f>M381*(1-(M$1+M$5))^($A382-$A381)*(1+2*(E382/E381-1))</f>
        <v>15017498175.443382</v>
      </c>
    </row>
    <row r="383" spans="1:13" x14ac:dyDescent="0.25">
      <c r="A383" s="1">
        <v>38617</v>
      </c>
      <c r="B383" s="10">
        <v>13.33</v>
      </c>
      <c r="C383" s="10">
        <v>15.08</v>
      </c>
      <c r="D383">
        <v>131890.87</v>
      </c>
      <c r="E383">
        <v>133138.94</v>
      </c>
      <c r="F383">
        <v>107694.04</v>
      </c>
      <c r="G383">
        <v>108710.03</v>
      </c>
      <c r="H383">
        <f>(1/(1-91/360*VLOOKUP($A383,Tbills!$B$4:$C$974,2,1)/100))^((1)/91)-1</f>
        <v>9.7519476082830181E-5</v>
      </c>
      <c r="I383">
        <f>I382*(1-(I$1+I$5))^($A383-$A382)*(1+1.5*(E383/E382-1))</f>
        <v>60173868.339433439</v>
      </c>
      <c r="K383">
        <f>ROW()</f>
        <v>383</v>
      </c>
      <c r="L383">
        <f>B383/C383</f>
        <v>0.88395225464190985</v>
      </c>
      <c r="M383">
        <f>M382*(1-(M$1+M$5))^($A383-$A382)*(1+2*(E383/E382-1))</f>
        <v>15322513404.820717</v>
      </c>
    </row>
    <row r="384" spans="1:13" x14ac:dyDescent="0.25">
      <c r="A384" s="1">
        <v>38618</v>
      </c>
      <c r="B384" s="10">
        <v>12.96</v>
      </c>
      <c r="C384" s="10">
        <v>14.71</v>
      </c>
      <c r="D384">
        <v>130132.06</v>
      </c>
      <c r="E384">
        <v>131350.5</v>
      </c>
      <c r="F384">
        <v>107304.65</v>
      </c>
      <c r="G384">
        <v>108306.36</v>
      </c>
      <c r="H384">
        <f>(1/(1-91/360*VLOOKUP($A384,Tbills!$B$4:$C$974,2,1)/100))^((1)/91)-1</f>
        <v>9.7519476082830181E-5</v>
      </c>
      <c r="I384">
        <f>I383*(1-(I$1+I$5))^($A384-$A383)*(1+1.5*(E384/E383-1))</f>
        <v>58960840.023465313</v>
      </c>
      <c r="K384">
        <f>ROW()</f>
        <v>384</v>
      </c>
      <c r="L384">
        <f>B384/C384</f>
        <v>0.8810333106730116</v>
      </c>
      <c r="M384">
        <f>M383*(1-(M$1+M$5))^($A384-$A383)*(1+2*(E384/E383-1))</f>
        <v>14910359824.352989</v>
      </c>
    </row>
    <row r="385" spans="1:13" x14ac:dyDescent="0.25">
      <c r="A385" s="1">
        <v>38621</v>
      </c>
      <c r="B385" s="10">
        <v>13.04</v>
      </c>
      <c r="C385" s="10">
        <v>14.49</v>
      </c>
      <c r="D385">
        <v>128724.34</v>
      </c>
      <c r="E385">
        <v>129891.17</v>
      </c>
      <c r="F385">
        <v>107200.78</v>
      </c>
      <c r="G385">
        <v>108169.84</v>
      </c>
      <c r="H385">
        <f>(1/(1-91/360*VLOOKUP($A385,Tbills!$B$4:$C$974,2,1)/100))^((1)/91)-1</f>
        <v>9.59780396949661E-5</v>
      </c>
      <c r="I385">
        <f>I384*(1-(I$1+I$5))^($A385-$A384)*(1+1.5*(E385/E384-1))</f>
        <v>57976572.303930074</v>
      </c>
      <c r="K385">
        <f>ROW()</f>
        <v>385</v>
      </c>
      <c r="L385">
        <f>B385/C385</f>
        <v>0.8999309868875085</v>
      </c>
      <c r="M385">
        <f>M384*(1-(M$1+M$5))^($A385-$A384)*(1+2*(E385/E384-1))</f>
        <v>14577571906.776857</v>
      </c>
    </row>
    <row r="386" spans="1:13" x14ac:dyDescent="0.25">
      <c r="A386" s="1">
        <v>38622</v>
      </c>
      <c r="B386" s="10">
        <v>12.76</v>
      </c>
      <c r="C386" s="10">
        <v>14.27</v>
      </c>
      <c r="D386">
        <v>127709.99</v>
      </c>
      <c r="E386">
        <v>128855.16</v>
      </c>
      <c r="F386">
        <v>106456.37</v>
      </c>
      <c r="G386">
        <v>107408.32000000001</v>
      </c>
      <c r="H386">
        <f>(1/(1-91/360*VLOOKUP($A386,Tbills!$B$4:$C$974,2,1)/100))^((1)/91)-1</f>
        <v>9.59780396949661E-5</v>
      </c>
      <c r="I386">
        <f>I385*(1-(I$1+I$5))^($A386-$A385)*(1+1.5*(E386/E385-1))</f>
        <v>57282392.624643497</v>
      </c>
      <c r="K386">
        <f>ROW()</f>
        <v>386</v>
      </c>
      <c r="L386">
        <f>B386/C386</f>
        <v>0.8941836019621584</v>
      </c>
      <c r="M386">
        <f>M385*(1-(M$1+M$5))^($A386-$A385)*(1+2*(E386/E385-1))</f>
        <v>14344547514.442299</v>
      </c>
    </row>
    <row r="387" spans="1:13" x14ac:dyDescent="0.25">
      <c r="A387" s="1">
        <v>38623</v>
      </c>
      <c r="B387" s="10">
        <v>12.63</v>
      </c>
      <c r="C387" s="10">
        <v>14.03</v>
      </c>
      <c r="D387">
        <v>125798.52</v>
      </c>
      <c r="E387">
        <v>126914.18</v>
      </c>
      <c r="F387">
        <v>105628.7</v>
      </c>
      <c r="G387">
        <v>106562.94</v>
      </c>
      <c r="H387">
        <f>(1/(1-91/360*VLOOKUP($A387,Tbills!$B$4:$C$974,2,1)/100))^((1)/91)-1</f>
        <v>9.59780396949661E-5</v>
      </c>
      <c r="I387">
        <f>I386*(1-(I$1+I$5))^($A387-$A386)*(1+1.5*(E387/E386-1))</f>
        <v>55987565.576894149</v>
      </c>
      <c r="K387">
        <f>ROW()</f>
        <v>387</v>
      </c>
      <c r="L387">
        <f>B387/C387</f>
        <v>0.90021382751247336</v>
      </c>
      <c r="M387">
        <f>M386*(1-(M$1+M$5))^($A387-$A386)*(1+2*(E387/E386-1))</f>
        <v>13911927115.969965</v>
      </c>
    </row>
    <row r="388" spans="1:13" x14ac:dyDescent="0.25">
      <c r="A388" s="1">
        <v>38624</v>
      </c>
      <c r="B388" s="10">
        <v>12.24</v>
      </c>
      <c r="C388" s="10">
        <v>13.66</v>
      </c>
      <c r="D388">
        <v>123277.47</v>
      </c>
      <c r="E388">
        <v>124358.59</v>
      </c>
      <c r="F388">
        <v>103318.48</v>
      </c>
      <c r="G388">
        <v>104222.06</v>
      </c>
      <c r="H388">
        <f>(1/(1-91/360*VLOOKUP($A388,Tbills!$B$4:$C$974,2,1)/100))^((1)/91)-1</f>
        <v>9.59780396949661E-5</v>
      </c>
      <c r="I388">
        <f>I387*(1-(I$1+I$5))^($A388-$A387)*(1+1.5*(E388/E387-1))</f>
        <v>54295966.008631408</v>
      </c>
      <c r="K388">
        <f>ROW()</f>
        <v>388</v>
      </c>
      <c r="L388">
        <f>B388/C388</f>
        <v>0.89604685212298685</v>
      </c>
      <c r="M388">
        <f>M387*(1-(M$1+M$5))^($A388-$A387)*(1+2*(E388/E387-1))</f>
        <v>13351205954.216391</v>
      </c>
    </row>
    <row r="389" spans="1:13" x14ac:dyDescent="0.25">
      <c r="A389" s="1">
        <v>38625</v>
      </c>
      <c r="B389" s="10">
        <v>11.92</v>
      </c>
      <c r="C389" s="10">
        <v>13.35</v>
      </c>
      <c r="D389">
        <v>121481.86</v>
      </c>
      <c r="E389">
        <v>122535.3</v>
      </c>
      <c r="F389">
        <v>102464.3</v>
      </c>
      <c r="G389">
        <v>103350.41</v>
      </c>
      <c r="H389">
        <f>(1/(1-91/360*VLOOKUP($A389,Tbills!$B$4:$C$974,2,1)/100))^((1)/91)-1</f>
        <v>9.59780396949661E-5</v>
      </c>
      <c r="I389">
        <f>I388*(1-(I$1+I$5))^($A389-$A388)*(1+1.5*(E389/E388-1))</f>
        <v>53101362.075797893</v>
      </c>
      <c r="K389">
        <f>ROW()</f>
        <v>389</v>
      </c>
      <c r="L389">
        <f>B389/C389</f>
        <v>0.89288389513108612</v>
      </c>
      <c r="M389">
        <f>M388*(1-(M$1+M$5))^($A389-$A388)*(1+2*(E389/E388-1))</f>
        <v>12959270414.931652</v>
      </c>
    </row>
    <row r="390" spans="1:13" x14ac:dyDescent="0.25">
      <c r="A390" s="1">
        <v>38628</v>
      </c>
      <c r="B390" s="10">
        <v>12.46</v>
      </c>
      <c r="C390" s="10">
        <v>13.61</v>
      </c>
      <c r="D390">
        <v>121078.1</v>
      </c>
      <c r="E390">
        <v>122092.75</v>
      </c>
      <c r="F390">
        <v>102597.58</v>
      </c>
      <c r="G390">
        <v>103455.08</v>
      </c>
      <c r="H390">
        <f>(1/(1-91/360*VLOOKUP($A390,Tbills!$B$4:$C$974,2,1)/100))^((1)/91)-1</f>
        <v>9.8360351701964888E-5</v>
      </c>
      <c r="I390">
        <f>I389*(1-(I$1+I$5))^($A390-$A389)*(1+1.5*(E390/E389-1))</f>
        <v>52812170.491643466</v>
      </c>
      <c r="K390">
        <f>ROW()</f>
        <v>390</v>
      </c>
      <c r="L390">
        <f>B390/C390</f>
        <v>0.91550330639235866</v>
      </c>
      <c r="M390">
        <f>M389*(1-(M$1+M$5))^($A390-$A389)*(1+2*(E390/E389-1))</f>
        <v>12864362071.571321</v>
      </c>
    </row>
    <row r="391" spans="1:13" x14ac:dyDescent="0.25">
      <c r="A391" s="1">
        <v>38629</v>
      </c>
      <c r="B391" s="10">
        <v>13.2</v>
      </c>
      <c r="C391" s="10">
        <v>14.32</v>
      </c>
      <c r="D391">
        <v>122402.1</v>
      </c>
      <c r="E391">
        <v>123415.84</v>
      </c>
      <c r="F391">
        <v>103332.4</v>
      </c>
      <c r="G391">
        <v>104185.87</v>
      </c>
      <c r="H391">
        <f>(1/(1-91/360*VLOOKUP($A391,Tbills!$B$4:$C$974,2,1)/100))^((1)/91)-1</f>
        <v>9.8360351701964888E-5</v>
      </c>
      <c r="I391">
        <f>I390*(1-(I$1+I$5))^($A391-$A390)*(1+1.5*(E391/E390-1))</f>
        <v>53670125.177351192</v>
      </c>
      <c r="K391">
        <f>ROW()</f>
        <v>391</v>
      </c>
      <c r="L391">
        <f>B391/C391</f>
        <v>0.92178770949720668</v>
      </c>
      <c r="M391">
        <f>M390*(1-(M$1+M$5))^($A391-$A390)*(1+2*(E391/E390-1))</f>
        <v>13142735209.050341</v>
      </c>
    </row>
    <row r="392" spans="1:13" x14ac:dyDescent="0.25">
      <c r="A392" s="1">
        <v>38630</v>
      </c>
      <c r="B392" s="10">
        <v>14.55</v>
      </c>
      <c r="C392" s="10">
        <v>15.17</v>
      </c>
      <c r="D392">
        <v>126240.88</v>
      </c>
      <c r="E392">
        <v>127274.28</v>
      </c>
      <c r="F392">
        <v>104398.77</v>
      </c>
      <c r="G392">
        <v>105250.8</v>
      </c>
      <c r="H392">
        <f>(1/(1-91/360*VLOOKUP($A392,Tbills!$B$4:$C$974,2,1)/100))^((1)/91)-1</f>
        <v>9.8360351701964888E-5</v>
      </c>
      <c r="I392">
        <f>I391*(1-(I$1+I$5))^($A392-$A391)*(1+1.5*(E392/E391-1))</f>
        <v>56186479.178134613</v>
      </c>
      <c r="K392">
        <f>ROW()</f>
        <v>392</v>
      </c>
      <c r="L392">
        <f>B392/C392</f>
        <v>0.95912986156888602</v>
      </c>
      <c r="M392">
        <f>M391*(1-(M$1+M$5))^($A392-$A391)*(1+2*(E392/E391-1))</f>
        <v>13964046580.627365</v>
      </c>
    </row>
    <row r="393" spans="1:13" x14ac:dyDescent="0.25">
      <c r="A393" s="1">
        <v>38631</v>
      </c>
      <c r="B393" s="10">
        <v>14.96</v>
      </c>
      <c r="C393" s="10">
        <v>15.38</v>
      </c>
      <c r="D393">
        <v>130131.81</v>
      </c>
      <c r="E393">
        <v>131184.54</v>
      </c>
      <c r="F393">
        <v>106530.18</v>
      </c>
      <c r="G393">
        <v>107389.26</v>
      </c>
      <c r="H393">
        <f>(1/(1-91/360*VLOOKUP($A393,Tbills!$B$4:$C$974,2,1)/100))^((1)/91)-1</f>
        <v>9.8360351701964888E-5</v>
      </c>
      <c r="I393">
        <f>I392*(1-(I$1+I$5))^($A393-$A392)*(1+1.5*(E393/E392-1))</f>
        <v>58775249.516125239</v>
      </c>
      <c r="K393">
        <f>ROW()</f>
        <v>393</v>
      </c>
      <c r="L393">
        <f>B393/C393</f>
        <v>0.9726918075422627</v>
      </c>
      <c r="M393">
        <f>M392*(1-(M$1+M$5))^($A393-$A392)*(1+2*(E393/E392-1))</f>
        <v>14821584600.934669</v>
      </c>
    </row>
    <row r="394" spans="1:13" x14ac:dyDescent="0.25">
      <c r="A394" s="1">
        <v>38632</v>
      </c>
      <c r="B394" s="10">
        <v>14.59</v>
      </c>
      <c r="C394" s="10">
        <v>15.18</v>
      </c>
      <c r="D394">
        <v>129941.43</v>
      </c>
      <c r="E394">
        <v>130979.72</v>
      </c>
      <c r="F394">
        <v>104957.51</v>
      </c>
      <c r="G394">
        <v>105793.34</v>
      </c>
      <c r="H394">
        <f>(1/(1-91/360*VLOOKUP($A394,Tbills!$B$4:$C$974,2,1)/100))^((1)/91)-1</f>
        <v>9.8360351701964888E-5</v>
      </c>
      <c r="I394">
        <f>I393*(1-(I$1+I$5))^($A394-$A393)*(1+1.5*(E394/E393-1))</f>
        <v>58637037.481871478</v>
      </c>
      <c r="K394">
        <f>ROW()</f>
        <v>394</v>
      </c>
      <c r="L394">
        <f>B394/C394</f>
        <v>0.96113306982872204</v>
      </c>
      <c r="M394">
        <f>M393*(1-(M$1+M$5))^($A394-$A393)*(1+2*(E394/E393-1))</f>
        <v>14774804456.905066</v>
      </c>
    </row>
    <row r="395" spans="1:13" x14ac:dyDescent="0.25">
      <c r="A395" s="1">
        <v>38635</v>
      </c>
      <c r="B395" s="10">
        <v>15.55</v>
      </c>
      <c r="C395" s="10">
        <v>15.8</v>
      </c>
      <c r="D395">
        <v>133490.75</v>
      </c>
      <c r="E395">
        <v>134518.74</v>
      </c>
      <c r="F395">
        <v>106659.36</v>
      </c>
      <c r="G395">
        <v>107477.52</v>
      </c>
      <c r="H395">
        <f>(1/(1-91/360*VLOOKUP($A395,Tbills!$B$4:$C$974,2,1)/100))^((1)/91)-1</f>
        <v>9.8360351701964888E-5</v>
      </c>
      <c r="I395">
        <f>I394*(1-(I$1+I$5))^($A395-$A394)*(1+1.5*(E395/E394-1))</f>
        <v>61011806.501029462</v>
      </c>
      <c r="K395">
        <f>ROW()</f>
        <v>395</v>
      </c>
      <c r="L395">
        <f>B395/C395</f>
        <v>0.98417721518987344</v>
      </c>
      <c r="M395">
        <f>M394*(1-(M$1+M$5))^($A395-$A394)*(1+2*(E395/E394-1))</f>
        <v>15571648814.756712</v>
      </c>
    </row>
    <row r="396" spans="1:13" x14ac:dyDescent="0.25">
      <c r="A396" s="1">
        <v>38636</v>
      </c>
      <c r="B396" s="10">
        <v>15.63</v>
      </c>
      <c r="C396" s="10">
        <v>15.73</v>
      </c>
      <c r="D396">
        <v>133045.63</v>
      </c>
      <c r="E396">
        <v>134056.95999999999</v>
      </c>
      <c r="F396">
        <v>107321.94</v>
      </c>
      <c r="G396">
        <v>108134.61</v>
      </c>
      <c r="H396">
        <f>(1/(1-91/360*VLOOKUP($A396,Tbills!$B$4:$C$974,2,1)/100))^((1)/91)-1</f>
        <v>1.013039286978934E-4</v>
      </c>
      <c r="I396">
        <f>I395*(1-(I$1+I$5))^($A396-$A395)*(1+1.5*(E396/E395-1))</f>
        <v>60697059.706309982</v>
      </c>
      <c r="K396">
        <f>ROW()</f>
        <v>396</v>
      </c>
      <c r="L396">
        <f>B396/C396</f>
        <v>0.99364272091544825</v>
      </c>
      <c r="M396">
        <f>M395*(1-(M$1+M$5))^($A396-$A395)*(1+2*(E396/E395-1))</f>
        <v>15464218020.012718</v>
      </c>
    </row>
    <row r="397" spans="1:13" x14ac:dyDescent="0.25">
      <c r="A397" s="1">
        <v>38637</v>
      </c>
      <c r="B397" s="10">
        <v>16.22</v>
      </c>
      <c r="C397" s="10">
        <v>16.25</v>
      </c>
      <c r="D397">
        <v>134655.87</v>
      </c>
      <c r="E397">
        <v>135665.85999999999</v>
      </c>
      <c r="F397">
        <v>107997.09</v>
      </c>
      <c r="G397">
        <v>108803.91</v>
      </c>
      <c r="H397">
        <f>(1/(1-91/360*VLOOKUP($A397,Tbills!$B$4:$C$974,2,1)/100))^((1)/91)-1</f>
        <v>1.013039286978934E-4</v>
      </c>
      <c r="I397">
        <f>I396*(1-(I$1+I$5))^($A397-$A396)*(1+1.5*(E397/E396-1))</f>
        <v>61789161.300227247</v>
      </c>
      <c r="K397">
        <f>ROW()</f>
        <v>397</v>
      </c>
      <c r="L397">
        <f>B397/C397</f>
        <v>0.99815384615384606</v>
      </c>
      <c r="M397">
        <f>M396*(1-(M$1+M$5))^($A397-$A396)*(1+2*(E397/E396-1))</f>
        <v>15834875565.246204</v>
      </c>
    </row>
    <row r="398" spans="1:13" x14ac:dyDescent="0.25">
      <c r="A398" s="1">
        <v>38638</v>
      </c>
      <c r="B398" s="10">
        <v>16.47</v>
      </c>
      <c r="C398" s="10">
        <v>16.43</v>
      </c>
      <c r="D398">
        <v>135505.88</v>
      </c>
      <c r="E398">
        <v>136508.51</v>
      </c>
      <c r="F398">
        <v>108765.03</v>
      </c>
      <c r="G398">
        <v>109566.57</v>
      </c>
      <c r="H398">
        <f>(1/(1-91/360*VLOOKUP($A398,Tbills!$B$4:$C$974,2,1)/100))^((1)/91)-1</f>
        <v>1.013039286978934E-4</v>
      </c>
      <c r="I398">
        <f>I397*(1-(I$1+I$5))^($A398-$A397)*(1+1.5*(E398/E397-1))</f>
        <v>62364242.049286574</v>
      </c>
      <c r="K398">
        <f>ROW()</f>
        <v>398</v>
      </c>
      <c r="L398">
        <f>B398/C398</f>
        <v>1.0024345709068776</v>
      </c>
      <c r="M398">
        <f>M397*(1-(M$1+M$5))^($A398-$A397)*(1+2*(E398/E397-1))</f>
        <v>16031042997.060713</v>
      </c>
    </row>
    <row r="399" spans="1:13" x14ac:dyDescent="0.25">
      <c r="A399" s="1">
        <v>38639</v>
      </c>
      <c r="B399" s="10">
        <v>14.87</v>
      </c>
      <c r="C399" s="10">
        <v>15.28</v>
      </c>
      <c r="D399">
        <v>130836.6</v>
      </c>
      <c r="E399">
        <v>131790.85</v>
      </c>
      <c r="F399">
        <v>107192.89</v>
      </c>
      <c r="G399">
        <v>107971.74</v>
      </c>
      <c r="H399">
        <f>(1/(1-91/360*VLOOKUP($A399,Tbills!$B$4:$C$974,2,1)/100))^((1)/91)-1</f>
        <v>1.013039286978934E-4</v>
      </c>
      <c r="I399">
        <f>I398*(1-(I$1+I$5))^($A399-$A398)*(1+1.5*(E399/E398-1))</f>
        <v>59130763.511676252</v>
      </c>
      <c r="K399">
        <f>ROW()</f>
        <v>399</v>
      </c>
      <c r="L399">
        <f>B399/C399</f>
        <v>0.97316753926701571</v>
      </c>
      <c r="M399">
        <f>M398*(1-(M$1+M$5))^($A399-$A398)*(1+2*(E399/E398-1))</f>
        <v>14922491825.98723</v>
      </c>
    </row>
    <row r="400" spans="1:13" x14ac:dyDescent="0.25">
      <c r="A400" s="1">
        <v>38642</v>
      </c>
      <c r="B400" s="10">
        <v>14.67</v>
      </c>
      <c r="C400" s="10">
        <v>15.15</v>
      </c>
      <c r="D400">
        <v>130706.18</v>
      </c>
      <c r="E400">
        <v>131619.42000000001</v>
      </c>
      <c r="F400">
        <v>107130.96</v>
      </c>
      <c r="G400">
        <v>107876.54</v>
      </c>
      <c r="H400">
        <f>(1/(1-91/360*VLOOKUP($A400,Tbills!$B$4:$C$974,2,1)/100))^((1)/91)-1</f>
        <v>1.0565066631462727E-4</v>
      </c>
      <c r="I400">
        <f>I399*(1-(I$1+I$5))^($A400-$A399)*(1+1.5*(E400/E399-1))</f>
        <v>59013692.260075971</v>
      </c>
      <c r="K400">
        <f>ROW()</f>
        <v>400</v>
      </c>
      <c r="L400">
        <f>B400/C400</f>
        <v>0.96831683168316829</v>
      </c>
      <c r="M400">
        <f>M399*(1-(M$1+M$5))^($A400-$A399)*(1+2*(E400/E399-1))</f>
        <v>14882165645.192007</v>
      </c>
    </row>
    <row r="401" spans="1:13" x14ac:dyDescent="0.25">
      <c r="A401" s="1">
        <v>38643</v>
      </c>
      <c r="B401" s="10">
        <v>15.33</v>
      </c>
      <c r="C401" s="10">
        <v>15.67</v>
      </c>
      <c r="D401">
        <v>131240.66</v>
      </c>
      <c r="E401">
        <v>132143.73000000001</v>
      </c>
      <c r="F401">
        <v>107802.5</v>
      </c>
      <c r="G401">
        <v>108541.35</v>
      </c>
      <c r="H401">
        <f>(1/(1-91/360*VLOOKUP($A401,Tbills!$B$4:$C$974,2,1)/100))^((1)/91)-1</f>
        <v>1.0565066631462727E-4</v>
      </c>
      <c r="I401">
        <f>I400*(1-(I$1+I$5))^($A401-$A400)*(1+1.5*(E401/E400-1))</f>
        <v>59365747.276092</v>
      </c>
      <c r="K401">
        <f>ROW()</f>
        <v>401</v>
      </c>
      <c r="L401">
        <f>B401/C401</f>
        <v>0.97830248883216342</v>
      </c>
      <c r="M401">
        <f>M400*(1-(M$1+M$5))^($A401-$A400)*(1+2*(E401/E400-1))</f>
        <v>15000227268.442015</v>
      </c>
    </row>
    <row r="402" spans="1:13" x14ac:dyDescent="0.25">
      <c r="A402" s="1">
        <v>38644</v>
      </c>
      <c r="B402" s="10">
        <v>13.5</v>
      </c>
      <c r="C402" s="10">
        <v>14.67</v>
      </c>
      <c r="D402">
        <v>129750.08</v>
      </c>
      <c r="E402">
        <v>130628.93</v>
      </c>
      <c r="F402">
        <v>107027.17</v>
      </c>
      <c r="G402">
        <v>107749.24</v>
      </c>
      <c r="H402">
        <f>(1/(1-91/360*VLOOKUP($A402,Tbills!$B$4:$C$974,2,1)/100))^((1)/91)-1</f>
        <v>1.0565066631462727E-4</v>
      </c>
      <c r="I402">
        <f>I401*(1-(I$1+I$5))^($A402-$A401)*(1+1.5*(E402/E401-1))</f>
        <v>58344398.917720616</v>
      </c>
      <c r="K402">
        <f>ROW()</f>
        <v>402</v>
      </c>
      <c r="L402">
        <f>B402/C402</f>
        <v>0.92024539877300615</v>
      </c>
      <c r="M402">
        <f>M401*(1-(M$1+M$5))^($A402-$A401)*(1+2*(E402/E401-1))</f>
        <v>14655829890.972834</v>
      </c>
    </row>
    <row r="403" spans="1:13" x14ac:dyDescent="0.25">
      <c r="A403" s="1">
        <v>38645</v>
      </c>
      <c r="B403" s="10">
        <v>16.11</v>
      </c>
      <c r="C403" s="10">
        <v>16.09</v>
      </c>
      <c r="D403">
        <v>134242.59</v>
      </c>
      <c r="E403">
        <v>135138.07</v>
      </c>
      <c r="F403">
        <v>109492.66</v>
      </c>
      <c r="G403">
        <v>110219.98</v>
      </c>
      <c r="H403">
        <f>(1/(1-91/360*VLOOKUP($A403,Tbills!$B$4:$C$974,2,1)/100))^((1)/91)-1</f>
        <v>1.0565066631462727E-4</v>
      </c>
      <c r="I403">
        <f>I402*(1-(I$1+I$5))^($A403-$A402)*(1+1.5*(E403/E402-1))</f>
        <v>61364769.120383844</v>
      </c>
      <c r="K403">
        <f>ROW()</f>
        <v>403</v>
      </c>
      <c r="L403">
        <f>B403/C403</f>
        <v>1.0012430080795525</v>
      </c>
      <c r="M403">
        <f>M402*(1-(M$1+M$5))^($A403-$A402)*(1+2*(E403/E402-1))</f>
        <v>15667102113.985455</v>
      </c>
    </row>
    <row r="404" spans="1:13" x14ac:dyDescent="0.25">
      <c r="A404" s="1">
        <v>38646</v>
      </c>
      <c r="B404" s="10">
        <v>16.13</v>
      </c>
      <c r="C404" s="10">
        <v>15.94</v>
      </c>
      <c r="D404">
        <v>133720.28</v>
      </c>
      <c r="E404">
        <v>134597.99</v>
      </c>
      <c r="F404">
        <v>109002.54</v>
      </c>
      <c r="G404">
        <v>109714.96</v>
      </c>
      <c r="H404">
        <f>(1/(1-91/360*VLOOKUP($A404,Tbills!$B$4:$C$974,2,1)/100))^((1)/91)-1</f>
        <v>1.0565066631462727E-4</v>
      </c>
      <c r="I404">
        <f>I403*(1-(I$1+I$5))^($A404-$A403)*(1+1.5*(E404/E403-1))</f>
        <v>60996317.289893389</v>
      </c>
      <c r="K404">
        <f>ROW()</f>
        <v>404</v>
      </c>
      <c r="L404">
        <f>B404/C404</f>
        <v>1.0119196988707653</v>
      </c>
      <c r="M404">
        <f>M403*(1-(M$1+M$5))^($A404-$A403)*(1+2*(E404/E403-1))</f>
        <v>15541351063.837656</v>
      </c>
    </row>
    <row r="405" spans="1:13" x14ac:dyDescent="0.25">
      <c r="A405" s="1">
        <v>38649</v>
      </c>
      <c r="B405" s="10">
        <v>14.74</v>
      </c>
      <c r="C405" s="10">
        <v>14.84</v>
      </c>
      <c r="D405">
        <v>129868.42</v>
      </c>
      <c r="E405">
        <v>130678.18</v>
      </c>
      <c r="F405">
        <v>107261.66</v>
      </c>
      <c r="G405">
        <v>107927.93</v>
      </c>
      <c r="H405">
        <f>(1/(1-91/360*VLOOKUP($A405,Tbills!$B$4:$C$974,2,1)/100))^((1)/91)-1</f>
        <v>1.074740091571158E-4</v>
      </c>
      <c r="I405">
        <f>I404*(1-(I$1+I$5))^($A405-$A404)*(1+1.5*(E405/E404-1))</f>
        <v>58330104.963576384</v>
      </c>
      <c r="K405">
        <f>ROW()</f>
        <v>405</v>
      </c>
      <c r="L405">
        <f>B405/C405</f>
        <v>0.99326145552560652</v>
      </c>
      <c r="M405">
        <f>M404*(1-(M$1+M$5))^($A405-$A404)*(1+2*(E405/E404-1))</f>
        <v>14634670076.634804</v>
      </c>
    </row>
    <row r="406" spans="1:13" x14ac:dyDescent="0.25">
      <c r="A406" s="1">
        <v>38650</v>
      </c>
      <c r="B406" s="10">
        <v>14.53</v>
      </c>
      <c r="C406" s="10">
        <v>14.51</v>
      </c>
      <c r="D406">
        <v>128650.23</v>
      </c>
      <c r="E406">
        <v>129438.35</v>
      </c>
      <c r="F406">
        <v>107207.26</v>
      </c>
      <c r="G406">
        <v>107861.59</v>
      </c>
      <c r="H406">
        <f>(1/(1-91/360*VLOOKUP($A406,Tbills!$B$4:$C$974,2,1)/100))^((1)/91)-1</f>
        <v>1.074740091571158E-4</v>
      </c>
      <c r="I406">
        <f>I405*(1-(I$1+I$5))^($A406-$A405)*(1+1.5*(E406/E405-1))</f>
        <v>57499429.382989228</v>
      </c>
      <c r="K406">
        <f>ROW()</f>
        <v>406</v>
      </c>
      <c r="L406">
        <f>B406/C406</f>
        <v>1.0013783597518953</v>
      </c>
      <c r="M406">
        <f>M405*(1-(M$1+M$5))^($A406-$A405)*(1+2*(E406/E405-1))</f>
        <v>14356488750.167225</v>
      </c>
    </row>
    <row r="407" spans="1:13" x14ac:dyDescent="0.25">
      <c r="A407" s="1">
        <v>38651</v>
      </c>
      <c r="B407" s="10">
        <v>14.59</v>
      </c>
      <c r="C407" s="10">
        <v>14.59</v>
      </c>
      <c r="D407">
        <v>127059.77</v>
      </c>
      <c r="E407">
        <v>127824.24</v>
      </c>
      <c r="F407">
        <v>106400.77</v>
      </c>
      <c r="G407">
        <v>107038.58</v>
      </c>
      <c r="H407">
        <f>(1/(1-91/360*VLOOKUP($A407,Tbills!$B$4:$C$974,2,1)/100))^((1)/91)-1</f>
        <v>1.074740091571158E-4</v>
      </c>
      <c r="I407">
        <f>I406*(1-(I$1+I$5))^($A407-$A406)*(1+1.5*(E407/E406-1))</f>
        <v>56423352.326267146</v>
      </c>
      <c r="K407">
        <f>ROW()</f>
        <v>407</v>
      </c>
      <c r="L407">
        <f>B407/C407</f>
        <v>1</v>
      </c>
      <c r="M407">
        <f>M406*(1-(M$1+M$5))^($A407-$A406)*(1+2*(E407/E406-1))</f>
        <v>13997963136.875179</v>
      </c>
    </row>
    <row r="408" spans="1:13" x14ac:dyDescent="0.25">
      <c r="A408" s="1">
        <v>38652</v>
      </c>
      <c r="B408" s="10">
        <v>16.02</v>
      </c>
      <c r="C408" s="10">
        <v>15.77</v>
      </c>
      <c r="D408">
        <v>131270.99</v>
      </c>
      <c r="E408">
        <v>132047.06</v>
      </c>
      <c r="F408">
        <v>107709.13</v>
      </c>
      <c r="G408">
        <v>108343.28</v>
      </c>
      <c r="H408">
        <f>(1/(1-91/360*VLOOKUP($A408,Tbills!$B$4:$C$974,2,1)/100))^((1)/91)-1</f>
        <v>1.074740091571158E-4</v>
      </c>
      <c r="I408">
        <f>I407*(1-(I$1+I$5))^($A408-$A407)*(1+1.5*(E408/E407-1))</f>
        <v>59218799.458383471</v>
      </c>
      <c r="K408">
        <f>ROW()</f>
        <v>408</v>
      </c>
      <c r="L408">
        <f>B408/C408</f>
        <v>1.015852885225111</v>
      </c>
      <c r="M408">
        <f>M407*(1-(M$1+M$5))^($A408-$A407)*(1+2*(E408/E407-1))</f>
        <v>14922337709.529202</v>
      </c>
    </row>
    <row r="409" spans="1:13" x14ac:dyDescent="0.25">
      <c r="A409" s="1">
        <v>38653</v>
      </c>
      <c r="B409" s="10">
        <v>14.25</v>
      </c>
      <c r="C409" s="10">
        <v>14.62</v>
      </c>
      <c r="D409">
        <v>128496.58</v>
      </c>
      <c r="E409">
        <v>129242.06</v>
      </c>
      <c r="F409">
        <v>106398.3</v>
      </c>
      <c r="G409">
        <v>107013.09</v>
      </c>
      <c r="H409">
        <f>(1/(1-91/360*VLOOKUP($A409,Tbills!$B$4:$C$974,2,1)/100))^((1)/91)-1</f>
        <v>1.074740091571158E-4</v>
      </c>
      <c r="I409">
        <f>I408*(1-(I$1+I$5))^($A409-$A408)*(1+1.5*(E409/E408-1))</f>
        <v>57331323.185854077</v>
      </c>
      <c r="K409">
        <f>ROW()</f>
        <v>409</v>
      </c>
      <c r="L409">
        <f>B409/C409</f>
        <v>0.97469220246238031</v>
      </c>
      <c r="M409">
        <f>M408*(1-(M$1+M$5))^($A409-$A408)*(1+2*(E409/E408-1))</f>
        <v>14287882879.666132</v>
      </c>
    </row>
    <row r="410" spans="1:13" x14ac:dyDescent="0.25">
      <c r="A410" s="1">
        <v>38656</v>
      </c>
      <c r="B410" s="10">
        <v>15.32</v>
      </c>
      <c r="C410" s="10">
        <v>14.45</v>
      </c>
      <c r="D410">
        <v>127204.44</v>
      </c>
      <c r="E410">
        <v>127900.75</v>
      </c>
      <c r="F410">
        <v>105904.45</v>
      </c>
      <c r="G410">
        <v>106481.88</v>
      </c>
      <c r="H410">
        <f>(1/(1-91/360*VLOOKUP($A410,Tbills!$B$4:$C$974,2,1)/100))^((1)/91)-1</f>
        <v>1.0859621831937893E-4</v>
      </c>
      <c r="I410">
        <f>I409*(1-(I$1+I$5))^($A410-$A409)*(1+1.5*(E410/E409-1))</f>
        <v>56437199.022271901</v>
      </c>
      <c r="K410">
        <f>ROW()</f>
        <v>410</v>
      </c>
      <c r="L410">
        <f>B410/C410</f>
        <v>1.0602076124567474</v>
      </c>
      <c r="M410">
        <f>M409*(1-(M$1+M$5))^($A410-$A409)*(1+2*(E410/E409-1))</f>
        <v>13989901227.889591</v>
      </c>
    </row>
    <row r="411" spans="1:13" x14ac:dyDescent="0.25">
      <c r="A411" s="1">
        <v>38657</v>
      </c>
      <c r="B411" s="10">
        <v>14.85</v>
      </c>
      <c r="C411" s="10">
        <v>14.63</v>
      </c>
      <c r="D411">
        <v>126691.78</v>
      </c>
      <c r="E411">
        <v>127371.4</v>
      </c>
      <c r="F411">
        <v>105625.73</v>
      </c>
      <c r="G411">
        <v>106190.07</v>
      </c>
      <c r="H411">
        <f>(1/(1-91/360*VLOOKUP($A411,Tbills!$B$4:$C$974,2,1)/100))^((1)/91)-1</f>
        <v>1.0859621831937893E-4</v>
      </c>
      <c r="I411">
        <f>I410*(1-(I$1+I$5))^($A411-$A410)*(1+1.5*(E411/E410-1))</f>
        <v>56086291.506907173</v>
      </c>
      <c r="K411">
        <f>ROW()</f>
        <v>411</v>
      </c>
      <c r="L411">
        <f>B411/C411</f>
        <v>1.0150375939849623</v>
      </c>
      <c r="M411">
        <f>M410*(1-(M$1+M$5))^($A411-$A410)*(1+2*(E411/E410-1))</f>
        <v>13873632113.671383</v>
      </c>
    </row>
    <row r="412" spans="1:13" x14ac:dyDescent="0.25">
      <c r="A412" s="1">
        <v>38658</v>
      </c>
      <c r="B412" s="10">
        <v>13.48</v>
      </c>
      <c r="C412" s="10">
        <v>14.31</v>
      </c>
      <c r="D412">
        <v>123066.99</v>
      </c>
      <c r="E412">
        <v>123713.33</v>
      </c>
      <c r="F412">
        <v>103632.41</v>
      </c>
      <c r="G412">
        <v>104174.57</v>
      </c>
      <c r="H412">
        <f>(1/(1-91/360*VLOOKUP($A412,Tbills!$B$4:$C$974,2,1)/100))^((1)/91)-1</f>
        <v>1.0859621831937893E-4</v>
      </c>
      <c r="I412">
        <f>I411*(1-(I$1+I$5))^($A412-$A411)*(1+1.5*(E412/E411-1))</f>
        <v>53669603.603584476</v>
      </c>
      <c r="K412">
        <f>ROW()</f>
        <v>412</v>
      </c>
      <c r="L412">
        <f>B412/C412</f>
        <v>0.94199860237596089</v>
      </c>
      <c r="M412">
        <f>M411*(1-(M$1+M$5))^($A412-$A411)*(1+2*(E412/E411-1))</f>
        <v>13076297991.764317</v>
      </c>
    </row>
    <row r="413" spans="1:13" x14ac:dyDescent="0.25">
      <c r="A413" s="1">
        <v>38659</v>
      </c>
      <c r="B413" s="10">
        <v>13</v>
      </c>
      <c r="C413" s="10">
        <v>13.5</v>
      </c>
      <c r="D413">
        <v>118161.88</v>
      </c>
      <c r="E413">
        <v>118769.02</v>
      </c>
      <c r="F413">
        <v>101748.72</v>
      </c>
      <c r="G413">
        <v>102269.72</v>
      </c>
      <c r="H413">
        <f>(1/(1-91/360*VLOOKUP($A413,Tbills!$B$4:$C$974,2,1)/100))^((1)/91)-1</f>
        <v>1.0859621831937893E-4</v>
      </c>
      <c r="I413">
        <f>I412*(1-(I$1+I$5))^($A413-$A412)*(1+1.5*(E413/E412-1))</f>
        <v>50451691.777005397</v>
      </c>
      <c r="K413">
        <f>ROW()</f>
        <v>413</v>
      </c>
      <c r="L413">
        <f>B413/C413</f>
        <v>0.96296296296296291</v>
      </c>
      <c r="M413">
        <f>M412*(1-(M$1+M$5))^($A413-$A412)*(1+2*(E413/E412-1))</f>
        <v>12030681492.032469</v>
      </c>
    </row>
    <row r="414" spans="1:13" x14ac:dyDescent="0.25">
      <c r="A414" s="1">
        <v>38660</v>
      </c>
      <c r="B414" s="10">
        <v>13.17</v>
      </c>
      <c r="C414" s="10">
        <v>13.65</v>
      </c>
      <c r="D414">
        <v>117422.31</v>
      </c>
      <c r="E414">
        <v>118012.75</v>
      </c>
      <c r="F414">
        <v>101137.1</v>
      </c>
      <c r="G414">
        <v>101643.86</v>
      </c>
      <c r="H414">
        <f>(1/(1-91/360*VLOOKUP($A414,Tbills!$B$4:$C$974,2,1)/100))^((1)/91)-1</f>
        <v>1.0859621831937893E-4</v>
      </c>
      <c r="I414">
        <f>I413*(1-(I$1+I$5))^($A414-$A413)*(1+1.5*(E414/E413-1))</f>
        <v>49969330.62695194</v>
      </c>
      <c r="K414">
        <f>ROW()</f>
        <v>414</v>
      </c>
      <c r="L414">
        <f>B414/C414</f>
        <v>0.96483516483516485</v>
      </c>
      <c r="M414">
        <f>M413*(1-(M$1+M$5))^($A414-$A413)*(1+2*(E414/E413-1))</f>
        <v>11877068834.36058</v>
      </c>
    </row>
    <row r="415" spans="1:13" x14ac:dyDescent="0.25">
      <c r="A415" s="1">
        <v>38663</v>
      </c>
      <c r="B415" s="10">
        <v>13.1</v>
      </c>
      <c r="C415" s="10">
        <v>13.63</v>
      </c>
      <c r="D415">
        <v>116844.51</v>
      </c>
      <c r="E415">
        <v>117393.59</v>
      </c>
      <c r="F415">
        <v>100671.26</v>
      </c>
      <c r="G415">
        <v>101142.57</v>
      </c>
      <c r="H415">
        <f>(1/(1-91/360*VLOOKUP($A415,Tbills!$B$4:$C$974,2,1)/100))^((1)/91)-1</f>
        <v>1.0803509925727539E-4</v>
      </c>
      <c r="I415">
        <f>I414*(1-(I$1+I$5))^($A415-$A414)*(1+1.5*(E415/E414-1))</f>
        <v>49574654.460855789</v>
      </c>
      <c r="K415">
        <f>ROW()</f>
        <v>415</v>
      </c>
      <c r="L415">
        <f>B415/C415</f>
        <v>0.96111518708730737</v>
      </c>
      <c r="M415">
        <f>M414*(1-(M$1+M$5))^($A415-$A414)*(1+2*(E415/E414-1))</f>
        <v>11751253438.309553</v>
      </c>
    </row>
    <row r="416" spans="1:13" x14ac:dyDescent="0.25">
      <c r="A416" s="1">
        <v>38664</v>
      </c>
      <c r="B416" s="10">
        <v>13.08</v>
      </c>
      <c r="C416" s="10">
        <v>13.51</v>
      </c>
      <c r="D416">
        <v>117380.86</v>
      </c>
      <c r="E416">
        <v>117919.78</v>
      </c>
      <c r="F416">
        <v>100865.36</v>
      </c>
      <c r="G416">
        <v>101326.65</v>
      </c>
      <c r="H416">
        <f>(1/(1-91/360*VLOOKUP($A416,Tbills!$B$4:$C$974,2,1)/100))^((1)/91)-1</f>
        <v>1.0803509925727539E-4</v>
      </c>
      <c r="I416">
        <f>I415*(1-(I$1+I$5))^($A416-$A415)*(1+1.5*(E416/E415-1))</f>
        <v>49907486.51881697</v>
      </c>
      <c r="K416">
        <f>ROW()</f>
        <v>416</v>
      </c>
      <c r="L416">
        <f>B416/C416</f>
        <v>0.96817172464840862</v>
      </c>
      <c r="M416">
        <f>M415*(1-(M$1+M$5))^($A416-$A415)*(1+2*(E416/E415-1))</f>
        <v>11856198515.411915</v>
      </c>
    </row>
    <row r="417" spans="1:13" x14ac:dyDescent="0.25">
      <c r="A417" s="1">
        <v>38665</v>
      </c>
      <c r="B417" s="10">
        <v>12.8</v>
      </c>
      <c r="C417" s="10">
        <v>13.39</v>
      </c>
      <c r="D417">
        <v>115410.31</v>
      </c>
      <c r="E417">
        <v>115927.45</v>
      </c>
      <c r="F417">
        <v>99766.07</v>
      </c>
      <c r="G417">
        <v>100211.39</v>
      </c>
      <c r="H417">
        <f>(1/(1-91/360*VLOOKUP($A417,Tbills!$B$4:$C$974,2,1)/100))^((1)/91)-1</f>
        <v>1.0803509925727539E-4</v>
      </c>
      <c r="I417">
        <f>I416*(1-(I$1+I$5))^($A417-$A416)*(1+1.5*(E417/E416-1))</f>
        <v>48642191.790422186</v>
      </c>
      <c r="K417">
        <f>ROW()</f>
        <v>417</v>
      </c>
      <c r="L417">
        <f>B417/C417</f>
        <v>0.95593726661687828</v>
      </c>
      <c r="M417">
        <f>M416*(1-(M$1+M$5))^($A417-$A416)*(1+2*(E417/E416-1))</f>
        <v>11455176385.398111</v>
      </c>
    </row>
    <row r="418" spans="1:13" x14ac:dyDescent="0.25">
      <c r="A418" s="1">
        <v>38666</v>
      </c>
      <c r="B418" s="10">
        <v>11.9</v>
      </c>
      <c r="C418" s="10">
        <v>12.78</v>
      </c>
      <c r="D418">
        <v>112794.28</v>
      </c>
      <c r="E418">
        <v>113287.17</v>
      </c>
      <c r="F418">
        <v>98688.34</v>
      </c>
      <c r="G418">
        <v>99118.02</v>
      </c>
      <c r="H418">
        <f>(1/(1-91/360*VLOOKUP($A418,Tbills!$B$4:$C$974,2,1)/100))^((1)/91)-1</f>
        <v>1.0803509925727539E-4</v>
      </c>
      <c r="I418">
        <f>I417*(1-(I$1+I$5))^($A418-$A417)*(1+1.5*(E418/E417-1))</f>
        <v>46979982.070345692</v>
      </c>
      <c r="K418">
        <f>ROW()</f>
        <v>418</v>
      </c>
      <c r="L418">
        <f>B418/C418</f>
        <v>0.93114241001564957</v>
      </c>
      <c r="M418">
        <f>M417*(1-(M$1+M$5))^($A418-$A417)*(1+2*(E418/E417-1))</f>
        <v>10933018272.359989</v>
      </c>
    </row>
    <row r="419" spans="1:13" x14ac:dyDescent="0.25">
      <c r="A419" s="1">
        <v>38667</v>
      </c>
      <c r="B419" s="10">
        <v>11.63</v>
      </c>
      <c r="C419" s="10">
        <v>12.56</v>
      </c>
      <c r="D419">
        <v>109203.92</v>
      </c>
      <c r="E419">
        <v>109668.89</v>
      </c>
      <c r="F419">
        <v>97875.67</v>
      </c>
      <c r="G419">
        <v>98291.1</v>
      </c>
      <c r="H419">
        <f>(1/(1-91/360*VLOOKUP($A419,Tbills!$B$4:$C$974,2,1)/100))^((1)/91)-1</f>
        <v>1.0803509925727539E-4</v>
      </c>
      <c r="I419">
        <f>I418*(1-(I$1+I$5))^($A419-$A418)*(1+1.5*(E419/E418-1))</f>
        <v>44728812.018624023</v>
      </c>
      <c r="K419">
        <f>ROW()</f>
        <v>419</v>
      </c>
      <c r="L419">
        <f>B419/C419</f>
        <v>0.92595541401273884</v>
      </c>
      <c r="M419">
        <f>M418*(1-(M$1+M$5))^($A419-$A418)*(1+2*(E419/E418-1))</f>
        <v>10234293829.90551</v>
      </c>
    </row>
    <row r="420" spans="1:13" x14ac:dyDescent="0.25">
      <c r="A420" s="1">
        <v>38670</v>
      </c>
      <c r="B420" s="10">
        <v>12.18</v>
      </c>
      <c r="C420" s="10">
        <v>12.76</v>
      </c>
      <c r="D420">
        <v>110606.64</v>
      </c>
      <c r="E420">
        <v>111042.03</v>
      </c>
      <c r="F420">
        <v>98342.1</v>
      </c>
      <c r="G420">
        <v>98727.65</v>
      </c>
      <c r="H420">
        <f>(1/(1-91/360*VLOOKUP($A420,Tbills!$B$4:$C$974,2,1)/100))^((1)/91)-1</f>
        <v>1.0915736634653506E-4</v>
      </c>
      <c r="I420">
        <f>I419*(1-(I$1+I$5))^($A420-$A419)*(1+1.5*(E420/E419-1))</f>
        <v>45567560.541026756</v>
      </c>
      <c r="K420">
        <f>ROW()</f>
        <v>420</v>
      </c>
      <c r="L420">
        <f>B420/C420</f>
        <v>0.95454545454545459</v>
      </c>
      <c r="M420">
        <f>M419*(1-(M$1+M$5))^($A420-$A419)*(1+2*(E420/E419-1))</f>
        <v>10489515986.159025</v>
      </c>
    </row>
    <row r="421" spans="1:13" x14ac:dyDescent="0.25">
      <c r="A421" s="1">
        <v>38671</v>
      </c>
      <c r="B421" s="10">
        <v>12.23</v>
      </c>
      <c r="C421" s="10">
        <v>12.89</v>
      </c>
      <c r="D421">
        <v>110014.94</v>
      </c>
      <c r="E421">
        <v>110435.88</v>
      </c>
      <c r="F421">
        <v>98574.41</v>
      </c>
      <c r="G421">
        <v>98950.09</v>
      </c>
      <c r="H421">
        <f>(1/(1-91/360*VLOOKUP($A421,Tbills!$B$4:$C$974,2,1)/100))^((1)/91)-1</f>
        <v>1.0915736634653506E-4</v>
      </c>
      <c r="I421">
        <f>I420*(1-(I$1+I$5))^($A421-$A420)*(1+1.5*(E421/E420-1))</f>
        <v>45194014.707299404</v>
      </c>
      <c r="K421">
        <f>ROW()</f>
        <v>421</v>
      </c>
      <c r="L421">
        <f>B421/C421</f>
        <v>0.94879751745539176</v>
      </c>
      <c r="M421">
        <f>M420*(1-(M$1+M$5))^($A421-$A420)*(1+2*(E421/E420-1))</f>
        <v>10374647200.909559</v>
      </c>
    </row>
    <row r="422" spans="1:13" x14ac:dyDescent="0.25">
      <c r="A422" s="1">
        <v>38672</v>
      </c>
      <c r="B422" s="10">
        <v>12.26</v>
      </c>
      <c r="C422" s="10">
        <v>12.8</v>
      </c>
      <c r="D422">
        <v>109683.15</v>
      </c>
      <c r="E422">
        <v>110090.77</v>
      </c>
      <c r="F422">
        <v>98465.8</v>
      </c>
      <c r="G422">
        <v>98830.26</v>
      </c>
      <c r="H422">
        <f>(1/(1-91/360*VLOOKUP($A422,Tbills!$B$4:$C$974,2,1)/100))^((1)/91)-1</f>
        <v>1.0915736634653506E-4</v>
      </c>
      <c r="I422">
        <f>I421*(1-(I$1+I$5))^($A422-$A421)*(1+1.5*(E422/E421-1))</f>
        <v>44981737.731921591</v>
      </c>
      <c r="K422">
        <f>ROW()</f>
        <v>422</v>
      </c>
      <c r="L422">
        <f>B422/C422</f>
        <v>0.95781249999999996</v>
      </c>
      <c r="M422">
        <f>M421*(1-(M$1+M$5))^($A422-$A421)*(1+2*(E422/E421-1))</f>
        <v>10309458628.819408</v>
      </c>
    </row>
    <row r="423" spans="1:13" x14ac:dyDescent="0.25">
      <c r="A423" s="1">
        <v>38673</v>
      </c>
      <c r="B423" s="10">
        <v>11.25</v>
      </c>
      <c r="C423" s="10">
        <v>12.13</v>
      </c>
      <c r="D423">
        <v>106807.12</v>
      </c>
      <c r="E423">
        <v>107192.03</v>
      </c>
      <c r="F423">
        <v>97332.99</v>
      </c>
      <c r="G423">
        <v>97682.47</v>
      </c>
      <c r="H423">
        <f>(1/(1-91/360*VLOOKUP($A423,Tbills!$B$4:$C$974,2,1)/100))^((1)/91)-1</f>
        <v>1.0915736634653506E-4</v>
      </c>
      <c r="I423">
        <f>I422*(1-(I$1+I$5))^($A423-$A422)*(1+1.5*(E423/E422-1))</f>
        <v>43204739.044255078</v>
      </c>
      <c r="K423">
        <f>ROW()</f>
        <v>423</v>
      </c>
      <c r="L423">
        <f>B423/C423</f>
        <v>0.92745259686727122</v>
      </c>
      <c r="M423">
        <f>M422*(1-(M$1+M$5))^($A423-$A422)*(1+2*(E423/E422-1))</f>
        <v>9766224048.6043434</v>
      </c>
    </row>
    <row r="424" spans="1:13" x14ac:dyDescent="0.25">
      <c r="A424" s="1">
        <v>38674</v>
      </c>
      <c r="B424" s="10">
        <v>11.12</v>
      </c>
      <c r="C424" s="10">
        <v>12.13</v>
      </c>
      <c r="D424">
        <v>103764.22</v>
      </c>
      <c r="E424">
        <v>104126.46</v>
      </c>
      <c r="F424">
        <v>97075.18</v>
      </c>
      <c r="G424">
        <v>97413.07</v>
      </c>
      <c r="H424">
        <f>(1/(1-91/360*VLOOKUP($A424,Tbills!$B$4:$C$974,2,1)/100))^((1)/91)-1</f>
        <v>1.0915736634653506E-4</v>
      </c>
      <c r="I424">
        <f>I423*(1-(I$1+I$5))^($A424-$A423)*(1+1.5*(E424/E423-1))</f>
        <v>41350933.014566876</v>
      </c>
      <c r="K424">
        <f>ROW()</f>
        <v>424</v>
      </c>
      <c r="L424">
        <f>B424/C424</f>
        <v>0.91673536685902712</v>
      </c>
      <c r="M424">
        <f>M423*(1-(M$1+M$5))^($A424-$A423)*(1+2*(E424/E423-1))</f>
        <v>9207307990.2150631</v>
      </c>
    </row>
    <row r="425" spans="1:13" x14ac:dyDescent="0.25">
      <c r="A425" s="1">
        <v>38677</v>
      </c>
      <c r="B425" s="10">
        <v>10.82</v>
      </c>
      <c r="C425" s="10">
        <v>11.92</v>
      </c>
      <c r="D425">
        <v>104360.23</v>
      </c>
      <c r="E425">
        <v>104690.45</v>
      </c>
      <c r="F425">
        <v>97540.21</v>
      </c>
      <c r="G425">
        <v>97847.82</v>
      </c>
      <c r="H425">
        <f>(1/(1-91/360*VLOOKUP($A425,Tbills!$B$4:$C$974,2,1)/100))^((1)/91)-1</f>
        <v>1.0999914270293232E-4</v>
      </c>
      <c r="I425">
        <f>I424*(1-(I$1+I$5))^($A425-$A424)*(1+1.5*(E425/E424-1))</f>
        <v>41685693.272103079</v>
      </c>
      <c r="K425">
        <f>ROW()</f>
        <v>425</v>
      </c>
      <c r="L425">
        <f>B425/C425</f>
        <v>0.90771812080536918</v>
      </c>
      <c r="M425">
        <f>M424*(1-(M$1+M$5))^($A425-$A424)*(1+2*(E425/E424-1))</f>
        <v>9306107944.8593864</v>
      </c>
    </row>
    <row r="426" spans="1:13" x14ac:dyDescent="0.25">
      <c r="A426" s="1">
        <v>38678</v>
      </c>
      <c r="B426" s="10">
        <v>10.6</v>
      </c>
      <c r="C426" s="10">
        <v>11.71</v>
      </c>
      <c r="D426">
        <v>103509.7</v>
      </c>
      <c r="E426">
        <v>103825.71</v>
      </c>
      <c r="F426">
        <v>97146.78</v>
      </c>
      <c r="G426">
        <v>97442.39</v>
      </c>
      <c r="H426">
        <f>(1/(1-91/360*VLOOKUP($A426,Tbills!$B$4:$C$974,2,1)/100))^((1)/91)-1</f>
        <v>1.0999914270293232E-4</v>
      </c>
      <c r="I426">
        <f>I425*(1-(I$1+I$5))^($A426-$A425)*(1+1.5*(E426/E425-1))</f>
        <v>41168814.620913774</v>
      </c>
      <c r="K426">
        <f>ROW()</f>
        <v>426</v>
      </c>
      <c r="L426">
        <f>B426/C426</f>
        <v>0.9052092228864218</v>
      </c>
      <c r="M426">
        <f>M425*(1-(M$1+M$5))^($A426-$A425)*(1+2*(E426/E425-1))</f>
        <v>9152063173.375639</v>
      </c>
    </row>
    <row r="427" spans="1:13" x14ac:dyDescent="0.25">
      <c r="A427" s="1">
        <v>38679</v>
      </c>
      <c r="B427" s="10">
        <v>10.96</v>
      </c>
      <c r="C427" s="10">
        <v>11.89</v>
      </c>
      <c r="D427">
        <v>102947.48</v>
      </c>
      <c r="E427">
        <v>103250.35</v>
      </c>
      <c r="F427">
        <v>97068.86</v>
      </c>
      <c r="G427">
        <v>97353.51</v>
      </c>
      <c r="H427">
        <f>(1/(1-91/360*VLOOKUP($A427,Tbills!$B$4:$C$974,2,1)/100))^((1)/91)-1</f>
        <v>1.0999914270293232E-4</v>
      </c>
      <c r="I427">
        <f>I426*(1-(I$1+I$5))^($A427-$A426)*(1+1.5*(E427/E426-1))</f>
        <v>40826211.808107756</v>
      </c>
      <c r="K427">
        <f>ROW()</f>
        <v>427</v>
      </c>
      <c r="L427">
        <f>B427/C427</f>
        <v>0.92178301093355763</v>
      </c>
      <c r="M427">
        <f>M426*(1-(M$1+M$5))^($A427-$A426)*(1+2*(E427/E426-1))</f>
        <v>9050324130.7719536</v>
      </c>
    </row>
    <row r="428" spans="1:13" x14ac:dyDescent="0.25">
      <c r="A428" s="1">
        <v>38681</v>
      </c>
      <c r="B428" s="10">
        <v>10.88</v>
      </c>
      <c r="C428" s="10">
        <v>12.32</v>
      </c>
      <c r="D428">
        <v>103054.25</v>
      </c>
      <c r="E428">
        <v>103334.72</v>
      </c>
      <c r="F428">
        <v>98033.83</v>
      </c>
      <c r="G428">
        <v>98299.89</v>
      </c>
      <c r="H428">
        <f>(1/(1-91/360*VLOOKUP($A428,Tbills!$B$4:$C$974,2,1)/100))^((1)/91)-1</f>
        <v>1.0999914270293232E-4</v>
      </c>
      <c r="I428">
        <f>I427*(1-(I$1+I$5))^($A428-$A427)*(1+1.5*(E428/E427-1))</f>
        <v>40875468.985142261</v>
      </c>
      <c r="K428">
        <f>ROW()</f>
        <v>428</v>
      </c>
      <c r="L428">
        <f>B428/C428</f>
        <v>0.88311688311688319</v>
      </c>
      <c r="M428">
        <f>M427*(1-(M$1+M$5))^($A428-$A427)*(1+2*(E428/E427-1))</f>
        <v>9064503942.4565983</v>
      </c>
    </row>
    <row r="429" spans="1:13" x14ac:dyDescent="0.25">
      <c r="A429" s="1">
        <v>38684</v>
      </c>
      <c r="B429" s="10">
        <v>11.84</v>
      </c>
      <c r="C429" s="10">
        <v>13.17</v>
      </c>
      <c r="D429">
        <v>104170.87</v>
      </c>
      <c r="E429">
        <v>104420.28</v>
      </c>
      <c r="F429">
        <v>98717.59</v>
      </c>
      <c r="G429">
        <v>98953.06</v>
      </c>
      <c r="H429">
        <f>(1/(1-91/360*VLOOKUP($A429,Tbills!$B$4:$C$974,2,1)/100))^((1)/91)-1</f>
        <v>1.0887678871207562E-4</v>
      </c>
      <c r="I429">
        <f>I428*(1-(I$1+I$5))^($A429-$A428)*(1+1.5*(E429/E428-1))</f>
        <v>41518386.868633322</v>
      </c>
      <c r="K429">
        <f>ROW()</f>
        <v>429</v>
      </c>
      <c r="L429">
        <f>B429/C429</f>
        <v>0.89901290812452539</v>
      </c>
      <c r="M429">
        <f>M428*(1-(M$1+M$5))^($A429-$A428)*(1+2*(E429/E428-1))</f>
        <v>9254018610.7470474</v>
      </c>
    </row>
    <row r="430" spans="1:13" x14ac:dyDescent="0.25">
      <c r="A430" s="1">
        <v>38685</v>
      </c>
      <c r="B430" s="10">
        <v>11.89</v>
      </c>
      <c r="C430" s="10">
        <v>13.34</v>
      </c>
      <c r="D430">
        <v>104182.21</v>
      </c>
      <c r="E430">
        <v>104420.28</v>
      </c>
      <c r="F430">
        <v>98701.71</v>
      </c>
      <c r="G430">
        <v>98926.37</v>
      </c>
      <c r="H430">
        <f>(1/(1-91/360*VLOOKUP($A430,Tbills!$B$4:$C$974,2,1)/100))^((1)/91)-1</f>
        <v>1.0887678871207562E-4</v>
      </c>
      <c r="I430">
        <f>I429*(1-(I$1+I$5))^($A430-$A429)*(1+1.5*(E430/E429-1))</f>
        <v>41517988.747115403</v>
      </c>
      <c r="K430">
        <f>ROW()</f>
        <v>430</v>
      </c>
      <c r="L430">
        <f>B430/C430</f>
        <v>0.89130434782608703</v>
      </c>
      <c r="M430">
        <f>M429*(1-(M$1+M$5))^($A430-$A429)*(1+2*(E430/E429-1))</f>
        <v>9253706762.996603</v>
      </c>
    </row>
    <row r="431" spans="1:13" x14ac:dyDescent="0.25">
      <c r="A431" s="1">
        <v>38686</v>
      </c>
      <c r="B431" s="10">
        <v>12.06</v>
      </c>
      <c r="C431" s="10">
        <v>13.51</v>
      </c>
      <c r="D431">
        <v>104640.73</v>
      </c>
      <c r="E431">
        <v>104868.48</v>
      </c>
      <c r="F431">
        <v>99481.33</v>
      </c>
      <c r="G431">
        <v>99696.99</v>
      </c>
      <c r="H431">
        <f>(1/(1-91/360*VLOOKUP($A431,Tbills!$B$4:$C$974,2,1)/100))^((1)/91)-1</f>
        <v>1.0887678871207562E-4</v>
      </c>
      <c r="I431">
        <f>I430*(1-(I$1+I$5))^($A431-$A430)*(1+1.5*(E431/E430-1))</f>
        <v>41784897.671496913</v>
      </c>
      <c r="K431">
        <f>ROW()</f>
        <v>431</v>
      </c>
      <c r="L431">
        <f>B431/C431</f>
        <v>0.8926720947446336</v>
      </c>
      <c r="M431">
        <f>M430*(1-(M$1+M$5))^($A431-$A430)*(1+2*(E431/E430-1))</f>
        <v>9332831058.3860073</v>
      </c>
    </row>
    <row r="432" spans="1:13" x14ac:dyDescent="0.25">
      <c r="A432" s="1">
        <v>38687</v>
      </c>
      <c r="B432" s="10">
        <v>11.24</v>
      </c>
      <c r="C432" s="10">
        <v>12.78</v>
      </c>
      <c r="D432">
        <v>103498.12</v>
      </c>
      <c r="E432">
        <v>103711.97</v>
      </c>
      <c r="F432">
        <v>99233.48</v>
      </c>
      <c r="G432">
        <v>99437.75</v>
      </c>
      <c r="H432">
        <f>(1/(1-91/360*VLOOKUP($A432,Tbills!$B$4:$C$974,2,1)/100))^((1)/91)-1</f>
        <v>1.0887678871207562E-4</v>
      </c>
      <c r="I432">
        <f>I431*(1-(I$1+I$5))^($A432-$A431)*(1+1.5*(E432/E431-1))</f>
        <v>41093285.651116416</v>
      </c>
      <c r="K432">
        <f>ROW()</f>
        <v>432</v>
      </c>
      <c r="L432">
        <f>B432/C432</f>
        <v>0.87949921752738658</v>
      </c>
      <c r="M432">
        <f>M431*(1-(M$1+M$5))^($A432-$A431)*(1+2*(E432/E431-1))</f>
        <v>9126674938.2792759</v>
      </c>
    </row>
    <row r="433" spans="1:13" x14ac:dyDescent="0.25">
      <c r="A433" s="1">
        <v>38688</v>
      </c>
      <c r="B433" s="10">
        <v>11.01</v>
      </c>
      <c r="C433" s="10">
        <v>12.73</v>
      </c>
      <c r="D433">
        <v>102080.52</v>
      </c>
      <c r="E433">
        <v>102280.15</v>
      </c>
      <c r="F433">
        <v>98581.72</v>
      </c>
      <c r="G433">
        <v>98773.82</v>
      </c>
      <c r="H433">
        <f>(1/(1-91/360*VLOOKUP($A433,Tbills!$B$4:$C$974,2,1)/100))^((1)/91)-1</f>
        <v>1.0887678871207562E-4</v>
      </c>
      <c r="I433">
        <f>I432*(1-(I$1+I$5))^($A433-$A432)*(1+1.5*(E433/E432-1))</f>
        <v>40241915.232704423</v>
      </c>
      <c r="K433">
        <f>ROW()</f>
        <v>433</v>
      </c>
      <c r="L433">
        <f>B433/C433</f>
        <v>0.86488609583660636</v>
      </c>
      <c r="M433">
        <f>M432*(1-(M$1+M$5))^($A433-$A432)*(1+2*(E433/E432-1))</f>
        <v>8874374958.113781</v>
      </c>
    </row>
    <row r="434" spans="1:13" x14ac:dyDescent="0.25">
      <c r="A434" s="1">
        <v>38691</v>
      </c>
      <c r="B434" s="10">
        <v>11.6</v>
      </c>
      <c r="C434" s="10">
        <v>13.1</v>
      </c>
      <c r="D434">
        <v>102278.45</v>
      </c>
      <c r="E434">
        <v>102445.05</v>
      </c>
      <c r="F434">
        <v>98771.01</v>
      </c>
      <c r="G434">
        <v>98931.21</v>
      </c>
      <c r="H434">
        <f>(1/(1-91/360*VLOOKUP($A434,Tbills!$B$4:$C$974,2,1)/100))^((1)/91)-1</f>
        <v>1.0971854334163034E-4</v>
      </c>
      <c r="I434">
        <f>I433*(1-(I$1+I$5))^($A434-$A433)*(1+1.5*(E434/E433-1))</f>
        <v>40338074.150262654</v>
      </c>
      <c r="K434">
        <f>ROW()</f>
        <v>434</v>
      </c>
      <c r="L434">
        <f>B434/C434</f>
        <v>0.8854961832061069</v>
      </c>
      <c r="M434">
        <f>M433*(1-(M$1+M$5))^($A434-$A433)*(1+2*(E434/E433-1))</f>
        <v>8902090151.4274521</v>
      </c>
    </row>
    <row r="435" spans="1:13" x14ac:dyDescent="0.25">
      <c r="A435" s="1">
        <v>38692</v>
      </c>
      <c r="B435" s="10">
        <v>11.52</v>
      </c>
      <c r="C435" s="10">
        <v>12.84</v>
      </c>
      <c r="D435">
        <v>102214.51</v>
      </c>
      <c r="E435">
        <v>102369.77</v>
      </c>
      <c r="F435">
        <v>98762.31</v>
      </c>
      <c r="G435">
        <v>98911.65</v>
      </c>
      <c r="H435">
        <f>(1/(1-91/360*VLOOKUP($A435,Tbills!$B$4:$C$974,2,1)/100))^((1)/91)-1</f>
        <v>1.0971854334163034E-4</v>
      </c>
      <c r="I435">
        <f>I434*(1-(I$1+I$5))^($A435-$A434)*(1+1.5*(E435/E434-1))</f>
        <v>40293225.153126583</v>
      </c>
      <c r="K435">
        <f>ROW()</f>
        <v>435</v>
      </c>
      <c r="L435">
        <f>B435/C435</f>
        <v>0.89719626168224298</v>
      </c>
      <c r="M435">
        <f>M434*(1-(M$1+M$5))^($A435-$A434)*(1+2*(E435/E434-1))</f>
        <v>8888707505.4375324</v>
      </c>
    </row>
    <row r="436" spans="1:13" x14ac:dyDescent="0.25">
      <c r="A436" s="1">
        <v>38693</v>
      </c>
      <c r="B436" s="10">
        <v>12.18</v>
      </c>
      <c r="C436" s="10">
        <v>13.32</v>
      </c>
      <c r="D436">
        <v>103001.57</v>
      </c>
      <c r="E436">
        <v>103146.8</v>
      </c>
      <c r="F436">
        <v>98837.59</v>
      </c>
      <c r="G436">
        <v>98976.2</v>
      </c>
      <c r="H436">
        <f>(1/(1-91/360*VLOOKUP($A436,Tbills!$B$4:$C$974,2,1)/100))^((1)/91)-1</f>
        <v>1.0971854334163034E-4</v>
      </c>
      <c r="I436">
        <f>I435*(1-(I$1+I$5))^($A436-$A435)*(1+1.5*(E436/E435-1))</f>
        <v>40751598.399645202</v>
      </c>
      <c r="K436">
        <f>ROW()</f>
        <v>436</v>
      </c>
      <c r="L436">
        <f>B436/C436</f>
        <v>0.9144144144144144</v>
      </c>
      <c r="M436">
        <f>M435*(1-(M$1+M$5))^($A436-$A435)*(1+2*(E436/E435-1))</f>
        <v>9023341545.6031513</v>
      </c>
    </row>
    <row r="437" spans="1:13" x14ac:dyDescent="0.25">
      <c r="A437" s="1">
        <v>38694</v>
      </c>
      <c r="B437" s="10">
        <v>12.21</v>
      </c>
      <c r="C437" s="10">
        <v>13.32</v>
      </c>
      <c r="D437">
        <v>102911.03999999999</v>
      </c>
      <c r="E437">
        <v>103044.83</v>
      </c>
      <c r="F437">
        <v>99329.98</v>
      </c>
      <c r="G437">
        <v>99458.42</v>
      </c>
      <c r="H437">
        <f>(1/(1-91/360*VLOOKUP($A437,Tbills!$B$4:$C$974,2,1)/100))^((1)/91)-1</f>
        <v>1.0971854334163034E-4</v>
      </c>
      <c r="I437">
        <f>I436*(1-(I$1+I$5))^($A437-$A436)*(1+1.5*(E437/E436-1))</f>
        <v>40690778.214147739</v>
      </c>
      <c r="K437">
        <f>ROW()</f>
        <v>437</v>
      </c>
      <c r="L437">
        <f>B437/C437</f>
        <v>0.91666666666666674</v>
      </c>
      <c r="M437">
        <f>M436*(1-(M$1+M$5))^($A437-$A436)*(1+2*(E437/E436-1))</f>
        <v>9005197283.7579918</v>
      </c>
    </row>
    <row r="438" spans="1:13" x14ac:dyDescent="0.25">
      <c r="A438" s="1">
        <v>38695</v>
      </c>
      <c r="B438" s="10">
        <v>11.69</v>
      </c>
      <c r="C438" s="10">
        <v>13.14</v>
      </c>
      <c r="D438">
        <v>102218.02</v>
      </c>
      <c r="E438">
        <v>102339.6</v>
      </c>
      <c r="F438">
        <v>98644.800000000003</v>
      </c>
      <c r="G438">
        <v>98761.44</v>
      </c>
      <c r="H438">
        <f>(1/(1-91/360*VLOOKUP($A438,Tbills!$B$4:$C$974,2,1)/100))^((1)/91)-1</f>
        <v>1.0971854334163034E-4</v>
      </c>
      <c r="I438">
        <f>I437*(1-(I$1+I$5))^($A438-$A437)*(1+1.5*(E438/E437-1))</f>
        <v>40272665.727308556</v>
      </c>
      <c r="K438">
        <f>ROW()</f>
        <v>438</v>
      </c>
      <c r="L438">
        <f>B438/C438</f>
        <v>0.88964992389649922</v>
      </c>
      <c r="M438">
        <f>M437*(1-(M$1+M$5))^($A438-$A437)*(1+2*(E438/E437-1))</f>
        <v>8881636375.242506</v>
      </c>
    </row>
    <row r="439" spans="1:13" x14ac:dyDescent="0.25">
      <c r="A439" s="1">
        <v>38698</v>
      </c>
      <c r="B439" s="10">
        <v>11.47</v>
      </c>
      <c r="C439" s="10">
        <v>13.32</v>
      </c>
      <c r="D439">
        <v>102363.11</v>
      </c>
      <c r="E439">
        <v>102451.17</v>
      </c>
      <c r="F439">
        <v>98687</v>
      </c>
      <c r="G439">
        <v>98771.18</v>
      </c>
      <c r="H439">
        <f>(1/(1-91/360*VLOOKUP($A439,Tbills!$B$4:$C$974,2,1)/100))^((1)/91)-1</f>
        <v>1.0663242830433184E-4</v>
      </c>
      <c r="I439">
        <f>I438*(1-(I$1+I$5))^($A439-$A438)*(1+1.5*(E439/E438-1))</f>
        <v>40337362.832418703</v>
      </c>
      <c r="K439">
        <f>ROW()</f>
        <v>439</v>
      </c>
      <c r="L439">
        <f>B439/C439</f>
        <v>0.86111111111111116</v>
      </c>
      <c r="M439">
        <f>M438*(1-(M$1+M$5))^($A439-$A438)*(1+2*(E439/E438-1))</f>
        <v>8900101961.1340408</v>
      </c>
    </row>
    <row r="440" spans="1:13" x14ac:dyDescent="0.25">
      <c r="A440" s="1">
        <v>38699</v>
      </c>
      <c r="B440" s="10">
        <v>11.11</v>
      </c>
      <c r="C440" s="10">
        <v>13.05</v>
      </c>
      <c r="D440">
        <v>101929.5</v>
      </c>
      <c r="E440">
        <v>102006.26</v>
      </c>
      <c r="F440">
        <v>97577.67</v>
      </c>
      <c r="G440">
        <v>97650.37</v>
      </c>
      <c r="H440">
        <f>(1/(1-91/360*VLOOKUP($A440,Tbills!$B$4:$C$974,2,1)/100))^((1)/91)-1</f>
        <v>1.0663242830433184E-4</v>
      </c>
      <c r="I440">
        <f>I439*(1-(I$1+I$5))^($A440-$A439)*(1+1.5*(E440/E439-1))</f>
        <v>40074221.730375558</v>
      </c>
      <c r="K440">
        <f>ROW()</f>
        <v>440</v>
      </c>
      <c r="L440">
        <f>B440/C440</f>
        <v>0.85134099616858228</v>
      </c>
      <c r="M440">
        <f>M439*(1-(M$1+M$5))^($A440-$A439)*(1+2*(E440/E439-1))</f>
        <v>8822504515.1165104</v>
      </c>
    </row>
    <row r="441" spans="1:13" x14ac:dyDescent="0.25">
      <c r="A441" s="1">
        <v>38700</v>
      </c>
      <c r="B441" s="10">
        <v>10.48</v>
      </c>
      <c r="C441" s="10">
        <v>13.24</v>
      </c>
      <c r="D441">
        <v>100652.33</v>
      </c>
      <c r="E441">
        <v>100717.25</v>
      </c>
      <c r="F441">
        <v>98198.09</v>
      </c>
      <c r="G441">
        <v>98260.84</v>
      </c>
      <c r="H441">
        <f>(1/(1-91/360*VLOOKUP($A441,Tbills!$B$4:$C$974,2,1)/100))^((1)/91)-1</f>
        <v>1.0663242830433184E-4</v>
      </c>
      <c r="I441">
        <f>I440*(1-(I$1+I$5))^($A441-$A440)*(1+1.5*(E441/E440-1))</f>
        <v>39314243.233772717</v>
      </c>
      <c r="K441">
        <f>ROW()</f>
        <v>441</v>
      </c>
      <c r="L441">
        <f>B441/C441</f>
        <v>0.7915407854984895</v>
      </c>
      <c r="M441">
        <f>M440*(1-(M$1+M$5))^($A441-$A440)*(1+2*(E441/E440-1))</f>
        <v>8599242200.2952938</v>
      </c>
    </row>
    <row r="442" spans="1:13" x14ac:dyDescent="0.25">
      <c r="A442" s="1">
        <v>38701</v>
      </c>
      <c r="B442" s="10">
        <v>10.73</v>
      </c>
      <c r="C442" s="10">
        <v>13.09</v>
      </c>
      <c r="D442">
        <v>100235.78</v>
      </c>
      <c r="E442">
        <v>100289.69</v>
      </c>
      <c r="F442">
        <v>98469.52</v>
      </c>
      <c r="G442">
        <v>98521.96</v>
      </c>
      <c r="H442">
        <f>(1/(1-91/360*VLOOKUP($A442,Tbills!$B$4:$C$974,2,1)/100))^((1)/91)-1</f>
        <v>1.0663242830433184E-4</v>
      </c>
      <c r="I442">
        <f>I441*(1-(I$1+I$5))^($A442-$A441)*(1+1.5*(E442/E441-1))</f>
        <v>39063526.26163587</v>
      </c>
      <c r="K442">
        <f>ROW()</f>
        <v>442</v>
      </c>
      <c r="L442">
        <f>B442/C442</f>
        <v>0.81970970206264326</v>
      </c>
      <c r="M442">
        <f>M441*(1-(M$1+M$5))^($A442-$A441)*(1+2*(E442/E441-1))</f>
        <v>8525944703.5287037</v>
      </c>
    </row>
    <row r="443" spans="1:13" x14ac:dyDescent="0.25">
      <c r="A443" s="1">
        <v>38702</v>
      </c>
      <c r="B443" s="10">
        <v>10.68</v>
      </c>
      <c r="C443" s="10">
        <v>13.14</v>
      </c>
      <c r="D443">
        <v>101152.99</v>
      </c>
      <c r="E443">
        <v>101196.7</v>
      </c>
      <c r="F443">
        <v>99114.34</v>
      </c>
      <c r="G443">
        <v>99156.62</v>
      </c>
      <c r="H443">
        <f>(1/(1-91/360*VLOOKUP($A443,Tbills!$B$4:$C$974,2,1)/100))^((1)/91)-1</f>
        <v>1.0663242830433184E-4</v>
      </c>
      <c r="I443">
        <f>I442*(1-(I$1+I$5))^($A443-$A442)*(1+1.5*(E443/E442-1))</f>
        <v>39593076.578515813</v>
      </c>
      <c r="K443">
        <f>ROW()</f>
        <v>443</v>
      </c>
      <c r="L443">
        <f>B443/C443</f>
        <v>0.81278538812785384</v>
      </c>
      <c r="M443">
        <f>M442*(1-(M$1+M$5))^($A443-$A442)*(1+2*(E443/E442-1))</f>
        <v>8679867788.9712029</v>
      </c>
    </row>
    <row r="444" spans="1:13" x14ac:dyDescent="0.25">
      <c r="A444" s="1">
        <v>38705</v>
      </c>
      <c r="B444" s="10">
        <v>11.38</v>
      </c>
      <c r="C444" s="10">
        <v>13.49</v>
      </c>
      <c r="D444">
        <v>100881.73</v>
      </c>
      <c r="E444">
        <v>100892.94</v>
      </c>
      <c r="F444">
        <v>99733.9</v>
      </c>
      <c r="G444">
        <v>99744.72</v>
      </c>
      <c r="H444">
        <f>(1/(1-91/360*VLOOKUP($A444,Tbills!$B$4:$C$974,2,1)/100))^((1)/91)-1</f>
        <v>1.0873650261067347E-4</v>
      </c>
      <c r="I444">
        <f>I443*(1-(I$1+I$5))^($A444-$A443)*(1+1.5*(E444/E443-1))</f>
        <v>39413674.18441388</v>
      </c>
      <c r="K444">
        <f>ROW()</f>
        <v>444</v>
      </c>
      <c r="L444">
        <f>B444/C444</f>
        <v>0.84358784284655308</v>
      </c>
      <c r="M444">
        <f>M443*(1-(M$1+M$5))^($A444-$A443)*(1+2*(E444/E443-1))</f>
        <v>8626887235.1998653</v>
      </c>
    </row>
    <row r="445" spans="1:13" x14ac:dyDescent="0.25">
      <c r="A445" s="1">
        <v>38706</v>
      </c>
      <c r="B445" s="20">
        <v>11.19</v>
      </c>
      <c r="C445" s="10">
        <v>13.39</v>
      </c>
      <c r="D445">
        <v>99999.91</v>
      </c>
      <c r="E445">
        <v>100000.05</v>
      </c>
      <c r="F445">
        <v>99999.95</v>
      </c>
      <c r="G445">
        <v>99999.95</v>
      </c>
      <c r="H445">
        <f>(1/(1-91/360*VLOOKUP($A445,Tbills!$B$4:$C$974,2,1)/100))^((1)/91)-1</f>
        <v>1.0873650261067347E-4</v>
      </c>
      <c r="I445">
        <f>I444*(1-(I$1+I$5))^($A445-$A444)*(1+1.5*(E445/E444-1))</f>
        <v>38890092.073141284</v>
      </c>
      <c r="K445">
        <f>ROW()</f>
        <v>445</v>
      </c>
      <c r="L445">
        <f>B445/C445</f>
        <v>0.83569828230022403</v>
      </c>
      <c r="M445">
        <f>M444*(1-(M$1+M$5))^($A445-$A444)*(1+2*(E445/E444-1))</f>
        <v>8473907903.308527</v>
      </c>
    </row>
    <row r="446" spans="1:13" x14ac:dyDescent="0.25">
      <c r="A446" s="1">
        <v>38707</v>
      </c>
      <c r="B446" s="10">
        <v>10.81</v>
      </c>
      <c r="C446" s="10">
        <v>13.19</v>
      </c>
      <c r="D446">
        <v>98678.5</v>
      </c>
      <c r="E446">
        <v>98667.76</v>
      </c>
      <c r="F446">
        <v>99380.76</v>
      </c>
      <c r="G446">
        <v>99369.88</v>
      </c>
      <c r="H446">
        <f>(1/(1-91/360*VLOOKUP($A446,Tbills!$B$4:$C$974,2,1)/100))^((1)/91)-1</f>
        <v>1.0873650261067347E-4</v>
      </c>
      <c r="I446">
        <f>I445*(1-(I$1+I$5))^($A446-$A445)*(1+1.5*(E446/E445-1))</f>
        <v>38112533.784058616</v>
      </c>
      <c r="K446">
        <f>ROW()</f>
        <v>446</v>
      </c>
      <c r="L446">
        <f>B446/C446</f>
        <v>0.81956027293404099</v>
      </c>
      <c r="M446">
        <f>M445*(1-(M$1+M$5))^($A446-$A445)*(1+2*(E446/E445-1))</f>
        <v>8247836010.8538189</v>
      </c>
    </row>
    <row r="447" spans="1:13" x14ac:dyDescent="0.25">
      <c r="A447" s="1">
        <v>38708</v>
      </c>
      <c r="B447" s="10">
        <v>10.29</v>
      </c>
      <c r="C447" s="10">
        <v>12.77</v>
      </c>
      <c r="D447">
        <v>97815.73</v>
      </c>
      <c r="E447">
        <v>97794.35</v>
      </c>
      <c r="F447">
        <v>98572.65</v>
      </c>
      <c r="G447">
        <v>98551.05</v>
      </c>
      <c r="H447">
        <f>(1/(1-91/360*VLOOKUP($A447,Tbills!$B$4:$C$974,2,1)/100))^((1)/91)-1</f>
        <v>1.0873650261067347E-4</v>
      </c>
      <c r="I447">
        <f>I446*(1-(I$1+I$5))^($A447-$A446)*(1+1.5*(E447/E446-1))</f>
        <v>37606113.218904339</v>
      </c>
      <c r="K447">
        <f>ROW()</f>
        <v>447</v>
      </c>
      <c r="L447">
        <f>B447/C447</f>
        <v>0.80579483163664833</v>
      </c>
      <c r="M447">
        <f>M446*(1-(M$1+M$5))^($A447-$A446)*(1+2*(E447/E446-1))</f>
        <v>8101542802.3967457</v>
      </c>
    </row>
    <row r="448" spans="1:13" x14ac:dyDescent="0.25">
      <c r="A448" s="1">
        <v>38709</v>
      </c>
      <c r="B448" s="10">
        <v>10.27</v>
      </c>
      <c r="C448" s="10">
        <v>12.68</v>
      </c>
      <c r="D448">
        <v>95925.05</v>
      </c>
      <c r="E448">
        <v>95893.45</v>
      </c>
      <c r="F448">
        <v>98270.07</v>
      </c>
      <c r="G448">
        <v>98237.82</v>
      </c>
      <c r="H448">
        <f>(1/(1-91/360*VLOOKUP($A448,Tbills!$B$4:$C$974,2,1)/100))^((1)/91)-1</f>
        <v>1.0873650261067347E-4</v>
      </c>
      <c r="I448">
        <f>I447*(1-(I$1+I$5))^($A448-$A447)*(1+1.5*(E448/E447-1))</f>
        <v>36509297.012284674</v>
      </c>
      <c r="K448">
        <f>ROW()</f>
        <v>448</v>
      </c>
      <c r="L448">
        <f>B448/C448</f>
        <v>0.80993690851735012</v>
      </c>
      <c r="M448">
        <f>M447*(1-(M$1+M$5))^($A448-$A447)*(1+2*(E448/E447-1))</f>
        <v>7786329230.0758696</v>
      </c>
    </row>
    <row r="449" spans="1:13" x14ac:dyDescent="0.25">
      <c r="A449" s="1">
        <v>38713</v>
      </c>
      <c r="B449" s="10">
        <v>11.57</v>
      </c>
      <c r="C449" s="10">
        <v>13.47</v>
      </c>
      <c r="D449">
        <v>97599.49</v>
      </c>
      <c r="E449">
        <v>97525.62</v>
      </c>
      <c r="F449">
        <v>99128.48</v>
      </c>
      <c r="G449">
        <v>99053.22</v>
      </c>
      <c r="H449">
        <f>(1/(1-91/360*VLOOKUP($A449,Tbills!$B$4:$C$974,2,1)/100))^((1)/91)-1</f>
        <v>1.0901707662402949E-4</v>
      </c>
      <c r="I449">
        <f>I448*(1-(I$1+I$5))^($A449-$A448)*(1+1.5*(E449/E448-1))</f>
        <v>37439979.53003931</v>
      </c>
      <c r="K449">
        <f>ROW()</f>
        <v>449</v>
      </c>
      <c r="L449">
        <f>B449/C449</f>
        <v>0.85894580549368971</v>
      </c>
      <c r="M449">
        <f>M448*(1-(M$1+M$5))^($A449-$A448)*(1+2*(E449/E448-1))</f>
        <v>8050300958.209095</v>
      </c>
    </row>
    <row r="450" spans="1:13" x14ac:dyDescent="0.25">
      <c r="A450" s="1">
        <v>38714</v>
      </c>
      <c r="B450" s="10">
        <v>11.35</v>
      </c>
      <c r="C450" s="10">
        <v>13.3</v>
      </c>
      <c r="D450">
        <v>96695.07</v>
      </c>
      <c r="E450">
        <v>96611.25</v>
      </c>
      <c r="F450">
        <v>98735.09</v>
      </c>
      <c r="G450">
        <v>98649.34</v>
      </c>
      <c r="H450">
        <f>(1/(1-91/360*VLOOKUP($A450,Tbills!$B$4:$C$974,2,1)/100))^((1)/91)-1</f>
        <v>1.0901707662402949E-4</v>
      </c>
      <c r="I450">
        <f>I449*(1-(I$1+I$5))^($A450-$A449)*(1+1.5*(E450/E449-1))</f>
        <v>36913087.091601461</v>
      </c>
      <c r="K450">
        <f>ROW()</f>
        <v>450</v>
      </c>
      <c r="L450">
        <f>B450/C450</f>
        <v>0.85338345864661647</v>
      </c>
      <c r="M450">
        <f>M449*(1-(M$1+M$5))^($A450-$A449)*(1+2*(E450/E449-1))</f>
        <v>7899080505.3920326</v>
      </c>
    </row>
    <row r="451" spans="1:13" x14ac:dyDescent="0.25">
      <c r="A451" s="1">
        <v>38715</v>
      </c>
      <c r="B451" s="10">
        <v>11.61</v>
      </c>
      <c r="C451" s="10">
        <v>13.42</v>
      </c>
      <c r="D451">
        <v>96683.47</v>
      </c>
      <c r="E451">
        <v>96589.13</v>
      </c>
      <c r="F451">
        <v>98530.31</v>
      </c>
      <c r="G451">
        <v>98433.98</v>
      </c>
      <c r="H451">
        <f>(1/(1-91/360*VLOOKUP($A451,Tbills!$B$4:$C$974,2,1)/100))^((1)/91)-1</f>
        <v>1.0901707662402949E-4</v>
      </c>
      <c r="I451">
        <f>I450*(1-(I$1+I$5))^($A451-$A450)*(1+1.5*(E451/E450-1))</f>
        <v>36900055.885499984</v>
      </c>
      <c r="K451">
        <f>ROW()</f>
        <v>451</v>
      </c>
      <c r="L451">
        <f>B451/C451</f>
        <v>0.86512667660208642</v>
      </c>
      <c r="M451">
        <f>M450*(1-(M$1+M$5))^($A451-$A450)*(1+2*(E451/E450-1))</f>
        <v>7895197310.4287815</v>
      </c>
    </row>
    <row r="452" spans="1:13" x14ac:dyDescent="0.25">
      <c r="A452" s="1">
        <v>38716</v>
      </c>
      <c r="B452" s="10">
        <v>12.07</v>
      </c>
      <c r="C452" s="10">
        <v>13.42</v>
      </c>
      <c r="D452">
        <v>97295.76</v>
      </c>
      <c r="E452">
        <v>97190.29</v>
      </c>
      <c r="F452">
        <v>98840.52</v>
      </c>
      <c r="G452">
        <v>98733.16</v>
      </c>
      <c r="H452">
        <f>(1/(1-91/360*VLOOKUP($A452,Tbills!$B$4:$C$974,2,1)/100))^((1)/91)-1</f>
        <v>1.0901707662402949E-4</v>
      </c>
      <c r="I452">
        <f>I451*(1-(I$1+I$5))^($A452-$A451)*(1+1.5*(E452/E451-1))</f>
        <v>37244191.510283656</v>
      </c>
      <c r="K452">
        <f>ROW()</f>
        <v>452</v>
      </c>
      <c r="L452">
        <f>B452/C452</f>
        <v>0.89940387481371087</v>
      </c>
      <c r="M452">
        <f>M451*(1-(M$1+M$5))^($A452-$A451)*(1+2*(E452/E451-1))</f>
        <v>7993205600.7798519</v>
      </c>
    </row>
    <row r="453" spans="1:13" x14ac:dyDescent="0.25">
      <c r="A453" s="1">
        <v>38720</v>
      </c>
      <c r="B453" s="10">
        <v>11.14</v>
      </c>
      <c r="C453" s="10">
        <v>12.77</v>
      </c>
      <c r="D453">
        <v>94822.19</v>
      </c>
      <c r="E453">
        <v>94677.01</v>
      </c>
      <c r="F453">
        <v>98200.63</v>
      </c>
      <c r="G453">
        <v>98050.9</v>
      </c>
      <c r="H453">
        <f>(1/(1-91/360*VLOOKUP($A453,Tbills!$B$4:$C$974,2,1)/100))^((1)/91)-1</f>
        <v>1.1364759365917187E-4</v>
      </c>
      <c r="I453">
        <f>I452*(1-(I$1+I$5))^($A453-$A452)*(1+1.5*(E453/E452-1))</f>
        <v>35798151.214705266</v>
      </c>
      <c r="K453">
        <f>ROW()</f>
        <v>453</v>
      </c>
      <c r="L453">
        <f>B453/C453</f>
        <v>0.8723570869224746</v>
      </c>
      <c r="M453">
        <f>M452*(1-(M$1+M$5))^($A453-$A452)*(1+2*(E453/E452-1))</f>
        <v>7578785359.377737</v>
      </c>
    </row>
    <row r="454" spans="1:13" x14ac:dyDescent="0.25">
      <c r="A454" s="1">
        <v>38721</v>
      </c>
      <c r="B454" s="10">
        <v>11.37</v>
      </c>
      <c r="C454" s="10">
        <v>12.84</v>
      </c>
      <c r="D454">
        <v>93993.83</v>
      </c>
      <c r="E454">
        <v>93839.16</v>
      </c>
      <c r="F454">
        <v>97495.18</v>
      </c>
      <c r="G454">
        <v>97335.39</v>
      </c>
      <c r="H454">
        <f>(1/(1-91/360*VLOOKUP($A454,Tbills!$B$4:$C$974,2,1)/100))^((1)/91)-1</f>
        <v>1.1364759365917187E-4</v>
      </c>
      <c r="I454">
        <f>I453*(1-(I$1+I$5))^($A454-$A453)*(1+1.5*(E454/E453-1))</f>
        <v>35322615.603138968</v>
      </c>
      <c r="K454">
        <f>ROW()</f>
        <v>454</v>
      </c>
      <c r="L454">
        <f>B454/C454</f>
        <v>0.88551401869158874</v>
      </c>
      <c r="M454">
        <f>M453*(1-(M$1+M$5))^($A454-$A453)*(1+2*(E454/E453-1))</f>
        <v>7444396634.3118048</v>
      </c>
    </row>
    <row r="455" spans="1:13" x14ac:dyDescent="0.25">
      <c r="A455" s="1">
        <v>38722</v>
      </c>
      <c r="B455" s="10">
        <v>11.31</v>
      </c>
      <c r="C455" s="10">
        <v>12.79</v>
      </c>
      <c r="D455">
        <v>93545.86</v>
      </c>
      <c r="E455">
        <v>93381.26</v>
      </c>
      <c r="F455">
        <v>97591.4</v>
      </c>
      <c r="G455">
        <v>97420.39</v>
      </c>
      <c r="H455">
        <f>(1/(1-91/360*VLOOKUP($A455,Tbills!$B$4:$C$974,2,1)/100))^((1)/91)-1</f>
        <v>1.1364759365917187E-4</v>
      </c>
      <c r="I455">
        <f>I454*(1-(I$1+I$5))^($A455-$A454)*(1+1.5*(E455/E454-1))</f>
        <v>35063737.644863196</v>
      </c>
      <c r="K455">
        <f>ROW()</f>
        <v>455</v>
      </c>
      <c r="L455">
        <f>B455/C455</f>
        <v>0.88428459734167331</v>
      </c>
      <c r="M455">
        <f>M454*(1-(M$1+M$5))^($A455-$A454)*(1+2*(E455/E454-1))</f>
        <v>7371496474.6510525</v>
      </c>
    </row>
    <row r="456" spans="1:13" x14ac:dyDescent="0.25">
      <c r="A456" s="1">
        <v>38723</v>
      </c>
      <c r="B456" s="10">
        <v>11</v>
      </c>
      <c r="C456" s="10">
        <v>12.44</v>
      </c>
      <c r="D456">
        <v>91903.26</v>
      </c>
      <c r="E456">
        <v>91730.93</v>
      </c>
      <c r="F456">
        <v>96974.62</v>
      </c>
      <c r="G456">
        <v>96793.62</v>
      </c>
      <c r="H456">
        <f>(1/(1-91/360*VLOOKUP($A456,Tbills!$B$4:$C$974,2,1)/100))^((1)/91)-1</f>
        <v>1.1364759365917187E-4</v>
      </c>
      <c r="I456">
        <f>I455*(1-(I$1+I$5))^($A456-$A455)*(1+1.5*(E456/E455-1))</f>
        <v>34133886.492176935</v>
      </c>
      <c r="K456">
        <f>ROW()</f>
        <v>456</v>
      </c>
      <c r="L456">
        <f>B456/C456</f>
        <v>0.88424437299035374</v>
      </c>
      <c r="M456">
        <f>M455*(1-(M$1+M$5))^($A456-$A455)*(1+2*(E456/E455-1))</f>
        <v>7110703458.8381672</v>
      </c>
    </row>
    <row r="457" spans="1:13" x14ac:dyDescent="0.25">
      <c r="A457" s="1">
        <v>38726</v>
      </c>
      <c r="B457" s="10">
        <v>11.13</v>
      </c>
      <c r="C457" s="10">
        <v>12.5</v>
      </c>
      <c r="D457">
        <v>90241.34</v>
      </c>
      <c r="E457">
        <v>90040.85</v>
      </c>
      <c r="F457">
        <v>96354.38</v>
      </c>
      <c r="G457">
        <v>96141.53</v>
      </c>
      <c r="H457">
        <f>(1/(1-91/360*VLOOKUP($A457,Tbills!$B$4:$C$974,2,1)/100))^((1)/91)-1</f>
        <v>1.1589340302253781E-4</v>
      </c>
      <c r="I457">
        <f>I456*(1-(I$1+I$5))^($A457-$A456)*(1+1.5*(E457/E456-1))</f>
        <v>33189591.238026436</v>
      </c>
      <c r="K457">
        <f>ROW()</f>
        <v>457</v>
      </c>
      <c r="L457">
        <f>B457/C457</f>
        <v>0.89040000000000008</v>
      </c>
      <c r="M457">
        <f>M456*(1-(M$1+M$5))^($A457-$A456)*(1+2*(E457/E456-1))</f>
        <v>6847991357.7648535</v>
      </c>
    </row>
    <row r="458" spans="1:13" x14ac:dyDescent="0.25">
      <c r="A458" s="1">
        <v>38727</v>
      </c>
      <c r="B458" s="10">
        <v>10.86</v>
      </c>
      <c r="C458" s="10">
        <v>12.3</v>
      </c>
      <c r="D458">
        <v>88769.56</v>
      </c>
      <c r="E458">
        <v>88561.9</v>
      </c>
      <c r="F458">
        <v>96060.14</v>
      </c>
      <c r="G458">
        <v>95836.800000000003</v>
      </c>
      <c r="H458">
        <f>(1/(1-91/360*VLOOKUP($A458,Tbills!$B$4:$C$974,2,1)/100))^((1)/91)-1</f>
        <v>1.1589340302253781E-4</v>
      </c>
      <c r="I458">
        <f>I457*(1-(I$1+I$5))^($A458-$A457)*(1+1.5*(E458/E457-1))</f>
        <v>32371556.212956935</v>
      </c>
      <c r="K458">
        <f>ROW()</f>
        <v>458</v>
      </c>
      <c r="L458">
        <f>B458/C458</f>
        <v>0.88292682926829258</v>
      </c>
      <c r="M458">
        <f>M457*(1-(M$1+M$5))^($A458-$A457)*(1+2*(E458/E457-1))</f>
        <v>6622807237.5675898</v>
      </c>
    </row>
    <row r="459" spans="1:13" x14ac:dyDescent="0.25">
      <c r="A459" s="1">
        <v>38728</v>
      </c>
      <c r="B459" s="10">
        <v>10.94</v>
      </c>
      <c r="C459" s="10">
        <v>12.61</v>
      </c>
      <c r="D459">
        <v>87653.67</v>
      </c>
      <c r="E459">
        <v>87438.35</v>
      </c>
      <c r="F459">
        <v>95647.52</v>
      </c>
      <c r="G459">
        <v>95414.03</v>
      </c>
      <c r="H459">
        <f>(1/(1-91/360*VLOOKUP($A459,Tbills!$B$4:$C$974,2,1)/100))^((1)/91)-1</f>
        <v>1.1589340302253781E-4</v>
      </c>
      <c r="I459">
        <f>I458*(1-(I$1+I$5))^($A459-$A458)*(1+1.5*(E459/E458-1))</f>
        <v>31755223.901636984</v>
      </c>
      <c r="K459">
        <f>ROW()</f>
        <v>459</v>
      </c>
      <c r="L459">
        <f>B459/C459</f>
        <v>0.86756542426645522</v>
      </c>
      <c r="M459">
        <f>M458*(1-(M$1+M$5))^($A459-$A458)*(1+2*(E459/E458-1))</f>
        <v>6454547818.5604401</v>
      </c>
    </row>
    <row r="460" spans="1:13" x14ac:dyDescent="0.25">
      <c r="A460" s="1">
        <v>38729</v>
      </c>
      <c r="B460" s="10">
        <v>11.2</v>
      </c>
      <c r="C460" s="10">
        <v>12.7</v>
      </c>
      <c r="D460">
        <v>88662.27</v>
      </c>
      <c r="E460">
        <v>88434.34</v>
      </c>
      <c r="F460">
        <v>95982.36</v>
      </c>
      <c r="G460">
        <v>95737</v>
      </c>
      <c r="H460">
        <f>(1/(1-91/360*VLOOKUP($A460,Tbills!$B$4:$C$974,2,1)/100))^((1)/91)-1</f>
        <v>1.1589340302253781E-4</v>
      </c>
      <c r="I460">
        <f>I459*(1-(I$1+I$5))^($A460-$A459)*(1+1.5*(E460/E459-1))</f>
        <v>32297488.801349074</v>
      </c>
      <c r="K460">
        <f>ROW()</f>
        <v>460</v>
      </c>
      <c r="L460">
        <f>B460/C460</f>
        <v>0.88188976377952755</v>
      </c>
      <c r="M460">
        <f>M459*(1-(M$1+M$5))^($A460-$A459)*(1+2*(E460/E459-1))</f>
        <v>6601369873.4647169</v>
      </c>
    </row>
    <row r="461" spans="1:13" x14ac:dyDescent="0.25">
      <c r="A461" s="1">
        <v>38730</v>
      </c>
      <c r="B461" s="10">
        <v>11.23</v>
      </c>
      <c r="C461" s="10">
        <v>12.74</v>
      </c>
      <c r="D461">
        <v>88444.21</v>
      </c>
      <c r="E461">
        <v>88206.59</v>
      </c>
      <c r="F461">
        <v>96530.73</v>
      </c>
      <c r="G461">
        <v>96272.87</v>
      </c>
      <c r="H461">
        <f>(1/(1-91/360*VLOOKUP($A461,Tbills!$B$4:$C$974,2,1)/100))^((1)/91)-1</f>
        <v>1.1589340302253781E-4</v>
      </c>
      <c r="I461">
        <f>I460*(1-(I$1+I$5))^($A461-$A460)*(1+1.5*(E461/E460-1))</f>
        <v>32172413.948105987</v>
      </c>
      <c r="K461">
        <f>ROW()</f>
        <v>461</v>
      </c>
      <c r="L461">
        <f>B461/C461</f>
        <v>0.88147566718995296</v>
      </c>
      <c r="M461">
        <f>M460*(1-(M$1+M$5))^($A461-$A460)*(1+2*(E461/E460-1))</f>
        <v>6567146793.415885</v>
      </c>
    </row>
    <row r="462" spans="1:13" x14ac:dyDescent="0.25">
      <c r="A462" s="1">
        <v>38734</v>
      </c>
      <c r="B462" s="10">
        <v>11.91</v>
      </c>
      <c r="C462" s="10">
        <v>13.25</v>
      </c>
      <c r="D462">
        <v>89549.69</v>
      </c>
      <c r="E462">
        <v>89268.2</v>
      </c>
      <c r="F462">
        <v>96732.72</v>
      </c>
      <c r="G462">
        <v>96429.68</v>
      </c>
      <c r="H462">
        <f>(1/(1-91/360*VLOOKUP($A462,Tbills!$B$4:$C$974,2,1)/100))^((1)/91)-1</f>
        <v>1.1926298723730078E-4</v>
      </c>
      <c r="I462">
        <f>I461*(1-(I$1+I$5))^($A462-$A461)*(1+1.5*(E462/E461-1))</f>
        <v>32751974.083523829</v>
      </c>
      <c r="K462">
        <f>ROW()</f>
        <v>462</v>
      </c>
      <c r="L462">
        <f>B462/C462</f>
        <v>0.89886792452830189</v>
      </c>
      <c r="M462">
        <f>M461*(1-(M$1+M$5))^($A462-$A461)*(1+2*(E462/E461-1))</f>
        <v>6724318044.6490421</v>
      </c>
    </row>
    <row r="463" spans="1:13" x14ac:dyDescent="0.25">
      <c r="A463" s="1">
        <v>38735</v>
      </c>
      <c r="B463" s="10">
        <v>12.25</v>
      </c>
      <c r="C463" s="10">
        <v>13.34</v>
      </c>
      <c r="D463">
        <v>90791.76</v>
      </c>
      <c r="E463">
        <v>90495.72</v>
      </c>
      <c r="F463">
        <v>97341.92</v>
      </c>
      <c r="G463">
        <v>97025.48</v>
      </c>
      <c r="H463">
        <f>(1/(1-91/360*VLOOKUP($A463,Tbills!$B$4:$C$974,2,1)/100))^((1)/91)-1</f>
        <v>1.1926298723730078E-4</v>
      </c>
      <c r="I463">
        <f>I462*(1-(I$1+I$5))^($A463-$A462)*(1+1.5*(E463/E462-1))</f>
        <v>33427208.276606053</v>
      </c>
      <c r="K463">
        <f>ROW()</f>
        <v>463</v>
      </c>
      <c r="L463">
        <f>B463/C463</f>
        <v>0.91829085457271364</v>
      </c>
      <c r="M463">
        <f>M462*(1-(M$1+M$5))^($A463-$A462)*(1+2*(E463/E462-1))</f>
        <v>6909016349.9584217</v>
      </c>
    </row>
    <row r="464" spans="1:13" x14ac:dyDescent="0.25">
      <c r="A464" s="1">
        <v>38736</v>
      </c>
      <c r="B464" s="10">
        <v>11.98</v>
      </c>
      <c r="C464" s="10">
        <v>13.14</v>
      </c>
      <c r="D464">
        <v>89721.24</v>
      </c>
      <c r="E464">
        <v>89417.9</v>
      </c>
      <c r="F464">
        <v>96791.86</v>
      </c>
      <c r="G464">
        <v>96465.64</v>
      </c>
      <c r="H464">
        <f>(1/(1-91/360*VLOOKUP($A464,Tbills!$B$4:$C$974,2,1)/100))^((1)/91)-1</f>
        <v>1.1926298723730078E-4</v>
      </c>
      <c r="I464">
        <f>I463*(1-(I$1+I$5))^($A464-$A463)*(1+1.5*(E464/E463-1))</f>
        <v>32829707.541180234</v>
      </c>
      <c r="K464">
        <f>ROW()</f>
        <v>464</v>
      </c>
      <c r="L464">
        <f>B464/C464</f>
        <v>0.9117199391171994</v>
      </c>
      <c r="M464">
        <f>M463*(1-(M$1+M$5))^($A464-$A463)*(1+2*(E464/E463-1))</f>
        <v>6744213862.8401184</v>
      </c>
    </row>
    <row r="465" spans="1:13" x14ac:dyDescent="0.25">
      <c r="A465" s="1">
        <v>38737</v>
      </c>
      <c r="B465" s="10">
        <v>14.56</v>
      </c>
      <c r="C465" s="10">
        <v>14.57</v>
      </c>
      <c r="D465">
        <v>92529.27</v>
      </c>
      <c r="E465">
        <v>92205.77</v>
      </c>
      <c r="F465">
        <v>97888.13</v>
      </c>
      <c r="G465">
        <v>97546.71</v>
      </c>
      <c r="H465">
        <f>(1/(1-91/360*VLOOKUP($A465,Tbills!$B$4:$C$974,2,1)/100))^((1)/91)-1</f>
        <v>1.1926298723730078E-4</v>
      </c>
      <c r="I465">
        <f>I464*(1-(I$1+I$5))^($A465-$A464)*(1+1.5*(E465/E464-1))</f>
        <v>34364724.237504907</v>
      </c>
      <c r="K465">
        <f>ROW()</f>
        <v>465</v>
      </c>
      <c r="L465">
        <f>B465/C465</f>
        <v>0.99931365820178453</v>
      </c>
      <c r="M465">
        <f>M464*(1-(M$1+M$5))^($A465-$A464)*(1+2*(E465/E464-1))</f>
        <v>7164514425.9938517</v>
      </c>
    </row>
    <row r="466" spans="1:13" x14ac:dyDescent="0.25">
      <c r="A466" s="1">
        <v>38740</v>
      </c>
      <c r="B466" s="10">
        <v>13.93</v>
      </c>
      <c r="C466" s="10">
        <v>14.66</v>
      </c>
      <c r="D466">
        <v>93824.61</v>
      </c>
      <c r="E466">
        <v>93463.58</v>
      </c>
      <c r="F466">
        <v>97238.07</v>
      </c>
      <c r="G466">
        <v>96864.02</v>
      </c>
      <c r="H466">
        <f>(1/(1-91/360*VLOOKUP($A466,Tbills!$B$4:$C$974,2,1)/100))^((1)/91)-1</f>
        <v>1.1982468616444919E-4</v>
      </c>
      <c r="I466">
        <f>I465*(1-(I$1+I$5))^($A466-$A465)*(1+1.5*(E466/E465-1))</f>
        <v>35066886.631171614</v>
      </c>
      <c r="K466">
        <f>ROW()</f>
        <v>466</v>
      </c>
      <c r="L466">
        <f>B466/C466</f>
        <v>0.95020463847203274</v>
      </c>
      <c r="M466">
        <f>M465*(1-(M$1+M$5))^($A466-$A465)*(1+2*(E466/E465-1))</f>
        <v>7359237501.4435053</v>
      </c>
    </row>
    <row r="467" spans="1:13" x14ac:dyDescent="0.25">
      <c r="A467" s="1">
        <v>38741</v>
      </c>
      <c r="B467" s="10">
        <v>13.31</v>
      </c>
      <c r="C467" s="10">
        <v>14.1</v>
      </c>
      <c r="D467">
        <v>92507.89</v>
      </c>
      <c r="E467">
        <v>92140.73</v>
      </c>
      <c r="F467">
        <v>96473.96</v>
      </c>
      <c r="G467">
        <v>96091.24</v>
      </c>
      <c r="H467">
        <f>(1/(1-91/360*VLOOKUP($A467,Tbills!$B$4:$C$974,2,1)/100))^((1)/91)-1</f>
        <v>1.1982468616444919E-4</v>
      </c>
      <c r="I467">
        <f>I466*(1-(I$1+I$5))^($A467-$A466)*(1+1.5*(E467/E466-1))</f>
        <v>34322071.302019127</v>
      </c>
      <c r="K467">
        <f>ROW()</f>
        <v>467</v>
      </c>
      <c r="L467">
        <f>B467/C467</f>
        <v>0.94397163120567384</v>
      </c>
      <c r="M467">
        <f>M466*(1-(M$1+M$5))^($A467-$A466)*(1+2*(E467/E466-1))</f>
        <v>7150676507.4310951</v>
      </c>
    </row>
    <row r="468" spans="1:13" x14ac:dyDescent="0.25">
      <c r="A468" s="1">
        <v>38742</v>
      </c>
      <c r="B468" s="10">
        <v>12.87</v>
      </c>
      <c r="C468" s="10">
        <v>13.59</v>
      </c>
      <c r="D468">
        <v>90963.08</v>
      </c>
      <c r="E468">
        <v>90591.01</v>
      </c>
      <c r="F468">
        <v>95905.33</v>
      </c>
      <c r="G468">
        <v>95513.35</v>
      </c>
      <c r="H468">
        <f>(1/(1-91/360*VLOOKUP($A468,Tbills!$B$4:$C$974,2,1)/100))^((1)/91)-1</f>
        <v>1.1982468616444919E-4</v>
      </c>
      <c r="I468">
        <f>I467*(1-(I$1+I$5))^($A468-$A467)*(1+1.5*(E468/E467-1))</f>
        <v>33455853.285111554</v>
      </c>
      <c r="K468">
        <f>ROW()</f>
        <v>468</v>
      </c>
      <c r="L468">
        <f>B468/C468</f>
        <v>0.94701986754966883</v>
      </c>
      <c r="M468">
        <f>M467*(1-(M$1+M$5))^($A468-$A467)*(1+2*(E468/E467-1))</f>
        <v>6909908403.075778</v>
      </c>
    </row>
    <row r="469" spans="1:13" x14ac:dyDescent="0.25">
      <c r="A469" s="1">
        <v>38743</v>
      </c>
      <c r="B469" s="10">
        <v>12.42</v>
      </c>
      <c r="C469" s="10">
        <v>13.24</v>
      </c>
      <c r="D469">
        <v>88799.51</v>
      </c>
      <c r="E469">
        <v>88425.43</v>
      </c>
      <c r="F469">
        <v>95063.87</v>
      </c>
      <c r="G469">
        <v>94663.88</v>
      </c>
      <c r="H469">
        <f>(1/(1-91/360*VLOOKUP($A469,Tbills!$B$4:$C$974,2,1)/100))^((1)/91)-1</f>
        <v>1.1982468616444919E-4</v>
      </c>
      <c r="I469">
        <f>I468*(1-(I$1+I$5))^($A469-$A468)*(1+1.5*(E469/E468-1))</f>
        <v>32255899.66400753</v>
      </c>
      <c r="K469">
        <f>ROW()</f>
        <v>469</v>
      </c>
      <c r="L469">
        <f>B469/C469</f>
        <v>0.9380664652567976</v>
      </c>
      <c r="M469">
        <f>M468*(1-(M$1+M$5))^($A469-$A468)*(1+2*(E469/E468-1))</f>
        <v>6579323669.9021044</v>
      </c>
    </row>
    <row r="470" spans="1:13" x14ac:dyDescent="0.25">
      <c r="A470" s="1">
        <v>38744</v>
      </c>
      <c r="B470" s="10">
        <v>11.97</v>
      </c>
      <c r="C470" s="10">
        <v>12.76</v>
      </c>
      <c r="D470">
        <v>87156.86</v>
      </c>
      <c r="E470">
        <v>86779.1</v>
      </c>
      <c r="F470">
        <v>93637</v>
      </c>
      <c r="G470">
        <v>93231.67</v>
      </c>
      <c r="H470">
        <f>(1/(1-91/360*VLOOKUP($A470,Tbills!$B$4:$C$974,2,1)/100))^((1)/91)-1</f>
        <v>1.1982468616444919E-4</v>
      </c>
      <c r="I470">
        <f>I469*(1-(I$1+I$5))^($A470-$A469)*(1+1.5*(E470/E469-1))</f>
        <v>31354774.621335909</v>
      </c>
      <c r="K470">
        <f>ROW()</f>
        <v>470</v>
      </c>
      <c r="L470">
        <f>B470/C470</f>
        <v>0.93808777429467094</v>
      </c>
      <c r="M470">
        <f>M469*(1-(M$1+M$5))^($A470-$A469)*(1+2*(E470/E469-1))</f>
        <v>6334118743.9153147</v>
      </c>
    </row>
    <row r="471" spans="1:13" x14ac:dyDescent="0.25">
      <c r="A471" s="1">
        <v>38747</v>
      </c>
      <c r="B471" s="10">
        <v>12.39</v>
      </c>
      <c r="C471" s="10">
        <v>12.91</v>
      </c>
      <c r="D471">
        <v>86045.99</v>
      </c>
      <c r="E471">
        <v>85641.85</v>
      </c>
      <c r="F471">
        <v>93575.63</v>
      </c>
      <c r="G471">
        <v>93137.05</v>
      </c>
      <c r="H471">
        <f>(1/(1-91/360*VLOOKUP($A471,Tbills!$B$4:$C$974,2,1)/100))^((1)/91)-1</f>
        <v>1.222122304462836E-4</v>
      </c>
      <c r="I471">
        <f>I470*(1-(I$1+I$5))^($A471-$A470)*(1+1.5*(E471/E470-1))</f>
        <v>30737528.529407732</v>
      </c>
      <c r="K471">
        <f>ROW()</f>
        <v>471</v>
      </c>
      <c r="L471">
        <f>B471/C471</f>
        <v>0.95972114639814099</v>
      </c>
      <c r="M471">
        <f>M470*(1-(M$1+M$5))^($A471-$A470)*(1+2*(E471/E470-1))</f>
        <v>6167476498.6593781</v>
      </c>
    </row>
    <row r="472" spans="1:13" x14ac:dyDescent="0.25">
      <c r="A472" s="1">
        <v>38748</v>
      </c>
      <c r="B472" s="10">
        <v>12.95</v>
      </c>
      <c r="C472" s="10">
        <v>13</v>
      </c>
      <c r="D472">
        <v>86622.95</v>
      </c>
      <c r="E472">
        <v>86205.63</v>
      </c>
      <c r="F472">
        <v>93715.05</v>
      </c>
      <c r="G472">
        <v>93264.43</v>
      </c>
      <c r="H472">
        <f>(1/(1-91/360*VLOOKUP($A472,Tbills!$B$4:$C$974,2,1)/100))^((1)/91)-1</f>
        <v>1.222122304462836E-4</v>
      </c>
      <c r="I472">
        <f>I471*(1-(I$1+I$5))^($A472-$A471)*(1+1.5*(E472/E471-1))</f>
        <v>31040748.440276828</v>
      </c>
      <c r="K472">
        <f>ROW()</f>
        <v>472</v>
      </c>
      <c r="L472">
        <f>B472/C472</f>
        <v>0.99615384615384606</v>
      </c>
      <c r="M472">
        <f>M471*(1-(M$1+M$5))^($A472-$A471)*(1+2*(E472/E471-1))</f>
        <v>6248466879.3704462</v>
      </c>
    </row>
    <row r="473" spans="1:13" x14ac:dyDescent="0.25">
      <c r="A473" s="1">
        <v>38749</v>
      </c>
      <c r="B473" s="10">
        <v>12.36</v>
      </c>
      <c r="C473" s="10">
        <v>12.83</v>
      </c>
      <c r="D473">
        <v>86332.41</v>
      </c>
      <c r="E473">
        <v>85905.96</v>
      </c>
      <c r="F473">
        <v>93394.55</v>
      </c>
      <c r="G473">
        <v>92934.080000000002</v>
      </c>
      <c r="H473">
        <f>(1/(1-91/360*VLOOKUP($A473,Tbills!$B$4:$C$974,2,1)/100))^((1)/91)-1</f>
        <v>1.222122304462836E-4</v>
      </c>
      <c r="I473">
        <f>I472*(1-(I$1+I$5))^($A473-$A472)*(1+1.5*(E473/E472-1))</f>
        <v>30878595.492434833</v>
      </c>
      <c r="K473">
        <f>ROW()</f>
        <v>473</v>
      </c>
      <c r="L473">
        <f>B473/C473</f>
        <v>0.96336710833982853</v>
      </c>
      <c r="M473">
        <f>M472*(1-(M$1+M$5))^($A473-$A472)*(1+2*(E473/E472-1))</f>
        <v>6204815649.0666523</v>
      </c>
    </row>
    <row r="474" spans="1:13" x14ac:dyDescent="0.25">
      <c r="A474" s="1">
        <v>38750</v>
      </c>
      <c r="B474" s="10">
        <v>13.23</v>
      </c>
      <c r="C474" s="10">
        <v>13.52</v>
      </c>
      <c r="D474">
        <v>87274.82</v>
      </c>
      <c r="E474">
        <v>86833.22</v>
      </c>
      <c r="F474">
        <v>94290.45</v>
      </c>
      <c r="G474">
        <v>93814.21</v>
      </c>
      <c r="H474">
        <f>(1/(1-91/360*VLOOKUP($A474,Tbills!$B$4:$C$974,2,1)/100))^((1)/91)-1</f>
        <v>1.222122304462836E-4</v>
      </c>
      <c r="I474">
        <f>I473*(1-(I$1+I$5))^($A474-$A473)*(1+1.5*(E474/E473-1))</f>
        <v>31378245.125892133</v>
      </c>
      <c r="K474">
        <f>ROW()</f>
        <v>474</v>
      </c>
      <c r="L474">
        <f>B474/C474</f>
        <v>0.97855029585798825</v>
      </c>
      <c r="M474">
        <f>M473*(1-(M$1+M$5))^($A474-$A473)*(1+2*(E474/E473-1))</f>
        <v>6338550311.3222151</v>
      </c>
    </row>
    <row r="475" spans="1:13" x14ac:dyDescent="0.25">
      <c r="A475" s="1">
        <v>38751</v>
      </c>
      <c r="B475" s="10">
        <v>12.96</v>
      </c>
      <c r="C475" s="10">
        <v>13.34</v>
      </c>
      <c r="D475">
        <v>87072</v>
      </c>
      <c r="E475">
        <v>86620.82</v>
      </c>
      <c r="F475">
        <v>94005.77</v>
      </c>
      <c r="G475">
        <v>93519.5</v>
      </c>
      <c r="H475">
        <f>(1/(1-91/360*VLOOKUP($A475,Tbills!$B$4:$C$974,2,1)/100))^((1)/91)-1</f>
        <v>1.222122304462836E-4</v>
      </c>
      <c r="I475">
        <f>I474*(1-(I$1+I$5))^($A475-$A474)*(1+1.5*(E475/E474-1))</f>
        <v>31262815.339389037</v>
      </c>
      <c r="K475">
        <f>ROW()</f>
        <v>475</v>
      </c>
      <c r="L475">
        <f>B475/C475</f>
        <v>0.97151424287856081</v>
      </c>
      <c r="M475">
        <f>M474*(1-(M$1+M$5))^($A475-$A474)*(1+2*(E475/E474-1))</f>
        <v>6307328699.9305201</v>
      </c>
    </row>
    <row r="476" spans="1:13" x14ac:dyDescent="0.25">
      <c r="A476" s="1">
        <v>38754</v>
      </c>
      <c r="B476" s="10">
        <v>13.04</v>
      </c>
      <c r="C476" s="10">
        <v>13.37</v>
      </c>
      <c r="D476">
        <v>87200.56</v>
      </c>
      <c r="E476">
        <v>86716.95</v>
      </c>
      <c r="F476">
        <v>94295.03</v>
      </c>
      <c r="G476">
        <v>93772.97</v>
      </c>
      <c r="H476">
        <f>(1/(1-91/360*VLOOKUP($A476,Tbills!$B$4:$C$974,2,1)/100))^((1)/91)-1</f>
        <v>1.222122304462836E-4</v>
      </c>
      <c r="I476">
        <f>I475*(1-(I$1+I$5))^($A476-$A475)*(1+1.5*(E476/E475-1))</f>
        <v>31313956.751441184</v>
      </c>
      <c r="K476">
        <f>ROW()</f>
        <v>476</v>
      </c>
      <c r="L476">
        <f>B476/C476</f>
        <v>0.97531787584143603</v>
      </c>
      <c r="M476">
        <f>M475*(1-(M$1+M$5))^($A476-$A475)*(1+2*(E476/E475-1))</f>
        <v>6320689147.8446798</v>
      </c>
    </row>
    <row r="477" spans="1:13" x14ac:dyDescent="0.25">
      <c r="A477" s="1">
        <v>38755</v>
      </c>
      <c r="B477" s="10">
        <v>13.59</v>
      </c>
      <c r="C477" s="10">
        <v>13.91</v>
      </c>
      <c r="D477">
        <v>87930.07</v>
      </c>
      <c r="E477">
        <v>87431.81</v>
      </c>
      <c r="F477">
        <v>94750</v>
      </c>
      <c r="G477">
        <v>94213.96</v>
      </c>
      <c r="H477">
        <f>(1/(1-91/360*VLOOKUP($A477,Tbills!$B$4:$C$974,2,1)/100))^((1)/91)-1</f>
        <v>1.222122304462836E-4</v>
      </c>
      <c r="I477">
        <f>I476*(1-(I$1+I$5))^($A477-$A476)*(1+1.5*(E477/E476-1))</f>
        <v>31700862.450247258</v>
      </c>
      <c r="K477">
        <f>ROW()</f>
        <v>477</v>
      </c>
      <c r="L477">
        <f>B477/C477</f>
        <v>0.97699496764917326</v>
      </c>
      <c r="M477">
        <f>M476*(1-(M$1+M$5))^($A477-$A476)*(1+2*(E477/E476-1))</f>
        <v>6424683125.6560078</v>
      </c>
    </row>
    <row r="478" spans="1:13" x14ac:dyDescent="0.25">
      <c r="A478" s="1">
        <v>38756</v>
      </c>
      <c r="B478" s="10">
        <v>12.83</v>
      </c>
      <c r="C478" s="10">
        <v>13.36</v>
      </c>
      <c r="D478">
        <v>85829.43</v>
      </c>
      <c r="E478">
        <v>85332.39</v>
      </c>
      <c r="F478">
        <v>94042.82</v>
      </c>
      <c r="G478">
        <v>93499.27</v>
      </c>
      <c r="H478">
        <f>(1/(1-91/360*VLOOKUP($A478,Tbills!$B$4:$C$974,2,1)/100))^((1)/91)-1</f>
        <v>1.222122304462836E-4</v>
      </c>
      <c r="I478">
        <f>I477*(1-(I$1+I$5))^($A478-$A477)*(1+1.5*(E478/E477-1))</f>
        <v>30558763.741658513</v>
      </c>
      <c r="K478">
        <f>ROW()</f>
        <v>478</v>
      </c>
      <c r="L478">
        <f>B478/C478</f>
        <v>0.96032934131736536</v>
      </c>
      <c r="M478">
        <f>M477*(1-(M$1+M$5))^($A478-$A477)*(1+2*(E478/E477-1))</f>
        <v>6115936953.241972</v>
      </c>
    </row>
    <row r="479" spans="1:13" x14ac:dyDescent="0.25">
      <c r="A479" s="1">
        <v>38757</v>
      </c>
      <c r="B479" s="10">
        <v>13.12</v>
      </c>
      <c r="C479" s="10">
        <v>13.46</v>
      </c>
      <c r="D479">
        <v>84910.89</v>
      </c>
      <c r="E479">
        <v>84408.74</v>
      </c>
      <c r="F479">
        <v>93659.01</v>
      </c>
      <c r="G479">
        <v>93106.25</v>
      </c>
      <c r="H479">
        <f>(1/(1-91/360*VLOOKUP($A479,Tbills!$B$4:$C$974,2,1)/100))^((1)/91)-1</f>
        <v>1.222122304462836E-4</v>
      </c>
      <c r="I479">
        <f>I478*(1-(I$1+I$5))^($A479-$A478)*(1+1.5*(E479/E478-1))</f>
        <v>30062316.822782911</v>
      </c>
      <c r="K479">
        <f>ROW()</f>
        <v>479</v>
      </c>
      <c r="L479">
        <f>B479/C479</f>
        <v>0.97473997028231785</v>
      </c>
      <c r="M479">
        <f>M478*(1-(M$1+M$5))^($A479-$A478)*(1+2*(E479/E478-1))</f>
        <v>5983335762.7442112</v>
      </c>
    </row>
    <row r="480" spans="1:13" x14ac:dyDescent="0.25">
      <c r="A480" s="1">
        <v>38758</v>
      </c>
      <c r="B480" s="10">
        <v>12.87</v>
      </c>
      <c r="C480" s="10">
        <v>13.28</v>
      </c>
      <c r="D480">
        <v>84656.29</v>
      </c>
      <c r="E480">
        <v>84145.33</v>
      </c>
      <c r="F480">
        <v>93861.72</v>
      </c>
      <c r="G480">
        <v>93296.39</v>
      </c>
      <c r="H480">
        <f>(1/(1-91/360*VLOOKUP($A480,Tbills!$B$4:$C$974,2,1)/100))^((1)/91)-1</f>
        <v>1.222122304462836E-4</v>
      </c>
      <c r="I480">
        <f>I479*(1-(I$1+I$5))^($A480-$A479)*(1+1.5*(E480/E479-1))</f>
        <v>29921309.021723703</v>
      </c>
      <c r="K480">
        <f>ROW()</f>
        <v>480</v>
      </c>
      <c r="L480">
        <f>B480/C480</f>
        <v>0.96912650602409633</v>
      </c>
      <c r="M480">
        <f>M479*(1-(M$1+M$5))^($A480-$A479)*(1+2*(E480/E479-1))</f>
        <v>5945791616.5288258</v>
      </c>
    </row>
    <row r="481" spans="1:13" x14ac:dyDescent="0.25">
      <c r="A481" s="1">
        <v>38761</v>
      </c>
      <c r="B481" s="10">
        <v>13.35</v>
      </c>
      <c r="C481" s="10">
        <v>13.6</v>
      </c>
      <c r="D481">
        <v>86181.81</v>
      </c>
      <c r="E481">
        <v>85630.79</v>
      </c>
      <c r="F481">
        <v>95021.98</v>
      </c>
      <c r="G481">
        <v>94415.45</v>
      </c>
      <c r="H481">
        <f>(1/(1-91/360*VLOOKUP($A481,Tbills!$B$4:$C$974,2,1)/100))^((1)/91)-1</f>
        <v>1.2403835348195891E-4</v>
      </c>
      <c r="I481">
        <f>I480*(1-(I$1+I$5))^($A481-$A480)*(1+1.5*(E481/E480-1))</f>
        <v>30712749.452891134</v>
      </c>
      <c r="K481">
        <f>ROW()</f>
        <v>481</v>
      </c>
      <c r="L481">
        <f>B481/C481</f>
        <v>0.98161764705882348</v>
      </c>
      <c r="M481">
        <f>M480*(1-(M$1+M$5))^($A481-$A480)*(1+2*(E481/E480-1))</f>
        <v>6155097443.0457478</v>
      </c>
    </row>
    <row r="482" spans="1:13" x14ac:dyDescent="0.25">
      <c r="A482" s="1">
        <v>38762</v>
      </c>
      <c r="B482" s="10">
        <v>12.25</v>
      </c>
      <c r="C482" s="10">
        <v>12.99</v>
      </c>
      <c r="D482">
        <v>85082.95</v>
      </c>
      <c r="E482">
        <v>84528.33</v>
      </c>
      <c r="F482">
        <v>93995.51</v>
      </c>
      <c r="G482">
        <v>93383.83</v>
      </c>
      <c r="H482">
        <f>(1/(1-91/360*VLOOKUP($A482,Tbills!$B$4:$C$974,2,1)/100))^((1)/91)-1</f>
        <v>1.2403835348195891E-4</v>
      </c>
      <c r="I482">
        <f>I481*(1-(I$1+I$5))^($A482-$A481)*(1+1.5*(E482/E481-1))</f>
        <v>30119340.255251259</v>
      </c>
      <c r="K482">
        <f>ROW()</f>
        <v>482</v>
      </c>
      <c r="L482">
        <f>B482/C482</f>
        <v>0.94303310238645111</v>
      </c>
      <c r="M482">
        <f>M481*(1-(M$1+M$5))^($A482-$A481)*(1+2*(E482/E481-1))</f>
        <v>5996406842.2629461</v>
      </c>
    </row>
    <row r="483" spans="1:13" x14ac:dyDescent="0.25">
      <c r="A483" s="1">
        <v>38763</v>
      </c>
      <c r="B483" s="10">
        <v>12.31</v>
      </c>
      <c r="C483" s="10">
        <v>12.85</v>
      </c>
      <c r="D483">
        <v>85488.320000000007</v>
      </c>
      <c r="E483">
        <v>84920.57</v>
      </c>
      <c r="F483">
        <v>94019.41</v>
      </c>
      <c r="G483">
        <v>93395.99</v>
      </c>
      <c r="H483">
        <f>(1/(1-91/360*VLOOKUP($A483,Tbills!$B$4:$C$974,2,1)/100))^((1)/91)-1</f>
        <v>1.2403835348195891E-4</v>
      </c>
      <c r="I483">
        <f>I482*(1-(I$1+I$5))^($A483-$A482)*(1+1.5*(E483/E482-1))</f>
        <v>30328695.296400324</v>
      </c>
      <c r="K483">
        <f>ROW()</f>
        <v>483</v>
      </c>
      <c r="L483">
        <f>B483/C483</f>
        <v>0.95797665369649809</v>
      </c>
      <c r="M483">
        <f>M482*(1-(M$1+M$5))^($A483-$A482)*(1+2*(E483/E482-1))</f>
        <v>6051853602.1917906</v>
      </c>
    </row>
    <row r="484" spans="1:13" x14ac:dyDescent="0.25">
      <c r="A484" s="1">
        <v>38764</v>
      </c>
      <c r="B484" s="10">
        <v>11.48</v>
      </c>
      <c r="C484" s="10">
        <v>12.2</v>
      </c>
      <c r="D484">
        <v>83859.27</v>
      </c>
      <c r="E484">
        <v>83291.81</v>
      </c>
      <c r="F484">
        <v>93043.31</v>
      </c>
      <c r="G484">
        <v>92414.78</v>
      </c>
      <c r="H484">
        <f>(1/(1-91/360*VLOOKUP($A484,Tbills!$B$4:$C$974,2,1)/100))^((1)/91)-1</f>
        <v>1.2403835348195891E-4</v>
      </c>
      <c r="I484">
        <f>I483*(1-(I$1+I$5))^($A484-$A483)*(1+1.5*(E484/E483-1))</f>
        <v>29455865.133239839</v>
      </c>
      <c r="K484">
        <f>ROW()</f>
        <v>484</v>
      </c>
      <c r="L484">
        <f>B484/C484</f>
        <v>0.94098360655737712</v>
      </c>
      <c r="M484">
        <f>M483*(1-(M$1+M$5))^($A484-$A483)*(1+2*(E484/E483-1))</f>
        <v>5819510738.250185</v>
      </c>
    </row>
    <row r="485" spans="1:13" x14ac:dyDescent="0.25">
      <c r="A485" s="1">
        <v>38765</v>
      </c>
      <c r="B485" s="10">
        <v>12.01</v>
      </c>
      <c r="C485" s="10">
        <v>12.43</v>
      </c>
      <c r="D485">
        <v>82981.39</v>
      </c>
      <c r="E485">
        <v>82409.539999999994</v>
      </c>
      <c r="F485">
        <v>92322.53</v>
      </c>
      <c r="G485">
        <v>91687.41</v>
      </c>
      <c r="H485">
        <f>(1/(1-91/360*VLOOKUP($A485,Tbills!$B$4:$C$974,2,1)/100))^((1)/91)-1</f>
        <v>1.2403835348195891E-4</v>
      </c>
      <c r="I485">
        <f>I484*(1-(I$1+I$5))^($A485-$A484)*(1+1.5*(E485/E484-1))</f>
        <v>28987569.493372705</v>
      </c>
      <c r="K485">
        <f>ROW()</f>
        <v>485</v>
      </c>
      <c r="L485">
        <f>B485/C485</f>
        <v>0.96621078037007246</v>
      </c>
      <c r="M485">
        <f>M484*(1-(M$1+M$5))^($A485-$A484)*(1+2*(E485/E484-1))</f>
        <v>5696032238.3414335</v>
      </c>
    </row>
    <row r="486" spans="1:13" x14ac:dyDescent="0.25">
      <c r="A486" s="1">
        <v>38769</v>
      </c>
      <c r="B486" s="10">
        <v>12.41</v>
      </c>
      <c r="C486" s="10">
        <v>12.51</v>
      </c>
      <c r="D486">
        <v>82275.72</v>
      </c>
      <c r="E486">
        <v>81667.839999999997</v>
      </c>
      <c r="F486">
        <v>91231.9</v>
      </c>
      <c r="G486">
        <v>90558.79</v>
      </c>
      <c r="H486">
        <f>(1/(1-91/360*VLOOKUP($A486,Tbills!$B$4:$C$974,2,1)/100))^((1)/91)-1</f>
        <v>1.2431932271628199E-4</v>
      </c>
      <c r="I486">
        <f>I485*(1-(I$1+I$5))^($A486-$A485)*(1+1.5*(E486/E485-1))</f>
        <v>28595133.018674836</v>
      </c>
      <c r="K486">
        <f>ROW()</f>
        <v>486</v>
      </c>
      <c r="L486">
        <f>B486/C486</f>
        <v>0.9920063948840927</v>
      </c>
      <c r="M486">
        <f>M485*(1-(M$1+M$5))^($A486-$A485)*(1+2*(E486/E485-1))</f>
        <v>5592747768.1078663</v>
      </c>
    </row>
    <row r="487" spans="1:13" x14ac:dyDescent="0.25">
      <c r="A487" s="1">
        <v>38770</v>
      </c>
      <c r="B487" s="10">
        <v>11.88</v>
      </c>
      <c r="C487" s="10">
        <v>12.11</v>
      </c>
      <c r="D487">
        <v>80193</v>
      </c>
      <c r="E487">
        <v>79590.350000000006</v>
      </c>
      <c r="F487">
        <v>90955.5</v>
      </c>
      <c r="G487">
        <v>90273.17</v>
      </c>
      <c r="H487">
        <f>(1/(1-91/360*VLOOKUP($A487,Tbills!$B$4:$C$974,2,1)/100))^((1)/91)-1</f>
        <v>1.2431932271628199E-4</v>
      </c>
      <c r="I487">
        <f>I486*(1-(I$1+I$5))^($A487-$A486)*(1+1.5*(E487/E486-1))</f>
        <v>27503752.455834799</v>
      </c>
      <c r="K487">
        <f>ROW()</f>
        <v>487</v>
      </c>
      <c r="L487">
        <f>B487/C487</f>
        <v>0.98100743187448403</v>
      </c>
      <c r="M487">
        <f>M486*(1-(M$1+M$5))^($A487-$A486)*(1+2*(E487/E486-1))</f>
        <v>5308029036.5917263</v>
      </c>
    </row>
    <row r="488" spans="1:13" x14ac:dyDescent="0.25">
      <c r="A488" s="1">
        <v>38771</v>
      </c>
      <c r="B488" s="10">
        <v>11.87</v>
      </c>
      <c r="C488" s="10">
        <v>12.14</v>
      </c>
      <c r="D488">
        <v>80186.740000000005</v>
      </c>
      <c r="E488">
        <v>79574.25</v>
      </c>
      <c r="F488">
        <v>90038.1</v>
      </c>
      <c r="G488">
        <v>89351.43</v>
      </c>
      <c r="H488">
        <f>(1/(1-91/360*VLOOKUP($A488,Tbills!$B$4:$C$974,2,1)/100))^((1)/91)-1</f>
        <v>1.2431932271628199E-4</v>
      </c>
      <c r="I488">
        <f>I487*(1-(I$1+I$5))^($A488-$A487)*(1+1.5*(E488/E487-1))</f>
        <v>27495143.372161452</v>
      </c>
      <c r="K488">
        <f>ROW()</f>
        <v>488</v>
      </c>
      <c r="L488">
        <f>B488/C488</f>
        <v>0.97775947281713338</v>
      </c>
      <c r="M488">
        <f>M487*(1-(M$1+M$5))^($A488-$A487)*(1+2*(E488/E487-1))</f>
        <v>5305702757.534173</v>
      </c>
    </row>
    <row r="489" spans="1:13" x14ac:dyDescent="0.25">
      <c r="A489" s="1">
        <v>38772</v>
      </c>
      <c r="B489" s="10">
        <v>11.46</v>
      </c>
      <c r="C489" s="10">
        <v>12.07</v>
      </c>
      <c r="D489">
        <v>79419.77</v>
      </c>
      <c r="E489">
        <v>78803.240000000005</v>
      </c>
      <c r="F489">
        <v>89595.65</v>
      </c>
      <c r="G489">
        <v>88901.25</v>
      </c>
      <c r="H489">
        <f>(1/(1-91/360*VLOOKUP($A489,Tbills!$B$4:$C$974,2,1)/100))^((1)/91)-1</f>
        <v>1.2431932271628199E-4</v>
      </c>
      <c r="I489">
        <f>I488*(1-(I$1+I$5))^($A489-$A488)*(1+1.5*(E489/E488-1))</f>
        <v>27095275.063827947</v>
      </c>
      <c r="K489">
        <f>ROW()</f>
        <v>489</v>
      </c>
      <c r="L489">
        <f>B489/C489</f>
        <v>0.94946147473073739</v>
      </c>
      <c r="M489">
        <f>M488*(1-(M$1+M$5))^($A489-$A488)*(1+2*(E489/E488-1))</f>
        <v>5202711506.8206482</v>
      </c>
    </row>
    <row r="490" spans="1:13" x14ac:dyDescent="0.25">
      <c r="A490" s="1">
        <v>38775</v>
      </c>
      <c r="B490" s="10">
        <v>11.59</v>
      </c>
      <c r="C490" s="10">
        <v>12.21</v>
      </c>
      <c r="D490">
        <v>78714.47</v>
      </c>
      <c r="E490">
        <v>78074.03</v>
      </c>
      <c r="F490">
        <v>89662.02</v>
      </c>
      <c r="G490">
        <v>88933.95</v>
      </c>
      <c r="H490">
        <f>(1/(1-91/360*VLOOKUP($A490,Tbills!$B$4:$C$974,2,1)/100))^((1)/91)-1</f>
        <v>1.260052906402187E-4</v>
      </c>
      <c r="I490">
        <f>I489*(1-(I$1+I$5))^($A490-$A489)*(1+1.5*(E490/E489-1))</f>
        <v>26718415.069660671</v>
      </c>
      <c r="K490">
        <f>ROW()</f>
        <v>490</v>
      </c>
      <c r="L490">
        <f>B490/C490</f>
        <v>0.94922194922194914</v>
      </c>
      <c r="M490">
        <f>M489*(1-(M$1+M$5))^($A490-$A489)*(1+2*(E490/E489-1))</f>
        <v>5105908146.7970762</v>
      </c>
    </row>
    <row r="491" spans="1:13" x14ac:dyDescent="0.25">
      <c r="A491" s="1">
        <v>38776</v>
      </c>
      <c r="B491" s="10">
        <v>12.34</v>
      </c>
      <c r="C491" s="10">
        <v>12.8</v>
      </c>
      <c r="D491">
        <v>79906.289999999994</v>
      </c>
      <c r="E491">
        <v>79246.31</v>
      </c>
      <c r="F491">
        <v>89844.22</v>
      </c>
      <c r="G491">
        <v>89103.47</v>
      </c>
      <c r="H491">
        <f>(1/(1-91/360*VLOOKUP($A491,Tbills!$B$4:$C$974,2,1)/100))^((1)/91)-1</f>
        <v>1.260052906402187E-4</v>
      </c>
      <c r="I491">
        <f>I490*(1-(I$1+I$5))^($A491-$A490)*(1+1.5*(E491/E490-1))</f>
        <v>27319917.797717102</v>
      </c>
      <c r="K491">
        <f>ROW()</f>
        <v>491</v>
      </c>
      <c r="L491">
        <f>B491/C491</f>
        <v>0.96406249999999993</v>
      </c>
      <c r="M491">
        <f>M490*(1-(M$1+M$5))^($A491-$A490)*(1+2*(E491/E490-1))</f>
        <v>5259061135.2154226</v>
      </c>
    </row>
    <row r="492" spans="1:13" x14ac:dyDescent="0.25">
      <c r="A492" s="1">
        <v>38777</v>
      </c>
      <c r="B492" s="10">
        <v>11.54</v>
      </c>
      <c r="C492" s="10">
        <v>12.55</v>
      </c>
      <c r="D492">
        <v>79232.710000000006</v>
      </c>
      <c r="E492">
        <v>78568.31</v>
      </c>
      <c r="F492">
        <v>88949.79</v>
      </c>
      <c r="G492">
        <v>88205.18</v>
      </c>
      <c r="H492">
        <f>(1/(1-91/360*VLOOKUP($A492,Tbills!$B$4:$C$974,2,1)/100))^((1)/91)-1</f>
        <v>1.260052906402187E-4</v>
      </c>
      <c r="I492">
        <f>I491*(1-(I$1+I$5))^($A492-$A491)*(1+1.5*(E492/E491-1))</f>
        <v>26969051.615120515</v>
      </c>
      <c r="K492">
        <f>ROW()</f>
        <v>492</v>
      </c>
      <c r="L492">
        <f>B492/C492</f>
        <v>0.91952191235059744</v>
      </c>
      <c r="M492">
        <f>M491*(1-(M$1+M$5))^($A492-$A491)*(1+2*(E492/E491-1))</f>
        <v>5168898061.806489</v>
      </c>
    </row>
    <row r="493" spans="1:13" x14ac:dyDescent="0.25">
      <c r="A493" s="1">
        <v>38778</v>
      </c>
      <c r="B493" s="10">
        <v>11.72</v>
      </c>
      <c r="C493" s="10">
        <v>12.64</v>
      </c>
      <c r="D493">
        <v>79397.84</v>
      </c>
      <c r="E493">
        <v>78722.16</v>
      </c>
      <c r="F493">
        <v>88828.51</v>
      </c>
      <c r="G493">
        <v>88073.8</v>
      </c>
      <c r="H493">
        <f>(1/(1-91/360*VLOOKUP($A493,Tbills!$B$4:$C$974,2,1)/100))^((1)/91)-1</f>
        <v>1.260052906402187E-4</v>
      </c>
      <c r="I493">
        <f>I492*(1-(I$1+I$5))^($A493-$A492)*(1+1.5*(E493/E492-1))</f>
        <v>27048007.174485072</v>
      </c>
      <c r="K493">
        <f>ROW()</f>
        <v>493</v>
      </c>
      <c r="L493">
        <f>B493/C493</f>
        <v>0.92721518987341778</v>
      </c>
      <c r="M493">
        <f>M492*(1-(M$1+M$5))^($A493-$A492)*(1+2*(E493/E492-1))</f>
        <v>5188966342.934761</v>
      </c>
    </row>
    <row r="494" spans="1:13" x14ac:dyDescent="0.25">
      <c r="A494" s="1">
        <v>38779</v>
      </c>
      <c r="B494" s="10">
        <v>11.96</v>
      </c>
      <c r="C494" s="10">
        <v>12.64</v>
      </c>
      <c r="D494">
        <v>79487.91</v>
      </c>
      <c r="E494">
        <v>78801.55</v>
      </c>
      <c r="F494">
        <v>88474.86</v>
      </c>
      <c r="G494">
        <v>87712.06</v>
      </c>
      <c r="H494">
        <f>(1/(1-91/360*VLOOKUP($A494,Tbills!$B$4:$C$974,2,1)/100))^((1)/91)-1</f>
        <v>1.260052906402187E-4</v>
      </c>
      <c r="I494">
        <f>I493*(1-(I$1+I$5))^($A494-$A493)*(1+1.5*(E494/E493-1))</f>
        <v>27088663.621386953</v>
      </c>
      <c r="K494">
        <f>ROW()</f>
        <v>494</v>
      </c>
      <c r="L494">
        <f>B494/C494</f>
        <v>0.94620253164556967</v>
      </c>
      <c r="M494">
        <f>M493*(1-(M$1+M$5))^($A494-$A493)*(1+2*(E494/E493-1))</f>
        <v>5199257103.1392527</v>
      </c>
    </row>
    <row r="495" spans="1:13" x14ac:dyDescent="0.25">
      <c r="A495" s="1">
        <v>38782</v>
      </c>
      <c r="B495" s="10">
        <v>12.74</v>
      </c>
      <c r="C495" s="10">
        <v>13.2</v>
      </c>
      <c r="D495">
        <v>80540.73</v>
      </c>
      <c r="E495">
        <v>79815.48</v>
      </c>
      <c r="F495">
        <v>88342.78</v>
      </c>
      <c r="G495">
        <v>87547.96</v>
      </c>
      <c r="H495">
        <f>(1/(1-91/360*VLOOKUP($A495,Tbills!$B$4:$C$974,2,1)/100))^((1)/91)-1</f>
        <v>1.257242778276435E-4</v>
      </c>
      <c r="I495">
        <f>I494*(1-(I$1+I$5))^($A495-$A494)*(1+1.5*(E495/E494-1))</f>
        <v>27610689.157117218</v>
      </c>
      <c r="K495">
        <f>ROW()</f>
        <v>495</v>
      </c>
      <c r="L495">
        <f>B495/C495</f>
        <v>0.9651515151515152</v>
      </c>
      <c r="M495">
        <f>M494*(1-(M$1+M$5))^($A495-$A494)*(1+2*(E495/E494-1))</f>
        <v>5332514394.4153271</v>
      </c>
    </row>
    <row r="496" spans="1:13" x14ac:dyDescent="0.25">
      <c r="A496" s="1">
        <v>38783</v>
      </c>
      <c r="B496" s="10">
        <v>12.66</v>
      </c>
      <c r="C496" s="10">
        <v>13.33</v>
      </c>
      <c r="D496">
        <v>81154.67</v>
      </c>
      <c r="E496">
        <v>80413.850000000006</v>
      </c>
      <c r="F496">
        <v>88559.29</v>
      </c>
      <c r="G496">
        <v>87751.52</v>
      </c>
      <c r="H496">
        <f>(1/(1-91/360*VLOOKUP($A496,Tbills!$B$4:$C$974,2,1)/100))^((1)/91)-1</f>
        <v>1.257242778276435E-4</v>
      </c>
      <c r="I496">
        <f>I495*(1-(I$1+I$5))^($A496-$A495)*(1+1.5*(E496/E495-1))</f>
        <v>27920913.972160678</v>
      </c>
      <c r="K496">
        <f>ROW()</f>
        <v>496</v>
      </c>
      <c r="L496">
        <f>B496/C496</f>
        <v>0.9497374343585897</v>
      </c>
      <c r="M496">
        <f>M495*(1-(M$1+M$5))^($A496-$A495)*(1+2*(E496/E495-1))</f>
        <v>5412286833.3908911</v>
      </c>
    </row>
    <row r="497" spans="1:13" x14ac:dyDescent="0.25">
      <c r="A497" s="1">
        <v>38784</v>
      </c>
      <c r="B497" s="10">
        <v>12.32</v>
      </c>
      <c r="C497" s="10">
        <v>13.16</v>
      </c>
      <c r="D497">
        <v>80325.600000000006</v>
      </c>
      <c r="E497">
        <v>79582.240000000005</v>
      </c>
      <c r="F497">
        <v>87827.520000000004</v>
      </c>
      <c r="G497">
        <v>87015.39</v>
      </c>
      <c r="H497">
        <f>(1/(1-91/360*VLOOKUP($A497,Tbills!$B$4:$C$974,2,1)/100))^((1)/91)-1</f>
        <v>1.257242778276435E-4</v>
      </c>
      <c r="I497">
        <f>I496*(1-(I$1+I$5))^($A497-$A496)*(1+1.5*(E497/E496-1))</f>
        <v>27487528.895938698</v>
      </c>
      <c r="K497">
        <f>ROW()</f>
        <v>497</v>
      </c>
      <c r="L497">
        <f>B497/C497</f>
        <v>0.93617021276595747</v>
      </c>
      <c r="M497">
        <f>M496*(1-(M$1+M$5))^($A497-$A496)*(1+2*(E497/E496-1))</f>
        <v>5300164521.4906855</v>
      </c>
    </row>
    <row r="498" spans="1:13" x14ac:dyDescent="0.25">
      <c r="A498" s="1">
        <v>38785</v>
      </c>
      <c r="B498" s="10">
        <v>12.68</v>
      </c>
      <c r="C498" s="10">
        <v>13.36</v>
      </c>
      <c r="D498">
        <v>80844.69</v>
      </c>
      <c r="E498">
        <v>80086.52</v>
      </c>
      <c r="F498">
        <v>87497.07</v>
      </c>
      <c r="G498">
        <v>86677.05</v>
      </c>
      <c r="H498">
        <f>(1/(1-91/360*VLOOKUP($A498,Tbills!$B$4:$C$974,2,1)/100))^((1)/91)-1</f>
        <v>1.257242778276435E-4</v>
      </c>
      <c r="I498">
        <f>I497*(1-(I$1+I$5))^($A498-$A497)*(1+1.5*(E498/E497-1))</f>
        <v>27748528.599141952</v>
      </c>
      <c r="K498">
        <f>ROW()</f>
        <v>498</v>
      </c>
      <c r="L498">
        <f>B498/C498</f>
        <v>0.94910179640718562</v>
      </c>
      <c r="M498">
        <f>M497*(1-(M$1+M$5))^($A498-$A497)*(1+2*(E498/E497-1))</f>
        <v>5367153585.1977444</v>
      </c>
    </row>
    <row r="499" spans="1:13" x14ac:dyDescent="0.25">
      <c r="A499" s="1">
        <v>38786</v>
      </c>
      <c r="B499" s="10">
        <v>11.85</v>
      </c>
      <c r="C499" s="10">
        <v>12.9</v>
      </c>
      <c r="D499">
        <v>80113.740000000005</v>
      </c>
      <c r="E499">
        <v>79352.36</v>
      </c>
      <c r="F499">
        <v>87115.79</v>
      </c>
      <c r="G499">
        <v>86288.45</v>
      </c>
      <c r="H499">
        <f>(1/(1-91/360*VLOOKUP($A499,Tbills!$B$4:$C$974,2,1)/100))^((1)/91)-1</f>
        <v>1.257242778276435E-4</v>
      </c>
      <c r="I499">
        <f>I498*(1-(I$1+I$5))^($A499-$A498)*(1+1.5*(E499/E498-1))</f>
        <v>27366706.462551404</v>
      </c>
      <c r="K499">
        <f>ROW()</f>
        <v>499</v>
      </c>
      <c r="L499">
        <f>B499/C499</f>
        <v>0.91860465116279066</v>
      </c>
      <c r="M499">
        <f>M498*(1-(M$1+M$5))^($A499-$A498)*(1+2*(E499/E498-1))</f>
        <v>5268573720.6981344</v>
      </c>
    </row>
    <row r="500" spans="1:13" x14ac:dyDescent="0.25">
      <c r="A500" s="1">
        <v>38789</v>
      </c>
      <c r="B500" s="10">
        <v>11.37</v>
      </c>
      <c r="C500" s="10">
        <v>12.77</v>
      </c>
      <c r="D500">
        <v>79354.02</v>
      </c>
      <c r="E500">
        <v>78569.929999999993</v>
      </c>
      <c r="F500">
        <v>86652.99</v>
      </c>
      <c r="G500">
        <v>85797.5</v>
      </c>
      <c r="H500">
        <f>(1/(1-91/360*VLOOKUP($A500,Tbills!$B$4:$C$974,2,1)/100))^((1)/91)-1</f>
        <v>1.260052906402187E-4</v>
      </c>
      <c r="I500">
        <f>I499*(1-(I$1+I$5))^($A500-$A499)*(1+1.5*(E500/E499-1))</f>
        <v>26961169.126268581</v>
      </c>
      <c r="K500">
        <f>ROW()</f>
        <v>500</v>
      </c>
      <c r="L500">
        <f>B500/C500</f>
        <v>0.89036805011746278</v>
      </c>
      <c r="M500">
        <f>M499*(1-(M$1+M$5))^($A500-$A499)*(1+2*(E500/E499-1))</f>
        <v>5164153248.2373171</v>
      </c>
    </row>
    <row r="501" spans="1:13" x14ac:dyDescent="0.25">
      <c r="A501" s="1">
        <v>38790</v>
      </c>
      <c r="B501" s="10">
        <v>10.74</v>
      </c>
      <c r="C501" s="10">
        <v>12.31</v>
      </c>
      <c r="D501">
        <v>78257.27</v>
      </c>
      <c r="E501">
        <v>77474.12</v>
      </c>
      <c r="F501">
        <v>86142.58</v>
      </c>
      <c r="G501">
        <v>85281.32</v>
      </c>
      <c r="H501">
        <f>(1/(1-91/360*VLOOKUP($A501,Tbills!$B$4:$C$974,2,1)/100))^((1)/91)-1</f>
        <v>1.260052906402187E-4</v>
      </c>
      <c r="I501">
        <f>I500*(1-(I$1+I$5))^($A501-$A500)*(1+1.5*(E501/E500-1))</f>
        <v>26396877.342121106</v>
      </c>
      <c r="K501">
        <f>ROW()</f>
        <v>501</v>
      </c>
      <c r="L501">
        <f>B501/C501</f>
        <v>0.87246141348497153</v>
      </c>
      <c r="M501">
        <f>M500*(1-(M$1+M$5))^($A501-$A500)*(1+2*(E501/E500-1))</f>
        <v>5019935819.6495657</v>
      </c>
    </row>
    <row r="502" spans="1:13" x14ac:dyDescent="0.25">
      <c r="A502" s="1">
        <v>38791</v>
      </c>
      <c r="B502" s="10">
        <v>11.35</v>
      </c>
      <c r="C502" s="10">
        <v>12.28</v>
      </c>
      <c r="D502">
        <v>78227.75</v>
      </c>
      <c r="E502">
        <v>77435.13</v>
      </c>
      <c r="F502">
        <v>85757.83</v>
      </c>
      <c r="G502">
        <v>84889.67</v>
      </c>
      <c r="H502">
        <f>(1/(1-91/360*VLOOKUP($A502,Tbills!$B$4:$C$974,2,1)/100))^((1)/91)-1</f>
        <v>1.260052906402187E-4</v>
      </c>
      <c r="I502">
        <f>I501*(1-(I$1+I$5))^($A502-$A501)*(1+1.5*(E502/E501-1))</f>
        <v>26376697.482391182</v>
      </c>
      <c r="K502">
        <f>ROW()</f>
        <v>502</v>
      </c>
      <c r="L502">
        <f>B502/C502</f>
        <v>0.92426710097719866</v>
      </c>
      <c r="M502">
        <f>M501*(1-(M$1+M$5))^($A502-$A501)*(1+2*(E502/E501-1))</f>
        <v>5014714110.642972</v>
      </c>
    </row>
    <row r="503" spans="1:13" x14ac:dyDescent="0.25">
      <c r="A503" s="1">
        <v>38792</v>
      </c>
      <c r="B503" s="10">
        <v>11.98</v>
      </c>
      <c r="C503" s="10">
        <v>12.41</v>
      </c>
      <c r="D503">
        <v>77107.81</v>
      </c>
      <c r="E503">
        <v>76316.78</v>
      </c>
      <c r="F503">
        <v>85704.12</v>
      </c>
      <c r="G503">
        <v>84825.81</v>
      </c>
      <c r="H503">
        <f>(1/(1-91/360*VLOOKUP($A503,Tbills!$B$4:$C$974,2,1)/100))^((1)/91)-1</f>
        <v>1.260052906402187E-4</v>
      </c>
      <c r="I503">
        <f>I502*(1-(I$1+I$5))^($A503-$A502)*(1+1.5*(E503/E502-1))</f>
        <v>25805035.36203577</v>
      </c>
      <c r="K503">
        <f>ROW()</f>
        <v>503</v>
      </c>
      <c r="L503">
        <f>B503/C503</f>
        <v>0.96535052377115227</v>
      </c>
      <c r="M503">
        <f>M502*(1-(M$1+M$5))^($A503-$A502)*(1+2*(E503/E502-1))</f>
        <v>4869700874.9388933</v>
      </c>
    </row>
    <row r="504" spans="1:13" x14ac:dyDescent="0.25">
      <c r="A504" s="1">
        <v>38793</v>
      </c>
      <c r="B504" s="10">
        <v>12.12</v>
      </c>
      <c r="C504" s="10">
        <v>12.63</v>
      </c>
      <c r="D504">
        <v>77391.240000000005</v>
      </c>
      <c r="E504">
        <v>76587.679999999993</v>
      </c>
      <c r="F504">
        <v>85125.25</v>
      </c>
      <c r="G504">
        <v>84242.19</v>
      </c>
      <c r="H504">
        <f>(1/(1-91/360*VLOOKUP($A504,Tbills!$B$4:$C$974,2,1)/100))^((1)/91)-1</f>
        <v>1.260052906402187E-4</v>
      </c>
      <c r="I504">
        <f>I503*(1-(I$1+I$5))^($A504-$A503)*(1+1.5*(E504/E503-1))</f>
        <v>25942185.950971507</v>
      </c>
      <c r="K504">
        <f>ROW()</f>
        <v>504</v>
      </c>
      <c r="L504">
        <f>B504/C504</f>
        <v>0.95961995249406162</v>
      </c>
      <c r="M504">
        <f>M503*(1-(M$1+M$5))^($A504-$A503)*(1+2*(E504/E503-1))</f>
        <v>4904107348.4331207</v>
      </c>
    </row>
    <row r="505" spans="1:13" x14ac:dyDescent="0.25">
      <c r="A505" s="1">
        <v>38796</v>
      </c>
      <c r="B505" s="10">
        <v>11.79</v>
      </c>
      <c r="C505" s="10">
        <v>12.65</v>
      </c>
      <c r="D505">
        <v>77852.100000000006</v>
      </c>
      <c r="E505">
        <v>77014.8</v>
      </c>
      <c r="F505">
        <v>85342.65</v>
      </c>
      <c r="G505">
        <v>84425.48</v>
      </c>
      <c r="H505">
        <f>(1/(1-91/360*VLOOKUP($A505,Tbills!$B$4:$C$974,2,1)/100))^((1)/91)-1</f>
        <v>1.2698889269380231E-4</v>
      </c>
      <c r="I505">
        <f>I504*(1-(I$1+I$5))^($A505-$A504)*(1+1.5*(E505/E504-1))</f>
        <v>26158447.967369027</v>
      </c>
      <c r="K505">
        <f>ROW()</f>
        <v>505</v>
      </c>
      <c r="L505">
        <f>B505/C505</f>
        <v>0.93201581027667979</v>
      </c>
      <c r="M505">
        <f>M504*(1-(M$1+M$5))^($A505-$A504)*(1+2*(E505/E504-1))</f>
        <v>4958305248.2151232</v>
      </c>
    </row>
    <row r="506" spans="1:13" x14ac:dyDescent="0.25">
      <c r="A506" s="1">
        <v>38797</v>
      </c>
      <c r="B506" s="10">
        <v>11.62</v>
      </c>
      <c r="C506" s="10">
        <v>12.74</v>
      </c>
      <c r="D506">
        <v>78227.429999999993</v>
      </c>
      <c r="E506">
        <v>77376.31</v>
      </c>
      <c r="F506">
        <v>85396.6</v>
      </c>
      <c r="G506">
        <v>84468.13</v>
      </c>
      <c r="H506">
        <f>(1/(1-91/360*VLOOKUP($A506,Tbills!$B$4:$C$974,2,1)/100))^((1)/91)-1</f>
        <v>1.2698889269380231E-4</v>
      </c>
      <c r="I506">
        <f>I505*(1-(I$1+I$5))^($A506-$A505)*(1+1.5*(E506/E505-1))</f>
        <v>26342378.287315771</v>
      </c>
      <c r="K506">
        <f>ROW()</f>
        <v>506</v>
      </c>
      <c r="L506">
        <f>B506/C506</f>
        <v>0.91208791208791196</v>
      </c>
      <c r="M506">
        <f>M505*(1-(M$1+M$5))^($A506-$A505)*(1+2*(E506/E505-1))</f>
        <v>5004685486.7710514</v>
      </c>
    </row>
    <row r="507" spans="1:13" x14ac:dyDescent="0.25">
      <c r="A507" s="1">
        <v>38798</v>
      </c>
      <c r="B507" s="10">
        <v>11.21</v>
      </c>
      <c r="C507" s="10">
        <v>12.41</v>
      </c>
      <c r="D507">
        <v>77059.61</v>
      </c>
      <c r="E507">
        <v>76211.37</v>
      </c>
      <c r="F507">
        <v>84789.56</v>
      </c>
      <c r="G507">
        <v>83856.960000000006</v>
      </c>
      <c r="H507">
        <f>(1/(1-91/360*VLOOKUP($A507,Tbills!$B$4:$C$974,2,1)/100))^((1)/91)-1</f>
        <v>1.2698889269380231E-4</v>
      </c>
      <c r="I507">
        <f>I506*(1-(I$1+I$5))^($A507-$A506)*(1+1.5*(E507/E506-1))</f>
        <v>25747234.386513177</v>
      </c>
      <c r="K507">
        <f>ROW()</f>
        <v>507</v>
      </c>
      <c r="L507">
        <f>B507/C507</f>
        <v>0.90330378726833205</v>
      </c>
      <c r="M507">
        <f>M506*(1-(M$1+M$5))^($A507-$A506)*(1+2*(E507/E506-1))</f>
        <v>4853825704.4840183</v>
      </c>
    </row>
    <row r="508" spans="1:13" x14ac:dyDescent="0.25">
      <c r="A508" s="1">
        <v>38799</v>
      </c>
      <c r="B508" s="10">
        <v>11.17</v>
      </c>
      <c r="C508" s="10">
        <v>12.43</v>
      </c>
      <c r="D508">
        <v>77180.039999999994</v>
      </c>
      <c r="E508">
        <v>76320.800000000003</v>
      </c>
      <c r="F508">
        <v>84638.87</v>
      </c>
      <c r="G508">
        <v>83697.279999999999</v>
      </c>
      <c r="H508">
        <f>(1/(1-91/360*VLOOKUP($A508,Tbills!$B$4:$C$974,2,1)/100))^((1)/91)-1</f>
        <v>1.2698889269380231E-4</v>
      </c>
      <c r="I508">
        <f>I507*(1-(I$1+I$5))^($A508-$A507)*(1+1.5*(E508/E507-1))</f>
        <v>25802441.678273659</v>
      </c>
      <c r="K508">
        <f>ROW()</f>
        <v>508</v>
      </c>
      <c r="L508">
        <f>B508/C508</f>
        <v>0.89863234111021728</v>
      </c>
      <c r="M508">
        <f>M507*(1-(M$1+M$5))^($A508-$A507)*(1+2*(E508/E507-1))</f>
        <v>4867600641.3349009</v>
      </c>
    </row>
    <row r="509" spans="1:13" x14ac:dyDescent="0.25">
      <c r="A509" s="1">
        <v>38800</v>
      </c>
      <c r="B509" s="10">
        <v>11.19</v>
      </c>
      <c r="C509" s="10">
        <v>12.27</v>
      </c>
      <c r="D509">
        <v>76686.58</v>
      </c>
      <c r="E509">
        <v>75823.149999999994</v>
      </c>
      <c r="F509">
        <v>84174.53</v>
      </c>
      <c r="G509">
        <v>83227.48</v>
      </c>
      <c r="H509">
        <f>(1/(1-91/360*VLOOKUP($A509,Tbills!$B$4:$C$974,2,1)/100))^((1)/91)-1</f>
        <v>1.2698889269380231E-4</v>
      </c>
      <c r="I509">
        <f>I508*(1-(I$1+I$5))^($A509-$A508)*(1+1.5*(E509/E508-1))</f>
        <v>25549829.332724474</v>
      </c>
      <c r="K509">
        <f>ROW()</f>
        <v>509</v>
      </c>
      <c r="L509">
        <f>B509/C509</f>
        <v>0.91198044009779955</v>
      </c>
      <c r="M509">
        <f>M508*(1-(M$1+M$5))^($A509-$A508)*(1+2*(E509/E508-1))</f>
        <v>4803960340.5113974</v>
      </c>
    </row>
    <row r="510" spans="1:13" x14ac:dyDescent="0.25">
      <c r="A510" s="1">
        <v>38803</v>
      </c>
      <c r="B510" s="10">
        <v>11.46</v>
      </c>
      <c r="C510" s="10">
        <v>12.48</v>
      </c>
      <c r="D510">
        <v>76780.56</v>
      </c>
      <c r="E510">
        <v>75887.179999999993</v>
      </c>
      <c r="F510">
        <v>84154.27</v>
      </c>
      <c r="G510">
        <v>83175.740000000005</v>
      </c>
      <c r="H510">
        <f>(1/(1-91/360*VLOOKUP($A510,Tbills!$B$4:$C$974,2,1)/100))^((1)/91)-1</f>
        <v>1.2558377414517707E-4</v>
      </c>
      <c r="I510">
        <f>I509*(1-(I$1+I$5))^($A510-$A509)*(1+1.5*(E510/E509-1))</f>
        <v>25581457.320453003</v>
      </c>
      <c r="K510">
        <f>ROW()</f>
        <v>510</v>
      </c>
      <c r="L510">
        <f>B510/C510</f>
        <v>0.91826923076923084</v>
      </c>
      <c r="M510">
        <f>M509*(1-(M$1+M$5))^($A510-$A509)*(1+2*(E510/E509-1))</f>
        <v>4811587429.2084846</v>
      </c>
    </row>
    <row r="511" spans="1:13" x14ac:dyDescent="0.25">
      <c r="A511" s="1">
        <v>38804</v>
      </c>
      <c r="B511" s="10">
        <v>11.58</v>
      </c>
      <c r="C511" s="10">
        <v>12.54</v>
      </c>
      <c r="D511">
        <v>76670.649999999994</v>
      </c>
      <c r="E511">
        <v>75769.02</v>
      </c>
      <c r="F511">
        <v>83834.91</v>
      </c>
      <c r="G511">
        <v>82849.649999999994</v>
      </c>
      <c r="H511">
        <f>(1/(1-91/360*VLOOKUP($A511,Tbills!$B$4:$C$974,2,1)/100))^((1)/91)-1</f>
        <v>1.2558377414517707E-4</v>
      </c>
      <c r="I511">
        <f>I510*(1-(I$1+I$5))^($A511-$A510)*(1+1.5*(E511/E510-1))</f>
        <v>25521465.247110151</v>
      </c>
      <c r="K511">
        <f>ROW()</f>
        <v>511</v>
      </c>
      <c r="L511">
        <f>B511/C511</f>
        <v>0.92344497607655507</v>
      </c>
      <c r="M511">
        <f>M510*(1-(M$1+M$5))^($A511-$A510)*(1+2*(E511/E510-1))</f>
        <v>4796442042.7658911</v>
      </c>
    </row>
    <row r="512" spans="1:13" x14ac:dyDescent="0.25">
      <c r="A512" s="1">
        <v>38805</v>
      </c>
      <c r="B512" s="10">
        <v>10.95</v>
      </c>
      <c r="C512" s="10">
        <v>12.05</v>
      </c>
      <c r="D512">
        <v>75097.88</v>
      </c>
      <c r="E512">
        <v>74205.23</v>
      </c>
      <c r="F512">
        <v>83099.67</v>
      </c>
      <c r="G512">
        <v>82112.649999999994</v>
      </c>
      <c r="H512">
        <f>(1/(1-91/360*VLOOKUP($A512,Tbills!$B$4:$C$974,2,1)/100))^((1)/91)-1</f>
        <v>1.2558377414517707E-4</v>
      </c>
      <c r="I512">
        <f>I511*(1-(I$1+I$5))^($A512-$A511)*(1+1.5*(E512/E511-1))</f>
        <v>24731125.25280796</v>
      </c>
      <c r="K512">
        <f>ROW()</f>
        <v>512</v>
      </c>
      <c r="L512">
        <f>B512/C512</f>
        <v>0.90871369294605797</v>
      </c>
      <c r="M512">
        <f>M511*(1-(M$1+M$5))^($A512-$A511)*(1+2*(E512/E511-1))</f>
        <v>4598300407.8836946</v>
      </c>
    </row>
    <row r="513" spans="1:13" x14ac:dyDescent="0.25">
      <c r="A513" s="1">
        <v>38806</v>
      </c>
      <c r="B513" s="10">
        <v>11.57</v>
      </c>
      <c r="C513" s="10">
        <v>12.35</v>
      </c>
      <c r="D513">
        <v>74702.52</v>
      </c>
      <c r="E513">
        <v>73805.25</v>
      </c>
      <c r="F513">
        <v>82974.64</v>
      </c>
      <c r="G513">
        <v>81978.789999999994</v>
      </c>
      <c r="H513">
        <f>(1/(1-91/360*VLOOKUP($A513,Tbills!$B$4:$C$974,2,1)/100))^((1)/91)-1</f>
        <v>1.2558377414517707E-4</v>
      </c>
      <c r="I513">
        <f>I512*(1-(I$1+I$5))^($A513-$A512)*(1+1.5*(E513/E512-1))</f>
        <v>24530931.970721681</v>
      </c>
      <c r="K513">
        <f>ROW()</f>
        <v>513</v>
      </c>
      <c r="L513">
        <f>B513/C513</f>
        <v>0.93684210526315792</v>
      </c>
      <c r="M513">
        <f>M512*(1-(M$1+M$5))^($A513-$A512)*(1+2*(E513/E512-1))</f>
        <v>4548575731.9749451</v>
      </c>
    </row>
    <row r="514" spans="1:13" x14ac:dyDescent="0.25">
      <c r="A514" s="1">
        <v>38807</v>
      </c>
      <c r="B514" s="10">
        <v>11.39</v>
      </c>
      <c r="C514" s="10">
        <v>12.22</v>
      </c>
      <c r="D514">
        <v>75307.600000000006</v>
      </c>
      <c r="E514">
        <v>74393.789999999994</v>
      </c>
      <c r="F514">
        <v>82637.52</v>
      </c>
      <c r="G514">
        <v>81635.42</v>
      </c>
      <c r="H514">
        <f>(1/(1-91/360*VLOOKUP($A514,Tbills!$B$4:$C$974,2,1)/100))^((1)/91)-1</f>
        <v>1.2558377414517707E-4</v>
      </c>
      <c r="I514">
        <f>I513*(1-(I$1+I$5))^($A514-$A513)*(1+1.5*(E514/E513-1))</f>
        <v>24824116.850137737</v>
      </c>
      <c r="K514">
        <f>ROW()</f>
        <v>514</v>
      </c>
      <c r="L514">
        <f>B514/C514</f>
        <v>0.93207855973813425</v>
      </c>
      <c r="M514">
        <f>M513*(1-(M$1+M$5))^($A514-$A513)*(1+2*(E514/E513-1))</f>
        <v>4620962779.9589453</v>
      </c>
    </row>
    <row r="515" spans="1:13" x14ac:dyDescent="0.25">
      <c r="A515" s="1">
        <v>38810</v>
      </c>
      <c r="B515" s="10">
        <v>11.57</v>
      </c>
      <c r="C515" s="10">
        <v>12.25</v>
      </c>
      <c r="D515">
        <v>75102.84</v>
      </c>
      <c r="E515">
        <v>74163.48</v>
      </c>
      <c r="F515">
        <v>82666.149999999994</v>
      </c>
      <c r="G515">
        <v>81632.95</v>
      </c>
      <c r="H515">
        <f>(1/(1-91/360*VLOOKUP($A515,Tbills!$B$4:$C$974,2,1)/100))^((1)/91)-1</f>
        <v>1.2670785445423327E-4</v>
      </c>
      <c r="I515">
        <f>I514*(1-(I$1+I$5))^($A515-$A514)*(1+1.5*(E515/E514-1))</f>
        <v>24708129.449923802</v>
      </c>
      <c r="K515">
        <f>ROW()</f>
        <v>515</v>
      </c>
      <c r="L515">
        <f>B515/C515</f>
        <v>0.94448979591836735</v>
      </c>
      <c r="M515">
        <f>M514*(1-(M$1+M$5))^($A515-$A514)*(1+2*(E515/E514-1))</f>
        <v>4591887162.7985668</v>
      </c>
    </row>
    <row r="516" spans="1:13" x14ac:dyDescent="0.25">
      <c r="A516" s="1">
        <v>38811</v>
      </c>
      <c r="B516" s="10">
        <v>11.14</v>
      </c>
      <c r="C516" s="10">
        <v>11.97</v>
      </c>
      <c r="D516">
        <v>74710.94</v>
      </c>
      <c r="E516">
        <v>73767.09</v>
      </c>
      <c r="F516">
        <v>82383.12</v>
      </c>
      <c r="G516">
        <v>81343.11</v>
      </c>
      <c r="H516">
        <f>(1/(1-91/360*VLOOKUP($A516,Tbills!$B$4:$C$974,2,1)/100))^((1)/91)-1</f>
        <v>1.2670785445423327E-4</v>
      </c>
      <c r="I516">
        <f>I515*(1-(I$1+I$5))^($A516-$A515)*(1+1.5*(E516/E515-1))</f>
        <v>24509803.890951425</v>
      </c>
      <c r="K516">
        <f>ROW()</f>
        <v>516</v>
      </c>
      <c r="L516">
        <f>B516/C516</f>
        <v>0.93065998329156219</v>
      </c>
      <c r="M516">
        <f>M515*(1-(M$1+M$5))^($A516-$A515)*(1+2*(E516/E515-1))</f>
        <v>4542648511.7862921</v>
      </c>
    </row>
    <row r="517" spans="1:13" x14ac:dyDescent="0.25">
      <c r="A517" s="1">
        <v>38812</v>
      </c>
      <c r="B517" s="10">
        <v>11.13</v>
      </c>
      <c r="C517" s="10">
        <v>11.9</v>
      </c>
      <c r="D517">
        <v>73926.289999999994</v>
      </c>
      <c r="E517">
        <v>72983</v>
      </c>
      <c r="F517">
        <v>82111.61</v>
      </c>
      <c r="G517">
        <v>81064.72</v>
      </c>
      <c r="H517">
        <f>(1/(1-91/360*VLOOKUP($A517,Tbills!$B$4:$C$974,2,1)/100))^((1)/91)-1</f>
        <v>1.2670785445423327E-4</v>
      </c>
      <c r="I517">
        <f>I516*(1-(I$1+I$5))^($A517-$A516)*(1+1.5*(E517/E516-1))</f>
        <v>24118790.785703611</v>
      </c>
      <c r="K517">
        <f>ROW()</f>
        <v>517</v>
      </c>
      <c r="L517">
        <f>B517/C517</f>
        <v>0.93529411764705883</v>
      </c>
      <c r="M517">
        <f>M516*(1-(M$1+M$5))^($A517-$A516)*(1+2*(E517/E516-1))</f>
        <v>4445928648.946806</v>
      </c>
    </row>
    <row r="518" spans="1:13" x14ac:dyDescent="0.25">
      <c r="A518" s="1">
        <v>38813</v>
      </c>
      <c r="B518" s="10">
        <v>11.45</v>
      </c>
      <c r="C518" s="10">
        <v>11.93</v>
      </c>
      <c r="D518">
        <v>73359.100000000006</v>
      </c>
      <c r="E518">
        <v>72413.8</v>
      </c>
      <c r="F518">
        <v>81798.179999999993</v>
      </c>
      <c r="G518">
        <v>80745.02</v>
      </c>
      <c r="H518">
        <f>(1/(1-91/360*VLOOKUP($A518,Tbills!$B$4:$C$974,2,1)/100))^((1)/91)-1</f>
        <v>1.2670785445423327E-4</v>
      </c>
      <c r="I518">
        <f>I517*(1-(I$1+I$5))^($A518-$A517)*(1+1.5*(E518/E517-1))</f>
        <v>23836405.773698393</v>
      </c>
      <c r="K518">
        <f>ROW()</f>
        <v>518</v>
      </c>
      <c r="L518">
        <f>B518/C518</f>
        <v>0.95976529756915341</v>
      </c>
      <c r="M518">
        <f>M517*(1-(M$1+M$5))^($A518-$A517)*(1+2*(E518/E517-1))</f>
        <v>4376432888.9144793</v>
      </c>
    </row>
    <row r="519" spans="1:13" x14ac:dyDescent="0.25">
      <c r="A519" s="1">
        <v>38814</v>
      </c>
      <c r="B519" s="10">
        <v>12.26</v>
      </c>
      <c r="C519" s="10">
        <v>12.53</v>
      </c>
      <c r="D519">
        <v>74686.960000000006</v>
      </c>
      <c r="E519">
        <v>73715.38</v>
      </c>
      <c r="F519">
        <v>82190.33</v>
      </c>
      <c r="G519">
        <v>81121.89</v>
      </c>
      <c r="H519">
        <f>(1/(1-91/360*VLOOKUP($A519,Tbills!$B$4:$C$974,2,1)/100))^((1)/91)-1</f>
        <v>1.2670785445423327E-4</v>
      </c>
      <c r="I519">
        <f>I518*(1-(I$1+I$5))^($A519-$A518)*(1+1.5*(E519/E518-1))</f>
        <v>24478831.468707278</v>
      </c>
      <c r="K519">
        <f>ROW()</f>
        <v>519</v>
      </c>
      <c r="L519">
        <f>B519/C519</f>
        <v>0.97845171588188351</v>
      </c>
      <c r="M519">
        <f>M518*(1-(M$1+M$5))^($A519-$A518)*(1+2*(E519/E518-1))</f>
        <v>4533605852.5395899</v>
      </c>
    </row>
    <row r="520" spans="1:13" x14ac:dyDescent="0.25">
      <c r="A520" s="1">
        <v>38817</v>
      </c>
      <c r="B520" s="10">
        <v>12.19</v>
      </c>
      <c r="C520" s="10">
        <v>12.57</v>
      </c>
      <c r="D520">
        <v>75478.820000000007</v>
      </c>
      <c r="E520">
        <v>74468.91</v>
      </c>
      <c r="F520">
        <v>82127.3</v>
      </c>
      <c r="G520">
        <v>81028.84</v>
      </c>
      <c r="H520">
        <f>(1/(1-91/360*VLOOKUP($A520,Tbills!$B$4:$C$974,2,1)/100))^((1)/91)-1</f>
        <v>1.2769152008051954E-4</v>
      </c>
      <c r="I520">
        <f>I519*(1-(I$1+I$5))^($A520-$A519)*(1+1.5*(E520/E519-1))</f>
        <v>24853456.086752262</v>
      </c>
      <c r="K520">
        <f>ROW()</f>
        <v>520</v>
      </c>
      <c r="L520">
        <f>B520/C520</f>
        <v>0.96976929196499595</v>
      </c>
      <c r="M520">
        <f>M519*(1-(M$1+M$5))^($A520-$A519)*(1+2*(E520/E519-1))</f>
        <v>4625824607.6787815</v>
      </c>
    </row>
    <row r="521" spans="1:13" x14ac:dyDescent="0.25">
      <c r="A521" s="1">
        <v>38818</v>
      </c>
      <c r="B521" s="10">
        <v>13</v>
      </c>
      <c r="C521" s="10">
        <v>13.21</v>
      </c>
      <c r="D521">
        <v>76638.38</v>
      </c>
      <c r="E521">
        <v>75603.44</v>
      </c>
      <c r="F521">
        <v>82691</v>
      </c>
      <c r="G521">
        <v>81574.66</v>
      </c>
      <c r="H521">
        <f>(1/(1-91/360*VLOOKUP($A521,Tbills!$B$4:$C$974,2,1)/100))^((1)/91)-1</f>
        <v>1.2769152008051954E-4</v>
      </c>
      <c r="I521">
        <f>I520*(1-(I$1+I$5))^($A521-$A520)*(1+1.5*(E521/E520-1))</f>
        <v>25421174.000669688</v>
      </c>
      <c r="K521">
        <f>ROW()</f>
        <v>521</v>
      </c>
      <c r="L521">
        <f>B521/C521</f>
        <v>0.98410295230885692</v>
      </c>
      <c r="M521">
        <f>M520*(1-(M$1+M$5))^($A521-$A520)*(1+2*(E521/E520-1))</f>
        <v>4766612372.2133598</v>
      </c>
    </row>
    <row r="522" spans="1:13"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I521*(1-(I$1+I$5))^($A522-$A521)*(1+1.5*(E522/E521-1))</f>
        <v>25691852.568732463</v>
      </c>
      <c r="K522">
        <f>ROW()</f>
        <v>522</v>
      </c>
      <c r="L522">
        <f>B522/C522</f>
        <v>0.98078401229823209</v>
      </c>
      <c r="M522">
        <f>M521*(1-(M$1+M$5))^($A522-$A521)*(1+2*(E522/E521-1))</f>
        <v>4834182715.3738966</v>
      </c>
    </row>
    <row r="523" spans="1:13"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I522*(1-(I$1+I$5))^($A523-$A522)*(1+1.5*(E523/E522-1))</f>
        <v>25588030.777762882</v>
      </c>
      <c r="K523">
        <f>ROW()</f>
        <v>523</v>
      </c>
      <c r="L523">
        <f>B523/C523</f>
        <v>0.95451040863531222</v>
      </c>
      <c r="M523">
        <f>M522*(1-(M$1+M$5))^($A523-$A522)*(1+2*(E523/E522-1))</f>
        <v>4808035412.3866787</v>
      </c>
    </row>
    <row r="524" spans="1:13" x14ac:dyDescent="0.25">
      <c r="A524" s="1">
        <v>38824</v>
      </c>
      <c r="B524" s="10">
        <v>12.58</v>
      </c>
      <c r="C524" s="10">
        <v>13.17</v>
      </c>
      <c r="D524">
        <v>77272.960000000006</v>
      </c>
      <c r="E524">
        <v>76171.240000000005</v>
      </c>
      <c r="F524">
        <v>83809.66</v>
      </c>
      <c r="G524">
        <v>82615.31</v>
      </c>
      <c r="H524">
        <f>(1/(1-91/360*VLOOKUP($A524,Tbills!$B$4:$C$974,2,1)/100))^((1)/91)-1</f>
        <v>1.2853473289475836E-4</v>
      </c>
      <c r="I524">
        <f>I523*(1-(I$1+I$5))^($A524-$A523)*(1+1.5*(E524/E523-1))</f>
        <v>25705967.714530721</v>
      </c>
      <c r="K524">
        <f>ROW()</f>
        <v>524</v>
      </c>
      <c r="L524">
        <f>B524/C524</f>
        <v>0.95520121488230825</v>
      </c>
      <c r="M524">
        <f>M523*(1-(M$1+M$5))^($A524-$A523)*(1+2*(E524/E523-1))</f>
        <v>4837177768.964591</v>
      </c>
    </row>
    <row r="525" spans="1:13" x14ac:dyDescent="0.25">
      <c r="A525" s="1">
        <v>38825</v>
      </c>
      <c r="B525" s="10">
        <v>11.4</v>
      </c>
      <c r="C525" s="10">
        <v>12.25</v>
      </c>
      <c r="D525">
        <v>74840.179999999993</v>
      </c>
      <c r="E525">
        <v>73763.360000000001</v>
      </c>
      <c r="F525">
        <v>83028.160000000003</v>
      </c>
      <c r="G525">
        <v>81834.33</v>
      </c>
      <c r="H525">
        <f>(1/(1-91/360*VLOOKUP($A525,Tbills!$B$4:$C$974,2,1)/100))^((1)/91)-1</f>
        <v>1.2853473289475836E-4</v>
      </c>
      <c r="I525">
        <f>I524*(1-(I$1+I$5))^($A525-$A524)*(1+1.5*(E525/E524-1))</f>
        <v>24486830.230526604</v>
      </c>
      <c r="K525">
        <f>ROW()</f>
        <v>525</v>
      </c>
      <c r="L525">
        <f>B525/C525</f>
        <v>0.93061224489795924</v>
      </c>
      <c r="M525">
        <f>M524*(1-(M$1+M$5))^($A525-$A524)*(1+2*(E525/E524-1))</f>
        <v>4531205086.8483686</v>
      </c>
    </row>
    <row r="526" spans="1:13" x14ac:dyDescent="0.25">
      <c r="A526" s="1">
        <v>38826</v>
      </c>
      <c r="B526" s="10">
        <v>11.32</v>
      </c>
      <c r="C526" s="10">
        <v>12.11</v>
      </c>
      <c r="D526">
        <v>74790.5</v>
      </c>
      <c r="E526">
        <v>73704.91</v>
      </c>
      <c r="F526">
        <v>82776.19</v>
      </c>
      <c r="G526">
        <v>81575.460000000006</v>
      </c>
      <c r="H526">
        <f>(1/(1-91/360*VLOOKUP($A526,Tbills!$B$4:$C$974,2,1)/100))^((1)/91)-1</f>
        <v>1.2853473289475836E-4</v>
      </c>
      <c r="I526">
        <f>I525*(1-(I$1+I$5))^($A526-$A525)*(1+1.5*(E526/E525-1))</f>
        <v>24457490.701036774</v>
      </c>
      <c r="K526">
        <f>ROW()</f>
        <v>526</v>
      </c>
      <c r="L526">
        <f>B526/C526</f>
        <v>0.93476465730800995</v>
      </c>
      <c r="M526">
        <f>M525*(1-(M$1+M$5))^($A526-$A525)*(1+2*(E526/E525-1))</f>
        <v>4523871590.236537</v>
      </c>
    </row>
    <row r="527" spans="1:13" x14ac:dyDescent="0.25">
      <c r="A527" s="1">
        <v>38827</v>
      </c>
      <c r="B527" s="10">
        <v>11.64</v>
      </c>
      <c r="C527" s="10">
        <v>12.06</v>
      </c>
      <c r="D527">
        <v>73805.41</v>
      </c>
      <c r="E527">
        <v>72724.639999999999</v>
      </c>
      <c r="F527">
        <v>82242.509999999995</v>
      </c>
      <c r="G527">
        <v>81039.039999999994</v>
      </c>
      <c r="H527">
        <f>(1/(1-91/360*VLOOKUP($A527,Tbills!$B$4:$C$974,2,1)/100))^((1)/91)-1</f>
        <v>1.2853473289475836E-4</v>
      </c>
      <c r="I527">
        <f>I526*(1-(I$1+I$5))^($A527-$A526)*(1+1.5*(E527/E526-1))</f>
        <v>23969336.555934515</v>
      </c>
      <c r="K527">
        <f>ROW()</f>
        <v>527</v>
      </c>
      <c r="L527">
        <f>B527/C527</f>
        <v>0.96517412935323388</v>
      </c>
      <c r="M527">
        <f>M526*(1-(M$1+M$5))^($A527-$A526)*(1+2*(E527/E526-1))</f>
        <v>4403388863.7396698</v>
      </c>
    </row>
    <row r="528" spans="1:13" x14ac:dyDescent="0.25">
      <c r="A528" s="1">
        <v>38828</v>
      </c>
      <c r="B528" s="10">
        <v>11.59</v>
      </c>
      <c r="C528" s="10">
        <v>12.19</v>
      </c>
      <c r="D528">
        <v>74952.06</v>
      </c>
      <c r="E528">
        <v>73845.149999999994</v>
      </c>
      <c r="F528">
        <v>82521.06</v>
      </c>
      <c r="G528">
        <v>81303.100000000006</v>
      </c>
      <c r="H528">
        <f>(1/(1-91/360*VLOOKUP($A528,Tbills!$B$4:$C$974,2,1)/100))^((1)/91)-1</f>
        <v>1.2853473289475836E-4</v>
      </c>
      <c r="I528">
        <f>I527*(1-(I$1+I$5))^($A528-$A527)*(1+1.5*(E528/E527-1))</f>
        <v>24523065.256391611</v>
      </c>
      <c r="K528">
        <f>ROW()</f>
        <v>528</v>
      </c>
      <c r="L528">
        <f>B528/C528</f>
        <v>0.95077932731747339</v>
      </c>
      <c r="M528">
        <f>M527*(1-(M$1+M$5))^($A528-$A527)*(1+2*(E528/E527-1))</f>
        <v>4538926949.5124903</v>
      </c>
    </row>
    <row r="529" spans="1:13" x14ac:dyDescent="0.25">
      <c r="A529" s="1">
        <v>38831</v>
      </c>
      <c r="B529" s="10">
        <v>11.75</v>
      </c>
      <c r="C529" s="10">
        <v>11.86</v>
      </c>
      <c r="D529">
        <v>74616.820000000007</v>
      </c>
      <c r="E529">
        <v>73486.38</v>
      </c>
      <c r="F529">
        <v>83145.91</v>
      </c>
      <c r="G529">
        <v>81887.37</v>
      </c>
      <c r="H529">
        <f>(1/(1-91/360*VLOOKUP($A529,Tbills!$B$4:$C$974,2,1)/100))^((1)/91)-1</f>
        <v>1.2951856384879612E-4</v>
      </c>
      <c r="I529">
        <f>I528*(1-(I$1+I$5))^($A529-$A528)*(1+1.5*(E529/E528-1))</f>
        <v>24343650.295540597</v>
      </c>
      <c r="K529">
        <f>ROW()</f>
        <v>529</v>
      </c>
      <c r="L529">
        <f>B529/C529</f>
        <v>0.99072512647554811</v>
      </c>
      <c r="M529">
        <f>M528*(1-(M$1+M$5))^($A529-$A528)*(1+2*(E529/E528-1))</f>
        <v>4494368622.3986902</v>
      </c>
    </row>
    <row r="530" spans="1:13" x14ac:dyDescent="0.25">
      <c r="A530" s="1">
        <v>38832</v>
      </c>
      <c r="B530" s="10">
        <v>11.75</v>
      </c>
      <c r="C530" s="10">
        <v>11.89</v>
      </c>
      <c r="D530">
        <v>74484.960000000006</v>
      </c>
      <c r="E530">
        <v>73347</v>
      </c>
      <c r="F530">
        <v>82820.850000000006</v>
      </c>
      <c r="G530">
        <v>81556.62</v>
      </c>
      <c r="H530">
        <f>(1/(1-91/360*VLOOKUP($A530,Tbills!$B$4:$C$974,2,1)/100))^((1)/91)-1</f>
        <v>1.2951856384879612E-4</v>
      </c>
      <c r="I530">
        <f>I529*(1-(I$1+I$5))^($A530-$A529)*(1+1.5*(E530/E529-1))</f>
        <v>24274159.428585432</v>
      </c>
      <c r="K530">
        <f>ROW()</f>
        <v>530</v>
      </c>
      <c r="L530">
        <f>B530/C530</f>
        <v>0.98822539949537425</v>
      </c>
      <c r="M530">
        <f>M529*(1-(M$1+M$5))^($A530-$A529)*(1+2*(E530/E529-1))</f>
        <v>4477169002.7020311</v>
      </c>
    </row>
    <row r="531" spans="1:13" x14ac:dyDescent="0.25">
      <c r="A531" s="1">
        <v>38833</v>
      </c>
      <c r="B531" s="10">
        <v>11.76</v>
      </c>
      <c r="C531" s="10">
        <v>12.01</v>
      </c>
      <c r="D531">
        <v>73551.759999999995</v>
      </c>
      <c r="E531">
        <v>72418.559999999998</v>
      </c>
      <c r="F531">
        <v>82448.3</v>
      </c>
      <c r="G531">
        <v>81179.19</v>
      </c>
      <c r="H531">
        <f>(1/(1-91/360*VLOOKUP($A531,Tbills!$B$4:$C$974,2,1)/100))^((1)/91)-1</f>
        <v>1.2951856384879612E-4</v>
      </c>
      <c r="I531">
        <f>I530*(1-(I$1+I$5))^($A531-$A530)*(1+1.5*(E531/E530-1))</f>
        <v>23813030.829087019</v>
      </c>
      <c r="K531">
        <f>ROW()</f>
        <v>531</v>
      </c>
      <c r="L531">
        <f>B531/C531</f>
        <v>0.97918401332223148</v>
      </c>
      <c r="M531">
        <f>M530*(1-(M$1+M$5))^($A531-$A530)*(1+2*(E531/E530-1))</f>
        <v>4363676268.0141649</v>
      </c>
    </row>
    <row r="532" spans="1:13" x14ac:dyDescent="0.25">
      <c r="A532" s="1">
        <v>38834</v>
      </c>
      <c r="B532" s="10">
        <v>11.84</v>
      </c>
      <c r="C532" s="10">
        <v>12.26</v>
      </c>
      <c r="D532">
        <v>73096.14</v>
      </c>
      <c r="E532">
        <v>71960.58</v>
      </c>
      <c r="F532">
        <v>82320.639999999999</v>
      </c>
      <c r="G532">
        <v>81042.98</v>
      </c>
      <c r="H532">
        <f>(1/(1-91/360*VLOOKUP($A532,Tbills!$B$4:$C$974,2,1)/100))^((1)/91)-1</f>
        <v>1.2951856384879612E-4</v>
      </c>
      <c r="I532">
        <f>I531*(1-(I$1+I$5))^($A532-$A531)*(1+1.5*(E532/E531-1))</f>
        <v>23586911.761319604</v>
      </c>
      <c r="K532">
        <f>ROW()</f>
        <v>532</v>
      </c>
      <c r="L532">
        <f>B532/C532</f>
        <v>0.965742251223491</v>
      </c>
      <c r="M532">
        <f>M531*(1-(M$1+M$5))^($A532-$A531)*(1+2*(E532/E531-1))</f>
        <v>4308338694.807373</v>
      </c>
    </row>
    <row r="533" spans="1:13" x14ac:dyDescent="0.25">
      <c r="A533" s="1">
        <v>38835</v>
      </c>
      <c r="B533" s="10">
        <v>11.59</v>
      </c>
      <c r="C533" s="10">
        <v>11.86</v>
      </c>
      <c r="D533">
        <v>72626.09</v>
      </c>
      <c r="E533">
        <v>71488.509999999995</v>
      </c>
      <c r="F533">
        <v>82174.61</v>
      </c>
      <c r="G533">
        <v>80888.72</v>
      </c>
      <c r="H533">
        <f>(1/(1-91/360*VLOOKUP($A533,Tbills!$B$4:$C$974,2,1)/100))^((1)/91)-1</f>
        <v>1.2951856384879612E-4</v>
      </c>
      <c r="I533">
        <f>I532*(1-(I$1+I$5))^($A533-$A532)*(1+1.5*(E533/E532-1))</f>
        <v>23354588.373389687</v>
      </c>
      <c r="K533">
        <f>ROW()</f>
        <v>533</v>
      </c>
      <c r="L533">
        <f>B533/C533</f>
        <v>0.97723440134907258</v>
      </c>
      <c r="M533">
        <f>M532*(1-(M$1+M$5))^($A533-$A532)*(1+2*(E533/E532-1))</f>
        <v>4251668981.6793847</v>
      </c>
    </row>
    <row r="534" spans="1:13" x14ac:dyDescent="0.25">
      <c r="A534" s="1">
        <v>38838</v>
      </c>
      <c r="B534" s="10">
        <v>12.54</v>
      </c>
      <c r="C534" s="10">
        <v>12.52</v>
      </c>
      <c r="D534">
        <v>73947.22</v>
      </c>
      <c r="E534">
        <v>72761.17</v>
      </c>
      <c r="F534">
        <v>82560.42</v>
      </c>
      <c r="G534">
        <v>81237.06</v>
      </c>
      <c r="H534">
        <f>(1/(1-91/360*VLOOKUP($A534,Tbills!$B$4:$C$974,2,1)/100))^((1)/91)-1</f>
        <v>1.3092419111071507E-4</v>
      </c>
      <c r="I534">
        <f>I533*(1-(I$1+I$5))^($A534-$A533)*(1+1.5*(E534/E533-1))</f>
        <v>23977546.726250373</v>
      </c>
      <c r="K534">
        <f>ROW()</f>
        <v>534</v>
      </c>
      <c r="L534">
        <f>B534/C534</f>
        <v>1.0015974440894568</v>
      </c>
      <c r="M534">
        <f>M533*(1-(M$1+M$5))^($A534-$A533)*(1+2*(E534/E533-1))</f>
        <v>4402602851.757452</v>
      </c>
    </row>
    <row r="535" spans="1:13" x14ac:dyDescent="0.25">
      <c r="A535" s="1">
        <v>38839</v>
      </c>
      <c r="B535" s="10">
        <v>11.99</v>
      </c>
      <c r="C535" s="10">
        <v>12.29</v>
      </c>
      <c r="D535">
        <v>72902.11</v>
      </c>
      <c r="E535">
        <v>71723.289999999994</v>
      </c>
      <c r="F535">
        <v>82368.17</v>
      </c>
      <c r="G535">
        <v>81037.25</v>
      </c>
      <c r="H535">
        <f>(1/(1-91/360*VLOOKUP($A535,Tbills!$B$4:$C$974,2,1)/100))^((1)/91)-1</f>
        <v>1.3092419111071507E-4</v>
      </c>
      <c r="I535">
        <f>I534*(1-(I$1+I$5))^($A535-$A534)*(1+1.5*(E535/E534-1))</f>
        <v>23464290.882258259</v>
      </c>
      <c r="K535">
        <f>ROW()</f>
        <v>535</v>
      </c>
      <c r="L535">
        <f>B535/C535</f>
        <v>0.97558991049633859</v>
      </c>
      <c r="M535">
        <f>M534*(1-(M$1+M$5))^($A535-$A534)*(1+2*(E535/E534-1))</f>
        <v>4276859493.0112052</v>
      </c>
    </row>
    <row r="536" spans="1:13" x14ac:dyDescent="0.25">
      <c r="A536" s="1">
        <v>38840</v>
      </c>
      <c r="B536" s="10">
        <v>11.99</v>
      </c>
      <c r="C536" s="10">
        <v>12.38</v>
      </c>
      <c r="D536">
        <v>73645.67</v>
      </c>
      <c r="E536">
        <v>72445.429999999993</v>
      </c>
      <c r="F536">
        <v>82848.78</v>
      </c>
      <c r="G536">
        <v>81499.48</v>
      </c>
      <c r="H536">
        <f>(1/(1-91/360*VLOOKUP($A536,Tbills!$B$4:$C$974,2,1)/100))^((1)/91)-1</f>
        <v>1.3092419111071507E-4</v>
      </c>
      <c r="I536">
        <f>I535*(1-(I$1+I$5))^($A536-$A535)*(1+1.5*(E536/E535-1))</f>
        <v>23818434.885697905</v>
      </c>
      <c r="K536">
        <f>ROW()</f>
        <v>536</v>
      </c>
      <c r="L536">
        <f>B536/C536</f>
        <v>0.96849757673667203</v>
      </c>
      <c r="M536">
        <f>M535*(1-(M$1+M$5))^($A536-$A535)*(1+2*(E536/E535-1))</f>
        <v>4362834877.0643272</v>
      </c>
    </row>
    <row r="537" spans="1:13" x14ac:dyDescent="0.25">
      <c r="A537" s="1">
        <v>38841</v>
      </c>
      <c r="B537" s="10">
        <v>11.86</v>
      </c>
      <c r="C537" s="10">
        <v>12.18</v>
      </c>
      <c r="D537">
        <v>73356.11</v>
      </c>
      <c r="E537">
        <v>72151.100000000006</v>
      </c>
      <c r="F537">
        <v>82796.59</v>
      </c>
      <c r="G537">
        <v>81437.47</v>
      </c>
      <c r="H537">
        <f>(1/(1-91/360*VLOOKUP($A537,Tbills!$B$4:$C$974,2,1)/100))^((1)/91)-1</f>
        <v>1.3092419111071507E-4</v>
      </c>
      <c r="I537">
        <f>I536*(1-(I$1+I$5))^($A537-$A536)*(1+1.5*(E537/E536-1))</f>
        <v>23673054.213417158</v>
      </c>
      <c r="K537">
        <f>ROW()</f>
        <v>537</v>
      </c>
      <c r="L537">
        <f>B537/C537</f>
        <v>0.97372742200328399</v>
      </c>
      <c r="M537">
        <f>M536*(1-(M$1+M$5))^($A537-$A536)*(1+2*(E537/E536-1))</f>
        <v>4327238554.7970228</v>
      </c>
    </row>
    <row r="538" spans="1:13" x14ac:dyDescent="0.25">
      <c r="A538" s="1">
        <v>38842</v>
      </c>
      <c r="B538" s="10">
        <v>11.62</v>
      </c>
      <c r="C538" s="10">
        <v>12.02</v>
      </c>
      <c r="D538">
        <v>72463.7</v>
      </c>
      <c r="E538">
        <v>71263.899999999994</v>
      </c>
      <c r="F538">
        <v>82458.570000000007</v>
      </c>
      <c r="G538">
        <v>81094.33</v>
      </c>
      <c r="H538">
        <f>(1/(1-91/360*VLOOKUP($A538,Tbills!$B$4:$C$974,2,1)/100))^((1)/91)-1</f>
        <v>1.3092419111071507E-4</v>
      </c>
      <c r="I538">
        <f>I537*(1-(I$1+I$5))^($A538-$A537)*(1+1.5*(E538/E537-1))</f>
        <v>23236190.78528998</v>
      </c>
      <c r="K538">
        <f>ROW()</f>
        <v>538</v>
      </c>
      <c r="L538">
        <f>B538/C538</f>
        <v>0.96672212978369376</v>
      </c>
      <c r="M538">
        <f>M537*(1-(M$1+M$5))^($A538-$A537)*(1+2*(E538/E537-1))</f>
        <v>4220677261.0178041</v>
      </c>
    </row>
    <row r="539" spans="1:13" x14ac:dyDescent="0.25">
      <c r="A539" s="1">
        <v>38845</v>
      </c>
      <c r="B539" s="10">
        <v>12</v>
      </c>
      <c r="C539" s="10">
        <v>12.33</v>
      </c>
      <c r="D539">
        <v>72641.27</v>
      </c>
      <c r="E539">
        <v>71410.539999999994</v>
      </c>
      <c r="F539">
        <v>82139.53</v>
      </c>
      <c r="G539">
        <v>80748.710000000006</v>
      </c>
      <c r="H539">
        <f>(1/(1-91/360*VLOOKUP($A539,Tbills!$B$4:$C$974,2,1)/100))^((1)/91)-1</f>
        <v>1.3247059104770642E-4</v>
      </c>
      <c r="I539">
        <f>I538*(1-(I$1+I$5))^($A539-$A538)*(1+1.5*(E539/E538-1))</f>
        <v>23307240.088356655</v>
      </c>
      <c r="K539">
        <f>ROW()</f>
        <v>539</v>
      </c>
      <c r="L539">
        <f>B539/C539</f>
        <v>0.97323600973236013</v>
      </c>
      <c r="M539">
        <f>M538*(1-(M$1+M$5))^($A539-$A538)*(1+2*(E539/E538-1))</f>
        <v>4237618633.8476386</v>
      </c>
    </row>
    <row r="540" spans="1:13" x14ac:dyDescent="0.25">
      <c r="A540" s="1">
        <v>38846</v>
      </c>
      <c r="B540" s="10">
        <v>11.99</v>
      </c>
      <c r="C540" s="10">
        <v>12.1</v>
      </c>
      <c r="D540">
        <v>72154.710000000006</v>
      </c>
      <c r="E540">
        <v>70922.759999999995</v>
      </c>
      <c r="F540">
        <v>81415.09</v>
      </c>
      <c r="G540">
        <v>80025.84</v>
      </c>
      <c r="H540">
        <f>(1/(1-91/360*VLOOKUP($A540,Tbills!$B$4:$C$974,2,1)/100))^((1)/91)-1</f>
        <v>1.3247059104770642E-4</v>
      </c>
      <c r="I540">
        <f>I539*(1-(I$1+I$5))^($A540-$A539)*(1+1.5*(E540/E539-1))</f>
        <v>23068213.6832253</v>
      </c>
      <c r="K540">
        <f>ROW()</f>
        <v>540</v>
      </c>
      <c r="L540">
        <f>B540/C540</f>
        <v>0.99090909090909096</v>
      </c>
      <c r="M540">
        <f>M539*(1-(M$1+M$5))^($A540-$A539)*(1+2*(E540/E539-1))</f>
        <v>4179586451.3933988</v>
      </c>
    </row>
    <row r="541" spans="1:13" x14ac:dyDescent="0.25">
      <c r="A541" s="1">
        <v>38847</v>
      </c>
      <c r="B541" s="10">
        <v>11.78</v>
      </c>
      <c r="C541" s="10">
        <v>12.11</v>
      </c>
      <c r="D541">
        <v>71887.59</v>
      </c>
      <c r="E541">
        <v>70650.81</v>
      </c>
      <c r="F541">
        <v>81141.72</v>
      </c>
      <c r="G541">
        <v>79746.53</v>
      </c>
      <c r="H541">
        <f>(1/(1-91/360*VLOOKUP($A541,Tbills!$B$4:$C$974,2,1)/100))^((1)/91)-1</f>
        <v>1.3247059104770642E-4</v>
      </c>
      <c r="I541">
        <f>I540*(1-(I$1+I$5))^($A541-$A540)*(1+1.5*(E541/E540-1))</f>
        <v>22935312.776764277</v>
      </c>
      <c r="K541">
        <f>ROW()</f>
        <v>541</v>
      </c>
      <c r="L541">
        <f>B541/C541</f>
        <v>0.97274979355904212</v>
      </c>
      <c r="M541">
        <f>M540*(1-(M$1+M$5))^($A541-$A540)*(1+2*(E541/E540-1))</f>
        <v>4147393828.3819275</v>
      </c>
    </row>
    <row r="542" spans="1:13" x14ac:dyDescent="0.25">
      <c r="A542" s="1">
        <v>38848</v>
      </c>
      <c r="B542" s="10">
        <v>12.49</v>
      </c>
      <c r="C542" s="10">
        <v>12.55</v>
      </c>
      <c r="D542">
        <v>73827.45</v>
      </c>
      <c r="E542">
        <v>72547.94</v>
      </c>
      <c r="F542">
        <v>82453.67</v>
      </c>
      <c r="G542">
        <v>81025.36</v>
      </c>
      <c r="H542">
        <f>(1/(1-91/360*VLOOKUP($A542,Tbills!$B$4:$C$974,2,1)/100))^((1)/91)-1</f>
        <v>1.3247059104770642E-4</v>
      </c>
      <c r="I542">
        <f>I541*(1-(I$1+I$5))^($A542-$A541)*(1+1.5*(E542/E541-1))</f>
        <v>23858879.555094901</v>
      </c>
      <c r="K542">
        <f>ROW()</f>
        <v>542</v>
      </c>
      <c r="L542">
        <f>B542/C542</f>
        <v>0.99521912350597608</v>
      </c>
      <c r="M542">
        <f>M541*(1-(M$1+M$5))^($A542-$A541)*(1+2*(E542/E541-1))</f>
        <v>4369979895.7365875</v>
      </c>
    </row>
    <row r="543" spans="1:13" x14ac:dyDescent="0.25">
      <c r="A543" s="1">
        <v>38849</v>
      </c>
      <c r="B543" s="10">
        <v>14.19</v>
      </c>
      <c r="C543" s="10">
        <v>13.69</v>
      </c>
      <c r="D543">
        <v>77311.77</v>
      </c>
      <c r="E543">
        <v>75962.259999999995</v>
      </c>
      <c r="F543">
        <v>83907.24</v>
      </c>
      <c r="G543">
        <v>82443.02</v>
      </c>
      <c r="H543">
        <f>(1/(1-91/360*VLOOKUP($A543,Tbills!$B$4:$C$974,2,1)/100))^((1)/91)-1</f>
        <v>1.3247059104770642E-4</v>
      </c>
      <c r="I543">
        <f>I542*(1-(I$1+I$5))^($A543-$A542)*(1+1.5*(E543/E542-1))</f>
        <v>25542938.467871707</v>
      </c>
      <c r="K543">
        <f>ROW()</f>
        <v>543</v>
      </c>
      <c r="L543">
        <f>B543/C543</f>
        <v>1.0365230094959825</v>
      </c>
      <c r="M543">
        <f>M542*(1-(M$1+M$5))^($A543-$A542)*(1+2*(E543/E542-1))</f>
        <v>4781147054.0957527</v>
      </c>
    </row>
    <row r="544" spans="1:13" x14ac:dyDescent="0.25">
      <c r="A544" s="1">
        <v>38852</v>
      </c>
      <c r="B544" s="10">
        <v>13.57</v>
      </c>
      <c r="C544" s="10">
        <v>13.29</v>
      </c>
      <c r="D544">
        <v>76953.820000000007</v>
      </c>
      <c r="E544">
        <v>75580.37</v>
      </c>
      <c r="F544">
        <v>83266.09</v>
      </c>
      <c r="G544">
        <v>81780.289999999994</v>
      </c>
      <c r="H544">
        <f>(1/(1-91/360*VLOOKUP($A544,Tbills!$B$4:$C$974,2,1)/100))^((1)/91)-1</f>
        <v>1.3247059104770642E-4</v>
      </c>
      <c r="I544">
        <f>I543*(1-(I$1+I$5))^($A544-$A543)*(1+1.5*(E544/E543-1))</f>
        <v>25349588.710520867</v>
      </c>
      <c r="K544">
        <f>ROW()</f>
        <v>544</v>
      </c>
      <c r="L544">
        <f>B544/C544</f>
        <v>1.0210684725357413</v>
      </c>
      <c r="M544">
        <f>M543*(1-(M$1+M$5))^($A544-$A543)*(1+2*(E544/E543-1))</f>
        <v>4732595434.0914068</v>
      </c>
    </row>
    <row r="545" spans="1:13" x14ac:dyDescent="0.25">
      <c r="A545" s="1">
        <v>38853</v>
      </c>
      <c r="B545" s="10">
        <v>13.35</v>
      </c>
      <c r="C545" s="10">
        <v>13.15</v>
      </c>
      <c r="D545">
        <v>76027.11</v>
      </c>
      <c r="E545">
        <v>74660.19</v>
      </c>
      <c r="F545">
        <v>82931.41</v>
      </c>
      <c r="G545">
        <v>81440.740000000005</v>
      </c>
      <c r="H545">
        <f>(1/(1-91/360*VLOOKUP($A545,Tbills!$B$4:$C$974,2,1)/100))^((1)/91)-1</f>
        <v>1.3247059104770642E-4</v>
      </c>
      <c r="I545">
        <f>I544*(1-(I$1+I$5))^($A545-$A544)*(1+1.5*(E545/E544-1))</f>
        <v>24886408.744085494</v>
      </c>
      <c r="K545">
        <f>ROW()</f>
        <v>545</v>
      </c>
      <c r="L545">
        <f>B545/C545</f>
        <v>1.0152091254752851</v>
      </c>
      <c r="M545">
        <f>M544*(1-(M$1+M$5))^($A545-$A544)*(1+2*(E545/E544-1))</f>
        <v>4617202514.7908707</v>
      </c>
    </row>
    <row r="546" spans="1:13"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I545*(1-(I$1+I$5))^($A546-$A545)*(1+1.5*(E546/E545-1))</f>
        <v>28616246.187489737</v>
      </c>
      <c r="K546">
        <f>ROW()</f>
        <v>546</v>
      </c>
      <c r="L546">
        <f>B546/C546</f>
        <v>1.0854472630173566</v>
      </c>
      <c r="M546">
        <f>M545*(1-(M$1+M$5))^($A546-$A545)*(1+2*(E546/E545-1))</f>
        <v>5539751444.0715399</v>
      </c>
    </row>
    <row r="547" spans="1:13" x14ac:dyDescent="0.25">
      <c r="A547" s="1">
        <v>38855</v>
      </c>
      <c r="B547" s="10">
        <v>16.989999999999998</v>
      </c>
      <c r="C547" s="10">
        <v>15.55</v>
      </c>
      <c r="D547">
        <v>84852.64</v>
      </c>
      <c r="E547">
        <v>83306.13</v>
      </c>
      <c r="F547">
        <v>85396.78</v>
      </c>
      <c r="G547">
        <v>83839.899999999994</v>
      </c>
      <c r="H547">
        <f>(1/(1-91/360*VLOOKUP($A547,Tbills!$B$4:$C$974,2,1)/100))^((1)/91)-1</f>
        <v>1.3247059104770642E-4</v>
      </c>
      <c r="I547">
        <f>I546*(1-(I$1+I$5))^($A547-$A546)*(1+1.5*(E547/E546-1))</f>
        <v>29235689.109118227</v>
      </c>
      <c r="K547">
        <f>ROW()</f>
        <v>547</v>
      </c>
      <c r="L547">
        <f>B547/C547</f>
        <v>1.0926045016077168</v>
      </c>
      <c r="M547">
        <f>M546*(1-(M$1+M$5))^($A547-$A546)*(1+2*(E547/E546-1))</f>
        <v>5699520387.5719233</v>
      </c>
    </row>
    <row r="548" spans="1:13" x14ac:dyDescent="0.25">
      <c r="A548" s="1">
        <v>38856</v>
      </c>
      <c r="B548" s="10">
        <v>17.18</v>
      </c>
      <c r="C548" s="10">
        <v>15.44</v>
      </c>
      <c r="D548">
        <v>86194.14</v>
      </c>
      <c r="E548">
        <v>84612.14</v>
      </c>
      <c r="F548">
        <v>86408.73</v>
      </c>
      <c r="G548">
        <v>84822.29</v>
      </c>
      <c r="H548">
        <f>(1/(1-91/360*VLOOKUP($A548,Tbills!$B$4:$C$974,2,1)/100))^((1)/91)-1</f>
        <v>1.3247059104770642E-4</v>
      </c>
      <c r="I548">
        <f>I547*(1-(I$1+I$5))^($A548-$A547)*(1+1.5*(E548/E547-1))</f>
        <v>29922904.444648657</v>
      </c>
      <c r="K548">
        <f>ROW()</f>
        <v>548</v>
      </c>
      <c r="L548">
        <f>B548/C548</f>
        <v>1.1126943005181347</v>
      </c>
      <c r="M548">
        <f>M547*(1-(M$1+M$5))^($A548-$A547)*(1+2*(E548/E547-1))</f>
        <v>5878027770.939908</v>
      </c>
    </row>
    <row r="549" spans="1:13" x14ac:dyDescent="0.25">
      <c r="A549" s="1">
        <v>38859</v>
      </c>
      <c r="B549" s="10">
        <v>17.72</v>
      </c>
      <c r="C549" s="10">
        <v>15.96</v>
      </c>
      <c r="D549">
        <v>91461.52</v>
      </c>
      <c r="E549">
        <v>89749.21</v>
      </c>
      <c r="F549">
        <v>88553.97</v>
      </c>
      <c r="G549">
        <v>86894.43</v>
      </c>
      <c r="H549">
        <f>(1/(1-91/360*VLOOKUP($A549,Tbills!$B$4:$C$974,2,1)/100))^((1)/91)-1</f>
        <v>1.3148649290917191E-4</v>
      </c>
      <c r="I549">
        <f>I548*(1-(I$1+I$5))^($A549-$A548)*(1+1.5*(E549/E548-1))</f>
        <v>32647036.184261303</v>
      </c>
      <c r="K549">
        <f>ROW()</f>
        <v>549</v>
      </c>
      <c r="L549">
        <f>B549/C549</f>
        <v>1.1102756892230574</v>
      </c>
      <c r="M549">
        <f>M548*(1-(M$1+M$5))^($A549-$A548)*(1+2*(E549/E548-1))</f>
        <v>6591108618.4072075</v>
      </c>
    </row>
    <row r="550" spans="1:13"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I549*(1-(I$1+I$5))^($A550-$A549)*(1+1.5*(E550/E549-1))</f>
        <v>32200221.153389107</v>
      </c>
      <c r="K550">
        <f>ROW()</f>
        <v>550</v>
      </c>
      <c r="L550">
        <f>B550/C550</f>
        <v>1.1278567016676961</v>
      </c>
      <c r="M550">
        <f>M549*(1-(M$1+M$5))^($A550-$A549)*(1+2*(E550/E549-1))</f>
        <v>6470697053.6761446</v>
      </c>
    </row>
    <row r="551" spans="1:13" x14ac:dyDescent="0.25">
      <c r="A551" s="1">
        <v>38861</v>
      </c>
      <c r="B551" s="10">
        <v>17.36</v>
      </c>
      <c r="C551" s="10">
        <v>16.329999999999998</v>
      </c>
      <c r="D551">
        <v>93268.37</v>
      </c>
      <c r="E551">
        <v>91498.4</v>
      </c>
      <c r="F551">
        <v>89861.96</v>
      </c>
      <c r="G551">
        <v>88154.89</v>
      </c>
      <c r="H551">
        <f>(1/(1-91/360*VLOOKUP($A551,Tbills!$B$4:$C$974,2,1)/100))^((1)/91)-1</f>
        <v>1.3148649290917191E-4</v>
      </c>
      <c r="I551">
        <f>I550*(1-(I$1+I$5))^($A551-$A550)*(1+1.5*(E551/E550-1))</f>
        <v>33594370.435426615</v>
      </c>
      <c r="K551">
        <f>ROW()</f>
        <v>551</v>
      </c>
      <c r="L551">
        <f>B551/C551</f>
        <v>1.0630740967544399</v>
      </c>
      <c r="M551">
        <f>M550*(1-(M$1+M$5))^($A551-$A550)*(1+2*(E551/E550-1))</f>
        <v>6844095401.2215242</v>
      </c>
    </row>
    <row r="552" spans="1:13" x14ac:dyDescent="0.25">
      <c r="A552" s="1">
        <v>38862</v>
      </c>
      <c r="B552" s="10">
        <v>15.5</v>
      </c>
      <c r="C552" s="10">
        <v>15.08</v>
      </c>
      <c r="D552">
        <v>89538.79</v>
      </c>
      <c r="E552">
        <v>87827.57</v>
      </c>
      <c r="F552">
        <v>88468.98</v>
      </c>
      <c r="G552">
        <v>86776.78</v>
      </c>
      <c r="H552">
        <f>(1/(1-91/360*VLOOKUP($A552,Tbills!$B$4:$C$974,2,1)/100))^((1)/91)-1</f>
        <v>1.3148649290917191E-4</v>
      </c>
      <c r="I552">
        <f>I551*(1-(I$1+I$5))^($A552-$A551)*(1+1.5*(E552/E551-1))</f>
        <v>31572405.728265267</v>
      </c>
      <c r="K552">
        <f>ROW()</f>
        <v>552</v>
      </c>
      <c r="L552">
        <f>B552/C552</f>
        <v>1.0278514588859415</v>
      </c>
      <c r="M552">
        <f>M551*(1-(M$1+M$5))^($A552-$A551)*(1+2*(E552/E551-1))</f>
        <v>6294725892.3444204</v>
      </c>
    </row>
    <row r="553" spans="1:13" x14ac:dyDescent="0.25">
      <c r="A553" s="1">
        <v>38863</v>
      </c>
      <c r="B553" s="10">
        <v>14.26</v>
      </c>
      <c r="C553" s="10">
        <v>14.55</v>
      </c>
      <c r="D553">
        <v>87084.98</v>
      </c>
      <c r="E553">
        <v>85409.11</v>
      </c>
      <c r="F553">
        <v>88764.42</v>
      </c>
      <c r="G553">
        <v>87055.15</v>
      </c>
      <c r="H553">
        <f>(1/(1-91/360*VLOOKUP($A553,Tbills!$B$4:$C$974,2,1)/100))^((1)/91)-1</f>
        <v>1.3148649290917191E-4</v>
      </c>
      <c r="I553">
        <f>I552*(1-(I$1+I$5))^($A553-$A552)*(1+1.5*(E553/E552-1))</f>
        <v>30268027.25150761</v>
      </c>
      <c r="K553">
        <f>ROW()</f>
        <v>553</v>
      </c>
      <c r="L553">
        <f>B553/C553</f>
        <v>0.98006872852233673</v>
      </c>
      <c r="M553">
        <f>M552*(1-(M$1+M$5))^($A553-$A552)*(1+2*(E553/E552-1))</f>
        <v>5947856568.2593479</v>
      </c>
    </row>
    <row r="554" spans="1:13" x14ac:dyDescent="0.25">
      <c r="A554" s="1">
        <v>38867</v>
      </c>
      <c r="B554" s="10">
        <v>18.66</v>
      </c>
      <c r="C554" s="10">
        <v>17.260000000000002</v>
      </c>
      <c r="D554">
        <v>95132.77</v>
      </c>
      <c r="E554">
        <v>93257.1</v>
      </c>
      <c r="F554">
        <v>93069.79</v>
      </c>
      <c r="G554">
        <v>91231.82</v>
      </c>
      <c r="H554">
        <f>(1/(1-91/360*VLOOKUP($A554,Tbills!$B$4:$C$974,2,1)/100))^((1)/91)-1</f>
        <v>1.3190823834574594E-4</v>
      </c>
      <c r="I554">
        <f>I553*(1-(I$1+I$5))^($A554-$A553)*(1+1.5*(E554/E553-1))</f>
        <v>34438565.271579556</v>
      </c>
      <c r="K554">
        <f>ROW()</f>
        <v>554</v>
      </c>
      <c r="L554">
        <f>B554/C554</f>
        <v>1.0811123986095017</v>
      </c>
      <c r="M554">
        <f>M553*(1-(M$1+M$5))^($A554-$A553)*(1+2*(E554/E553-1))</f>
        <v>7039969365.0672331</v>
      </c>
    </row>
    <row r="555" spans="1:13" x14ac:dyDescent="0.25">
      <c r="A555" s="1">
        <v>38868</v>
      </c>
      <c r="B555" s="10">
        <v>16.440000000000001</v>
      </c>
      <c r="C555" s="10">
        <v>16.03</v>
      </c>
      <c r="D555">
        <v>93181.4</v>
      </c>
      <c r="E555">
        <v>91331.9</v>
      </c>
      <c r="F555">
        <v>92668.56</v>
      </c>
      <c r="G555">
        <v>90826.48</v>
      </c>
      <c r="H555">
        <f>(1/(1-91/360*VLOOKUP($A555,Tbills!$B$4:$C$974,2,1)/100))^((1)/91)-1</f>
        <v>1.3190823834574594E-4</v>
      </c>
      <c r="I555">
        <f>I554*(1-(I$1+I$5))^($A555-$A554)*(1+1.5*(E555/E554-1))</f>
        <v>33371820.415693644</v>
      </c>
      <c r="K555">
        <f>ROW()</f>
        <v>555</v>
      </c>
      <c r="L555">
        <f>B555/C555</f>
        <v>1.0255770430442919</v>
      </c>
      <c r="M555">
        <f>M554*(1-(M$1+M$5))^($A555-$A554)*(1+2*(E555/E554-1))</f>
        <v>6749075603.0963621</v>
      </c>
    </row>
    <row r="556" spans="1:13" x14ac:dyDescent="0.25">
      <c r="A556" s="1">
        <v>38869</v>
      </c>
      <c r="B556" s="10">
        <v>14.52</v>
      </c>
      <c r="C556" s="10">
        <v>14.91</v>
      </c>
      <c r="D556">
        <v>89265.12</v>
      </c>
      <c r="E556">
        <v>87481.3</v>
      </c>
      <c r="F556">
        <v>91278.75</v>
      </c>
      <c r="G556">
        <v>89452.31</v>
      </c>
      <c r="H556">
        <f>(1/(1-91/360*VLOOKUP($A556,Tbills!$B$4:$C$974,2,1)/100))^((1)/91)-1</f>
        <v>1.3190823834574594E-4</v>
      </c>
      <c r="I556">
        <f>I555*(1-(I$1+I$5))^($A556-$A555)*(1+1.5*(E556/E555-1))</f>
        <v>31261060.91347729</v>
      </c>
      <c r="K556">
        <f>ROW()</f>
        <v>556</v>
      </c>
      <c r="L556">
        <f>B556/C556</f>
        <v>0.97384305835010054</v>
      </c>
      <c r="M556">
        <f>M555*(1-(M$1+M$5))^($A556-$A555)*(1+2*(E556/E555-1))</f>
        <v>6179778330.7350273</v>
      </c>
    </row>
    <row r="557" spans="1:13" x14ac:dyDescent="0.25">
      <c r="A557" s="1">
        <v>38870</v>
      </c>
      <c r="B557" s="10">
        <v>14.32</v>
      </c>
      <c r="C557" s="10">
        <v>14.9</v>
      </c>
      <c r="D557">
        <v>87013.15</v>
      </c>
      <c r="E557">
        <v>85262.8</v>
      </c>
      <c r="F557">
        <v>91592.4</v>
      </c>
      <c r="G557">
        <v>89747.88</v>
      </c>
      <c r="H557">
        <f>(1/(1-91/360*VLOOKUP($A557,Tbills!$B$4:$C$974,2,1)/100))^((1)/91)-1</f>
        <v>1.3190823834574594E-4</v>
      </c>
      <c r="I557">
        <f>I556*(1-(I$1+I$5))^($A557-$A556)*(1+1.5*(E557/E556-1))</f>
        <v>30071615.607729208</v>
      </c>
      <c r="K557">
        <f>ROW()</f>
        <v>557</v>
      </c>
      <c r="L557">
        <f>B557/C557</f>
        <v>0.96107382550335574</v>
      </c>
      <c r="M557">
        <f>M556*(1-(M$1+M$5))^($A557-$A556)*(1+2*(E557/E556-1))</f>
        <v>5866145926.6179676</v>
      </c>
    </row>
    <row r="558" spans="1:13" x14ac:dyDescent="0.25">
      <c r="A558" s="1">
        <v>38873</v>
      </c>
      <c r="B558" s="10">
        <v>16.649999999999999</v>
      </c>
      <c r="C558" s="10">
        <v>16.399999999999999</v>
      </c>
      <c r="D558">
        <v>92172.9</v>
      </c>
      <c r="E558">
        <v>90285.01</v>
      </c>
      <c r="F558">
        <v>93301.61</v>
      </c>
      <c r="G558">
        <v>91387.15</v>
      </c>
      <c r="H558">
        <f>(1/(1-91/360*VLOOKUP($A558,Tbills!$B$4:$C$974,2,1)/100))^((1)/91)-1</f>
        <v>1.3162707290348408E-4</v>
      </c>
      <c r="I558">
        <f>I557*(1-(I$1+I$5))^($A558-$A557)*(1+1.5*(E558/E557-1))</f>
        <v>32727623.599573717</v>
      </c>
      <c r="K558">
        <f>ROW()</f>
        <v>558</v>
      </c>
      <c r="L558">
        <f>B558/C558</f>
        <v>1.0152439024390243</v>
      </c>
      <c r="M558">
        <f>M557*(1-(M$1+M$5))^($A558-$A557)*(1+2*(E558/E557-1))</f>
        <v>6556546829.119628</v>
      </c>
    </row>
    <row r="559" spans="1:13" x14ac:dyDescent="0.25">
      <c r="A559" s="1">
        <v>38874</v>
      </c>
      <c r="B559" s="10">
        <v>17.34</v>
      </c>
      <c r="C559" s="10">
        <v>17.03</v>
      </c>
      <c r="D559">
        <v>94315.63</v>
      </c>
      <c r="E559">
        <v>92371.97</v>
      </c>
      <c r="F559">
        <v>93616.06</v>
      </c>
      <c r="G559">
        <v>91683.12</v>
      </c>
      <c r="H559">
        <f>(1/(1-91/360*VLOOKUP($A559,Tbills!$B$4:$C$974,2,1)/100))^((1)/91)-1</f>
        <v>1.3162707290348408E-4</v>
      </c>
      <c r="I559">
        <f>I558*(1-(I$1+I$5))^($A559-$A558)*(1+1.5*(E559/E558-1))</f>
        <v>33862059.379940197</v>
      </c>
      <c r="K559">
        <f>ROW()</f>
        <v>559</v>
      </c>
      <c r="L559">
        <f>B559/C559</f>
        <v>1.0182031708749266</v>
      </c>
      <c r="M559">
        <f>M558*(1-(M$1+M$5))^($A559-$A558)*(1+2*(E559/E558-1))</f>
        <v>6859428022.3229847</v>
      </c>
    </row>
    <row r="560" spans="1:13" x14ac:dyDescent="0.25">
      <c r="A560" s="1">
        <v>38875</v>
      </c>
      <c r="B560" s="10">
        <v>17.8</v>
      </c>
      <c r="C560" s="10">
        <v>17.5</v>
      </c>
      <c r="D560">
        <v>96794.07</v>
      </c>
      <c r="E560">
        <v>94787.17</v>
      </c>
      <c r="F560">
        <v>94517.28</v>
      </c>
      <c r="G560">
        <v>92553.66</v>
      </c>
      <c r="H560">
        <f>(1/(1-91/360*VLOOKUP($A560,Tbills!$B$4:$C$974,2,1)/100))^((1)/91)-1</f>
        <v>1.3162707290348408E-4</v>
      </c>
      <c r="I560">
        <f>I559*(1-(I$1+I$5))^($A560-$A559)*(1+1.5*(E560/E559-1))</f>
        <v>35189781.401790224</v>
      </c>
      <c r="K560">
        <f>ROW()</f>
        <v>560</v>
      </c>
      <c r="L560">
        <f>B560/C560</f>
        <v>1.0171428571428571</v>
      </c>
      <c r="M560">
        <f>M559*(1-(M$1+M$5))^($A560-$A559)*(1+2*(E560/E559-1))</f>
        <v>7217884299.3486462</v>
      </c>
    </row>
    <row r="561" spans="1:13" x14ac:dyDescent="0.25">
      <c r="A561" s="1">
        <v>38876</v>
      </c>
      <c r="B561" s="10">
        <v>18.350000000000001</v>
      </c>
      <c r="C561" s="10">
        <v>17.72</v>
      </c>
      <c r="D561">
        <v>99877.54</v>
      </c>
      <c r="E561">
        <v>97794.23</v>
      </c>
      <c r="F561">
        <v>96072.27</v>
      </c>
      <c r="G561">
        <v>94064.16</v>
      </c>
      <c r="H561">
        <f>(1/(1-91/360*VLOOKUP($A561,Tbills!$B$4:$C$974,2,1)/100))^((1)/91)-1</f>
        <v>1.3162707290348408E-4</v>
      </c>
      <c r="I561">
        <f>I560*(1-(I$1+I$5))^($A561-$A560)*(1+1.5*(E561/E560-1))</f>
        <v>36863986.565087512</v>
      </c>
      <c r="K561">
        <f>ROW()</f>
        <v>561</v>
      </c>
      <c r="L561">
        <f>B561/C561</f>
        <v>1.0355530474040633</v>
      </c>
      <c r="M561">
        <f>M560*(1-(M$1+M$5))^($A561-$A560)*(1+2*(E561/E560-1))</f>
        <v>7675590802.6764708</v>
      </c>
    </row>
    <row r="562" spans="1:13" x14ac:dyDescent="0.25">
      <c r="A562" s="1">
        <v>38877</v>
      </c>
      <c r="B562" s="10">
        <v>18.12</v>
      </c>
      <c r="C562" s="10">
        <v>17.579999999999998</v>
      </c>
      <c r="D562">
        <v>100910.05</v>
      </c>
      <c r="E562">
        <v>98792.33</v>
      </c>
      <c r="F562">
        <v>96766.13</v>
      </c>
      <c r="G562">
        <v>94731.13</v>
      </c>
      <c r="H562">
        <f>(1/(1-91/360*VLOOKUP($A562,Tbills!$B$4:$C$974,2,1)/100))^((1)/91)-1</f>
        <v>1.3162707290348408E-4</v>
      </c>
      <c r="I562">
        <f>I561*(1-(I$1+I$5))^($A562-$A561)*(1+1.5*(E562/E561-1))</f>
        <v>37427985.26877372</v>
      </c>
      <c r="K562">
        <f>ROW()</f>
        <v>562</v>
      </c>
      <c r="L562">
        <f>B562/C562</f>
        <v>1.0307167235494883</v>
      </c>
      <c r="M562">
        <f>M561*(1-(M$1+M$5))^($A562-$A561)*(1+2*(E562/E561-1))</f>
        <v>7832002923.0794249</v>
      </c>
    </row>
    <row r="563" spans="1:13" x14ac:dyDescent="0.25">
      <c r="A563" s="1">
        <v>38880</v>
      </c>
      <c r="B563" s="10">
        <v>20.96</v>
      </c>
      <c r="C563" s="10">
        <v>18.920000000000002</v>
      </c>
      <c r="D563">
        <v>104583.01</v>
      </c>
      <c r="E563">
        <v>102349.19</v>
      </c>
      <c r="F563">
        <v>100547.01</v>
      </c>
      <c r="G563">
        <v>98395.08</v>
      </c>
      <c r="H563">
        <f>(1/(1-91/360*VLOOKUP($A563,Tbills!$B$4:$C$974,2,1)/100))^((1)/91)-1</f>
        <v>1.3415782371595242E-4</v>
      </c>
      <c r="I563">
        <f>I562*(1-(I$1+I$5))^($A563-$A562)*(1+1.5*(E563/E562-1))</f>
        <v>39448152.652853936</v>
      </c>
      <c r="K563">
        <f>ROW()</f>
        <v>563</v>
      </c>
      <c r="L563">
        <f>B563/C563</f>
        <v>1.1078224101479914</v>
      </c>
      <c r="M563">
        <f>M562*(1-(M$1+M$5))^($A563-$A562)*(1+2*(E563/E562-1))</f>
        <v>8395111658.5145445</v>
      </c>
    </row>
    <row r="564" spans="1:13" x14ac:dyDescent="0.25">
      <c r="A564" s="1">
        <v>38881</v>
      </c>
      <c r="B564" s="10">
        <v>23.81</v>
      </c>
      <c r="C564" s="10">
        <v>21.01</v>
      </c>
      <c r="D564">
        <v>113341.78</v>
      </c>
      <c r="E564">
        <v>110907.15</v>
      </c>
      <c r="F564">
        <v>104920.91</v>
      </c>
      <c r="G564">
        <v>102662.17</v>
      </c>
      <c r="H564">
        <f>(1/(1-91/360*VLOOKUP($A564,Tbills!$B$4:$C$974,2,1)/100))^((1)/91)-1</f>
        <v>1.3415782371595242E-4</v>
      </c>
      <c r="I564">
        <f>I563*(1-(I$1+I$5))^($A564-$A563)*(1+1.5*(E564/E563-1))</f>
        <v>44395431.642195128</v>
      </c>
      <c r="K564">
        <f>ROW()</f>
        <v>564</v>
      </c>
      <c r="L564">
        <f>B564/C564</f>
        <v>1.1332698714897667</v>
      </c>
      <c r="M564">
        <f>M563*(1-(M$1+M$5))^($A564-$A563)*(1+2*(E564/E563-1))</f>
        <v>9798701295.2187233</v>
      </c>
    </row>
    <row r="565" spans="1:13" x14ac:dyDescent="0.25">
      <c r="A565" s="1">
        <v>38882</v>
      </c>
      <c r="B565" s="10">
        <v>21.46</v>
      </c>
      <c r="C565" s="10">
        <v>19.53</v>
      </c>
      <c r="D565">
        <v>115566.98</v>
      </c>
      <c r="E565">
        <v>113069.67</v>
      </c>
      <c r="F565">
        <v>106744.36</v>
      </c>
      <c r="G565">
        <v>104432.6</v>
      </c>
      <c r="H565">
        <f>(1/(1-91/360*VLOOKUP($A565,Tbills!$B$4:$C$974,2,1)/100))^((1)/91)-1</f>
        <v>1.3415782371595242E-4</v>
      </c>
      <c r="I565">
        <f>I564*(1-(I$1+I$5))^($A565-$A564)*(1+1.5*(E565/E564-1))</f>
        <v>45693458.127443917</v>
      </c>
      <c r="K565">
        <f>ROW()</f>
        <v>565</v>
      </c>
      <c r="L565">
        <f>B565/C565</f>
        <v>1.0988223246287763</v>
      </c>
      <c r="M565">
        <f>M564*(1-(M$1+M$5))^($A565-$A564)*(1+2*(E565/E564-1))</f>
        <v>10180477628.456427</v>
      </c>
    </row>
    <row r="566" spans="1:13" x14ac:dyDescent="0.25">
      <c r="A566" s="1">
        <v>38883</v>
      </c>
      <c r="B566" s="10">
        <v>15.9</v>
      </c>
      <c r="C566" s="10">
        <v>15.88</v>
      </c>
      <c r="D566">
        <v>96685.61</v>
      </c>
      <c r="E566">
        <v>94581.15</v>
      </c>
      <c r="F566">
        <v>96971.74</v>
      </c>
      <c r="G566">
        <v>94857.62</v>
      </c>
      <c r="H566">
        <f>(1/(1-91/360*VLOOKUP($A566,Tbills!$B$4:$C$974,2,1)/100))^((1)/91)-1</f>
        <v>1.3415782371595242E-4</v>
      </c>
      <c r="I566">
        <f>I565*(1-(I$1+I$5))^($A566-$A565)*(1+1.5*(E566/E565-1))</f>
        <v>34485819.398187853</v>
      </c>
      <c r="K566">
        <f>ROW()</f>
        <v>566</v>
      </c>
      <c r="L566">
        <f>B566/C566</f>
        <v>1.0012594458438286</v>
      </c>
      <c r="M566">
        <f>M565*(1-(M$1+M$5))^($A566-$A565)*(1+2*(E566/E565-1))</f>
        <v>6850937235.843997</v>
      </c>
    </row>
    <row r="567" spans="1:13" x14ac:dyDescent="0.25">
      <c r="A567" s="1">
        <v>38884</v>
      </c>
      <c r="B567" s="10">
        <v>17.25</v>
      </c>
      <c r="C567" s="10">
        <v>16.79</v>
      </c>
      <c r="D567">
        <v>99663.67</v>
      </c>
      <c r="E567">
        <v>97481.7</v>
      </c>
      <c r="F567">
        <v>98809.72</v>
      </c>
      <c r="G567">
        <v>96642.8</v>
      </c>
      <c r="H567">
        <f>(1/(1-91/360*VLOOKUP($A567,Tbills!$B$4:$C$974,2,1)/100))^((1)/91)-1</f>
        <v>1.3415782371595242E-4</v>
      </c>
      <c r="I567">
        <f>I566*(1-(I$1+I$5))^($A567-$A566)*(1+1.5*(E567/E566-1))</f>
        <v>36071854.773841754</v>
      </c>
      <c r="K567">
        <f>ROW()</f>
        <v>567</v>
      </c>
      <c r="L567">
        <f>B567/C567</f>
        <v>1.0273972602739727</v>
      </c>
      <c r="M567">
        <f>M566*(1-(M$1+M$5))^($A567-$A566)*(1+2*(E567/E566-1))</f>
        <v>7270891920.5762854</v>
      </c>
    </row>
    <row r="568" spans="1:13" x14ac:dyDescent="0.25">
      <c r="A568" s="1">
        <v>38887</v>
      </c>
      <c r="B568" s="10">
        <v>17.829999999999998</v>
      </c>
      <c r="C568" s="10">
        <v>17.84</v>
      </c>
      <c r="D568">
        <v>100692.08</v>
      </c>
      <c r="E568">
        <v>98448.36</v>
      </c>
      <c r="F568">
        <v>98636.82</v>
      </c>
      <c r="G568">
        <v>96434.79</v>
      </c>
      <c r="H568">
        <f>(1/(1-91/360*VLOOKUP($A568,Tbills!$B$4:$C$974,2,1)/100))^((1)/91)-1</f>
        <v>1.3500153825996009E-4</v>
      </c>
      <c r="I568">
        <f>I567*(1-(I$1+I$5))^($A568-$A567)*(1+1.5*(E568/E567-1))</f>
        <v>36607351.896955445</v>
      </c>
      <c r="K568">
        <f>ROW()</f>
        <v>568</v>
      </c>
      <c r="L568">
        <f>B568/C568</f>
        <v>0.99943946188340793</v>
      </c>
      <c r="M568">
        <f>M567*(1-(M$1+M$5))^($A568-$A567)*(1+2*(E568/E567-1))</f>
        <v>7414343332.4305</v>
      </c>
    </row>
    <row r="569" spans="1:13" x14ac:dyDescent="0.25">
      <c r="A569" s="1">
        <v>38888</v>
      </c>
      <c r="B569" s="10">
        <v>16.690000000000001</v>
      </c>
      <c r="C569" s="10">
        <v>17.100000000000001</v>
      </c>
      <c r="D569">
        <v>99207.33</v>
      </c>
      <c r="E569">
        <v>96983.41</v>
      </c>
      <c r="F569">
        <v>96237.79</v>
      </c>
      <c r="G569">
        <v>94076.3</v>
      </c>
      <c r="H569">
        <f>(1/(1-91/360*VLOOKUP($A569,Tbills!$B$4:$C$974,2,1)/100))^((1)/91)-1</f>
        <v>1.3500153825996009E-4</v>
      </c>
      <c r="I569">
        <f>I568*(1-(I$1+I$5))^($A569-$A568)*(1+1.5*(E569/E568-1))</f>
        <v>35789911.188442893</v>
      </c>
      <c r="K569">
        <f>ROW()</f>
        <v>569</v>
      </c>
      <c r="L569">
        <f>B569/C569</f>
        <v>0.97602339181286546</v>
      </c>
      <c r="M569">
        <f>M568*(1-(M$1+M$5))^($A569-$A568)*(1+2*(E569/E568-1))</f>
        <v>7193444273.0263243</v>
      </c>
    </row>
    <row r="570" spans="1:13" x14ac:dyDescent="0.25">
      <c r="A570" s="1">
        <v>38889</v>
      </c>
      <c r="B570" s="10">
        <v>15.52</v>
      </c>
      <c r="C570" s="10">
        <v>16.07</v>
      </c>
      <c r="D570">
        <v>93550.03</v>
      </c>
      <c r="E570">
        <v>91439.83</v>
      </c>
      <c r="F570">
        <v>92119.25</v>
      </c>
      <c r="G570">
        <v>90037.57</v>
      </c>
      <c r="H570">
        <f>(1/(1-91/360*VLOOKUP($A570,Tbills!$B$4:$C$974,2,1)/100))^((1)/91)-1</f>
        <v>1.3500153825996009E-4</v>
      </c>
      <c r="I570">
        <f>I569*(1-(I$1+I$5))^($A570-$A569)*(1+1.5*(E570/E569-1))</f>
        <v>32720965.851646829</v>
      </c>
      <c r="K570">
        <f>ROW()</f>
        <v>570</v>
      </c>
      <c r="L570">
        <f>B570/C570</f>
        <v>0.96577473553204729</v>
      </c>
      <c r="M570">
        <f>M569*(1-(M$1+M$5))^($A570-$A569)*(1+2*(E570/E569-1))</f>
        <v>6370873797.8397388</v>
      </c>
    </row>
    <row r="571" spans="1:13" x14ac:dyDescent="0.25">
      <c r="A571" s="1">
        <v>38890</v>
      </c>
      <c r="B571" s="10">
        <v>15.88</v>
      </c>
      <c r="C571" s="10">
        <v>16.149999999999999</v>
      </c>
      <c r="D571">
        <v>94068</v>
      </c>
      <c r="E571">
        <v>91933.77</v>
      </c>
      <c r="F571">
        <v>93488.54</v>
      </c>
      <c r="G571">
        <v>91363.77</v>
      </c>
      <c r="H571">
        <f>(1/(1-91/360*VLOOKUP($A571,Tbills!$B$4:$C$974,2,1)/100))^((1)/91)-1</f>
        <v>1.3500153825996009E-4</v>
      </c>
      <c r="I571">
        <f>I570*(1-(I$1+I$5))^($A571-$A570)*(1+1.5*(E571/E570-1))</f>
        <v>32985777.891788855</v>
      </c>
      <c r="K571">
        <f>ROW()</f>
        <v>571</v>
      </c>
      <c r="L571">
        <f>B571/C571</f>
        <v>0.98328173374613015</v>
      </c>
      <c r="M571">
        <f>M570*(1-(M$1+M$5))^($A571-$A570)*(1+2*(E571/E570-1))</f>
        <v>6439485206.3282671</v>
      </c>
    </row>
    <row r="572" spans="1:13" x14ac:dyDescent="0.25">
      <c r="A572" s="1">
        <v>38891</v>
      </c>
      <c r="B572" s="10">
        <v>15.89</v>
      </c>
      <c r="C572" s="10">
        <v>16.440000000000001</v>
      </c>
      <c r="D572">
        <v>93563.12</v>
      </c>
      <c r="E572">
        <v>91427.93</v>
      </c>
      <c r="F572">
        <v>93006.29</v>
      </c>
      <c r="G572">
        <v>90880.14</v>
      </c>
      <c r="H572">
        <f>(1/(1-91/360*VLOOKUP($A572,Tbills!$B$4:$C$974,2,1)/100))^((1)/91)-1</f>
        <v>1.3500153825996009E-4</v>
      </c>
      <c r="I572">
        <f>I571*(1-(I$1+I$5))^($A572-$A571)*(1+1.5*(E572/E571-1))</f>
        <v>32713221.597520225</v>
      </c>
      <c r="K572">
        <f>ROW()</f>
        <v>572</v>
      </c>
      <c r="L572">
        <f>B572/C572</f>
        <v>0.96654501216545008</v>
      </c>
      <c r="M572">
        <f>M571*(1-(M$1+M$5))^($A572-$A571)*(1+2*(E572/E571-1))</f>
        <v>6368407639.7988224</v>
      </c>
    </row>
    <row r="573" spans="1:13" x14ac:dyDescent="0.25">
      <c r="A573" s="1">
        <v>38894</v>
      </c>
      <c r="B573" s="10">
        <v>15.62</v>
      </c>
      <c r="C573" s="10">
        <v>15.88</v>
      </c>
      <c r="D573">
        <v>92798.04</v>
      </c>
      <c r="E573">
        <v>90643.27</v>
      </c>
      <c r="F573">
        <v>92797.43</v>
      </c>
      <c r="G573">
        <v>90639.25</v>
      </c>
      <c r="H573">
        <f>(1/(1-91/360*VLOOKUP($A573,Tbills!$B$4:$C$974,2,1)/100))^((1)/91)-1</f>
        <v>1.3711111114722563E-4</v>
      </c>
      <c r="I573">
        <f>I572*(1-(I$1+I$5))^($A573-$A572)*(1+1.5*(E573/E572-1))</f>
        <v>32291161.665728405</v>
      </c>
      <c r="K573">
        <f>ROW()</f>
        <v>573</v>
      </c>
      <c r="L573">
        <f>B573/C573</f>
        <v>0.98362720403022663</v>
      </c>
      <c r="M573">
        <f>M572*(1-(M$1+M$5))^($A573-$A572)*(1+2*(E573/E572-1))</f>
        <v>6258463990.3719893</v>
      </c>
    </row>
    <row r="574" spans="1:13" x14ac:dyDescent="0.25">
      <c r="A574" s="1">
        <v>38895</v>
      </c>
      <c r="B574" s="10">
        <v>16.399999999999999</v>
      </c>
      <c r="C574" s="10">
        <v>16.68</v>
      </c>
      <c r="D574">
        <v>95116.91</v>
      </c>
      <c r="E574">
        <v>92895.87</v>
      </c>
      <c r="F574">
        <v>93659.28</v>
      </c>
      <c r="G574">
        <v>91468.63</v>
      </c>
      <c r="H574">
        <f>(1/(1-91/360*VLOOKUP($A574,Tbills!$B$4:$C$974,2,1)/100))^((1)/91)-1</f>
        <v>1.3711111114722563E-4</v>
      </c>
      <c r="I574">
        <f>I573*(1-(I$1+I$5))^($A574-$A573)*(1+1.5*(E574/E573-1))</f>
        <v>33494554.846574765</v>
      </c>
      <c r="K574">
        <f>ROW()</f>
        <v>574</v>
      </c>
      <c r="L574">
        <f>B574/C574</f>
        <v>0.98321342925659461</v>
      </c>
      <c r="M574">
        <f>M573*(1-(M$1+M$5))^($A574-$A573)*(1+2*(E574/E573-1))</f>
        <v>6569304111.1977978</v>
      </c>
    </row>
    <row r="575" spans="1:13" x14ac:dyDescent="0.25">
      <c r="A575" s="1">
        <v>38896</v>
      </c>
      <c r="B575" s="10">
        <v>15.79</v>
      </c>
      <c r="C575" s="10">
        <v>16.39</v>
      </c>
      <c r="D575">
        <v>95183.28</v>
      </c>
      <c r="E575">
        <v>92947.95</v>
      </c>
      <c r="F575">
        <v>93572.42</v>
      </c>
      <c r="G575">
        <v>91371.26</v>
      </c>
      <c r="H575">
        <f>(1/(1-91/360*VLOOKUP($A575,Tbills!$B$4:$C$974,2,1)/100))^((1)/91)-1</f>
        <v>1.3711111114722563E-4</v>
      </c>
      <c r="I575">
        <f>I574*(1-(I$1+I$5))^($A575-$A574)*(1+1.5*(E575/E574-1))</f>
        <v>33522400.359802339</v>
      </c>
      <c r="K575">
        <f>ROW()</f>
        <v>575</v>
      </c>
      <c r="L575">
        <f>B575/C575</f>
        <v>0.96339231238560086</v>
      </c>
      <c r="M575">
        <f>M574*(1-(M$1+M$5))^($A575-$A574)*(1+2*(E575/E574-1))</f>
        <v>6576448354.4292517</v>
      </c>
    </row>
    <row r="576" spans="1:13" x14ac:dyDescent="0.25">
      <c r="A576" s="1">
        <v>38897</v>
      </c>
      <c r="B576" s="10">
        <v>13.03</v>
      </c>
      <c r="C576" s="10">
        <v>14.09</v>
      </c>
      <c r="D576">
        <v>87121.66</v>
      </c>
      <c r="E576">
        <v>85062.91</v>
      </c>
      <c r="F576">
        <v>90463.5</v>
      </c>
      <c r="G576">
        <v>88322.94</v>
      </c>
      <c r="H576">
        <f>(1/(1-91/360*VLOOKUP($A576,Tbills!$B$4:$C$974,2,1)/100))^((1)/91)-1</f>
        <v>1.3711111114722563E-4</v>
      </c>
      <c r="I576">
        <f>I575*(1-(I$1+I$5))^($A576-$A575)*(1+1.5*(E576/E575-1))</f>
        <v>29256418.403661095</v>
      </c>
      <c r="K576">
        <f>ROW()</f>
        <v>576</v>
      </c>
      <c r="L576">
        <f>B576/C576</f>
        <v>0.92476933995741661</v>
      </c>
      <c r="M576">
        <f>M575*(1-(M$1+M$5))^($A576-$A575)*(1+2*(E576/E575-1))</f>
        <v>5460466553.6854839</v>
      </c>
    </row>
    <row r="577" spans="1:13" x14ac:dyDescent="0.25">
      <c r="A577" s="1">
        <v>38898</v>
      </c>
      <c r="B577" s="10">
        <v>13.08</v>
      </c>
      <c r="C577" s="10">
        <v>14.47</v>
      </c>
      <c r="D577">
        <v>85188.19</v>
      </c>
      <c r="E577">
        <v>83163.460000000006</v>
      </c>
      <c r="F577">
        <v>90142.399999999994</v>
      </c>
      <c r="G577">
        <v>87997.32</v>
      </c>
      <c r="H577">
        <f>(1/(1-91/360*VLOOKUP($A577,Tbills!$B$4:$C$974,2,1)/100))^((1)/91)-1</f>
        <v>1.3711111114722563E-4</v>
      </c>
      <c r="I577">
        <f>I576*(1-(I$1+I$5))^($A577-$A576)*(1+1.5*(E577/E576-1))</f>
        <v>28276205.991123721</v>
      </c>
      <c r="K577">
        <f>ROW()</f>
        <v>577</v>
      </c>
      <c r="L577">
        <f>B577/C577</f>
        <v>0.9039391845196959</v>
      </c>
      <c r="M577">
        <f>M576*(1-(M$1+M$5))^($A577-$A576)*(1+2*(E577/E576-1))</f>
        <v>5216426938.7580833</v>
      </c>
    </row>
    <row r="578" spans="1:13" x14ac:dyDescent="0.25">
      <c r="A578" s="1">
        <v>38901</v>
      </c>
      <c r="B578" s="10">
        <v>13.05</v>
      </c>
      <c r="C578" s="10">
        <v>14.52</v>
      </c>
      <c r="D578">
        <v>83595.44</v>
      </c>
      <c r="E578">
        <v>81574.350000000006</v>
      </c>
      <c r="F578">
        <v>90002.65</v>
      </c>
      <c r="G578">
        <v>87824.7</v>
      </c>
      <c r="H578">
        <f>(1/(1-91/360*VLOOKUP($A578,Tbills!$B$4:$C$974,2,1)/100))^((1)/91)-1</f>
        <v>1.3851772053508071E-4</v>
      </c>
      <c r="I578">
        <f>I577*(1-(I$1+I$5))^($A578-$A577)*(1+1.5*(E578/E577-1))</f>
        <v>27464951.742720738</v>
      </c>
      <c r="K578">
        <f>ROW()</f>
        <v>578</v>
      </c>
      <c r="L578">
        <f>B578/C578</f>
        <v>0.89876033057851246</v>
      </c>
      <c r="M578">
        <f>M577*(1-(M$1+M$5))^($A578-$A577)*(1+2*(E578/E577-1))</f>
        <v>5016565942.5207644</v>
      </c>
    </row>
    <row r="579" spans="1:13" x14ac:dyDescent="0.25">
      <c r="A579" s="1">
        <v>38903</v>
      </c>
      <c r="B579" s="10">
        <v>14.15</v>
      </c>
      <c r="C579" s="10">
        <v>15.17</v>
      </c>
      <c r="D579">
        <v>86824.12</v>
      </c>
      <c r="E579">
        <v>84702.37</v>
      </c>
      <c r="F579">
        <v>91483.68</v>
      </c>
      <c r="G579">
        <v>89245.56</v>
      </c>
      <c r="H579">
        <f>(1/(1-91/360*VLOOKUP($A579,Tbills!$B$4:$C$974,2,1)/100))^((1)/91)-1</f>
        <v>1.3851772053508071E-4</v>
      </c>
      <c r="I579">
        <f>I578*(1-(I$1+I$5))^($A579-$A578)*(1+1.5*(E579/E578-1))</f>
        <v>29044136.11961687</v>
      </c>
      <c r="K579">
        <f>ROW()</f>
        <v>579</v>
      </c>
      <c r="L579">
        <f>B579/C579</f>
        <v>0.93276203032300598</v>
      </c>
      <c r="M579">
        <f>M578*(1-(M$1+M$5))^($A579-$A578)*(1+2*(E579/E578-1))</f>
        <v>5400928698.6882467</v>
      </c>
    </row>
    <row r="580" spans="1:13" x14ac:dyDescent="0.25">
      <c r="A580" s="1">
        <v>38904</v>
      </c>
      <c r="B580" s="10">
        <v>13.65</v>
      </c>
      <c r="C580" s="10">
        <v>14.85</v>
      </c>
      <c r="D580">
        <v>86848.56</v>
      </c>
      <c r="E580">
        <v>84714.48</v>
      </c>
      <c r="F580">
        <v>92027.1</v>
      </c>
      <c r="G580">
        <v>89763.33</v>
      </c>
      <c r="H580">
        <f>(1/(1-91/360*VLOOKUP($A580,Tbills!$B$4:$C$974,2,1)/100))^((1)/91)-1</f>
        <v>1.3851772053508071E-4</v>
      </c>
      <c r="I580">
        <f>I579*(1-(I$1+I$5))^($A580-$A579)*(1+1.5*(E580/E579-1))</f>
        <v>29050086.267232176</v>
      </c>
      <c r="K580">
        <f>ROW()</f>
        <v>580</v>
      </c>
      <c r="L580">
        <f>B580/C580</f>
        <v>0.91919191919191923</v>
      </c>
      <c r="M580">
        <f>M579*(1-(M$1+M$5))^($A580-$A579)*(1+2*(E580/E579-1))</f>
        <v>5402290997.3274221</v>
      </c>
    </row>
    <row r="581" spans="1:13" x14ac:dyDescent="0.25">
      <c r="A581" s="1">
        <v>38905</v>
      </c>
      <c r="B581" s="10">
        <v>13.97</v>
      </c>
      <c r="C581" s="10">
        <v>15.34</v>
      </c>
      <c r="D581">
        <v>87865.35</v>
      </c>
      <c r="E581">
        <v>85694.55</v>
      </c>
      <c r="F581">
        <v>93337</v>
      </c>
      <c r="G581">
        <v>91028.57</v>
      </c>
      <c r="H581">
        <f>(1/(1-91/360*VLOOKUP($A581,Tbills!$B$4:$C$974,2,1)/100))^((1)/91)-1</f>
        <v>1.3851772053508071E-4</v>
      </c>
      <c r="I581">
        <f>I580*(1-(I$1+I$5))^($A581-$A580)*(1+1.5*(E581/E580-1))</f>
        <v>29553927.750776954</v>
      </c>
      <c r="K581">
        <f>ROW()</f>
        <v>581</v>
      </c>
      <c r="L581">
        <f>B581/C581</f>
        <v>0.91069100391134294</v>
      </c>
      <c r="M581">
        <f>M580*(1-(M$1+M$5))^($A581-$A580)*(1+2*(E581/E580-1))</f>
        <v>5527103987.7126188</v>
      </c>
    </row>
    <row r="582" spans="1:13" x14ac:dyDescent="0.25">
      <c r="A582" s="1">
        <v>38908</v>
      </c>
      <c r="B582" s="10">
        <v>14.02</v>
      </c>
      <c r="C582" s="10">
        <v>15.33</v>
      </c>
      <c r="D582">
        <v>87963.48</v>
      </c>
      <c r="E582">
        <v>85754.64</v>
      </c>
      <c r="F582">
        <v>93678.49</v>
      </c>
      <c r="G582">
        <v>91323.78</v>
      </c>
      <c r="H582">
        <f>(1/(1-91/360*VLOOKUP($A582,Tbills!$B$4:$C$974,2,1)/100))^((1)/91)-1</f>
        <v>1.3767373306250441E-4</v>
      </c>
      <c r="I582">
        <f>I581*(1-(I$1+I$5))^($A582-$A581)*(1+1.5*(E582/E581-1))</f>
        <v>29584162.012190711</v>
      </c>
      <c r="K582">
        <f>ROW()</f>
        <v>582</v>
      </c>
      <c r="L582">
        <f>B582/C582</f>
        <v>0.91454664057403778</v>
      </c>
      <c r="M582">
        <f>M581*(1-(M$1+M$5))^($A582-$A581)*(1+2*(E582/E581-1))</f>
        <v>5534295792.6877136</v>
      </c>
    </row>
    <row r="583" spans="1:13" x14ac:dyDescent="0.25">
      <c r="A583" s="1">
        <v>38909</v>
      </c>
      <c r="B583" s="10">
        <v>13.14</v>
      </c>
      <c r="C583" s="10">
        <v>14.69</v>
      </c>
      <c r="D583">
        <v>86363.75</v>
      </c>
      <c r="E583">
        <v>84183.27</v>
      </c>
      <c r="F583">
        <v>93014.71</v>
      </c>
      <c r="G583">
        <v>90664.11</v>
      </c>
      <c r="H583">
        <f>(1/(1-91/360*VLOOKUP($A583,Tbills!$B$4:$C$974,2,1)/100))^((1)/91)-1</f>
        <v>1.3767373306250441E-4</v>
      </c>
      <c r="I583">
        <f>I582*(1-(I$1+I$5))^($A583-$A582)*(1+1.5*(E583/E582-1))</f>
        <v>28770734.825849447</v>
      </c>
      <c r="K583">
        <f>ROW()</f>
        <v>583</v>
      </c>
      <c r="L583">
        <f>B583/C583</f>
        <v>0.89448604492852291</v>
      </c>
      <c r="M583">
        <f>M582*(1-(M$1+M$5))^($A583-$A582)*(1+2*(E583/E582-1))</f>
        <v>5331295001.9540005</v>
      </c>
    </row>
    <row r="584" spans="1:13" x14ac:dyDescent="0.25">
      <c r="A584" s="1">
        <v>38910</v>
      </c>
      <c r="B584" s="10">
        <v>14.49</v>
      </c>
      <c r="C584" s="10">
        <v>15.57</v>
      </c>
      <c r="D584">
        <v>88741.18</v>
      </c>
      <c r="E584">
        <v>86489.09</v>
      </c>
      <c r="F584">
        <v>94167.66</v>
      </c>
      <c r="G584">
        <v>91775.45</v>
      </c>
      <c r="H584">
        <f>(1/(1-91/360*VLOOKUP($A584,Tbills!$B$4:$C$974,2,1)/100))^((1)/91)-1</f>
        <v>1.3767373306250441E-4</v>
      </c>
      <c r="I584">
        <f>I583*(1-(I$1+I$5))^($A584-$A583)*(1+1.5*(E584/E583-1))</f>
        <v>29952513.873632204</v>
      </c>
      <c r="K584">
        <f>ROW()</f>
        <v>584</v>
      </c>
      <c r="L584">
        <f>B584/C584</f>
        <v>0.93063583815028905</v>
      </c>
      <c r="M584">
        <f>M583*(1-(M$1+M$5))^($A584-$A583)*(1+2*(E584/E583-1))</f>
        <v>5623158939.1188927</v>
      </c>
    </row>
    <row r="585" spans="1:13" x14ac:dyDescent="0.25">
      <c r="A585" s="1">
        <v>38911</v>
      </c>
      <c r="B585" s="10">
        <v>17.79</v>
      </c>
      <c r="C585" s="10">
        <v>17.62</v>
      </c>
      <c r="D585">
        <v>96161.18</v>
      </c>
      <c r="E585">
        <v>93708.88</v>
      </c>
      <c r="F585">
        <v>97537.42</v>
      </c>
      <c r="G585">
        <v>95046.97</v>
      </c>
      <c r="H585">
        <f>(1/(1-91/360*VLOOKUP($A585,Tbills!$B$4:$C$974,2,1)/100))^((1)/91)-1</f>
        <v>1.3767373306250441E-4</v>
      </c>
      <c r="I585">
        <f>I584*(1-(I$1+I$5))^($A585-$A584)*(1+1.5*(E585/E584-1))</f>
        <v>33702678.648303039</v>
      </c>
      <c r="K585">
        <f>ROW()</f>
        <v>585</v>
      </c>
      <c r="L585">
        <f>B585/C585</f>
        <v>1.0096481271282631</v>
      </c>
      <c r="M585">
        <f>M584*(1-(M$1+M$5))^($A585-$A584)*(1+2*(E585/E584-1))</f>
        <v>6561738916.1143503</v>
      </c>
    </row>
    <row r="586" spans="1:13" x14ac:dyDescent="0.25">
      <c r="A586" s="1">
        <v>38912</v>
      </c>
      <c r="B586" s="10">
        <v>18.05</v>
      </c>
      <c r="C586" s="10">
        <v>17.87</v>
      </c>
      <c r="D586">
        <v>99146.37</v>
      </c>
      <c r="E586">
        <v>96605.05</v>
      </c>
      <c r="F586">
        <v>98797.04</v>
      </c>
      <c r="G586">
        <v>96261.34</v>
      </c>
      <c r="H586">
        <f>(1/(1-91/360*VLOOKUP($A586,Tbills!$B$4:$C$974,2,1)/100))^((1)/91)-1</f>
        <v>1.3767373306250441E-4</v>
      </c>
      <c r="I586">
        <f>I585*(1-(I$1+I$5))^($A586-$A585)*(1+1.5*(E586/E585-1))</f>
        <v>35264764.779041007</v>
      </c>
      <c r="K586">
        <f>ROW()</f>
        <v>586</v>
      </c>
      <c r="L586">
        <f>B586/C586</f>
        <v>1.0100727476217124</v>
      </c>
      <c r="M586">
        <f>M585*(1-(M$1+M$5))^($A586-$A585)*(1+2*(E586/E585-1))</f>
        <v>6967098802.2118549</v>
      </c>
    </row>
    <row r="587" spans="1:13" x14ac:dyDescent="0.25">
      <c r="A587" s="1">
        <v>38915</v>
      </c>
      <c r="B587" s="10">
        <v>18.64</v>
      </c>
      <c r="C587" s="10">
        <v>18.079999999999998</v>
      </c>
      <c r="D587">
        <v>98356.41</v>
      </c>
      <c r="E587">
        <v>95795.44</v>
      </c>
      <c r="F587">
        <v>98467.26</v>
      </c>
      <c r="G587">
        <v>95900.27</v>
      </c>
      <c r="H587">
        <f>(1/(1-91/360*VLOOKUP($A587,Tbills!$B$4:$C$974,2,1)/100))^((1)/91)-1</f>
        <v>1.3879906425406929E-4</v>
      </c>
      <c r="I587">
        <f>I586*(1-(I$1+I$5))^($A587-$A586)*(1+1.5*(E587/E586-1))</f>
        <v>34820452.303331941</v>
      </c>
      <c r="K587">
        <f>ROW()</f>
        <v>587</v>
      </c>
      <c r="L587">
        <f>B587/C587</f>
        <v>1.0309734513274338</v>
      </c>
      <c r="M587">
        <f>M586*(1-(M$1+M$5))^($A587-$A586)*(1+2*(E587/E586-1))</f>
        <v>6849629101.9440651</v>
      </c>
    </row>
    <row r="588" spans="1:13" x14ac:dyDescent="0.25">
      <c r="A588" s="1">
        <v>38916</v>
      </c>
      <c r="B588" s="10">
        <v>17.739999999999998</v>
      </c>
      <c r="C588" s="10">
        <v>17.350000000000001</v>
      </c>
      <c r="D588">
        <v>97098.8</v>
      </c>
      <c r="E588">
        <v>94557.28</v>
      </c>
      <c r="F588">
        <v>96874.47</v>
      </c>
      <c r="G588">
        <v>94335.69</v>
      </c>
      <c r="H588">
        <f>(1/(1-91/360*VLOOKUP($A588,Tbills!$B$4:$C$974,2,1)/100))^((1)/91)-1</f>
        <v>1.3879906425406929E-4</v>
      </c>
      <c r="I588">
        <f>I587*(1-(I$1+I$5))^($A588-$A587)*(1+1.5*(E588/E587-1))</f>
        <v>34145041.215836883</v>
      </c>
      <c r="K588">
        <f>ROW()</f>
        <v>588</v>
      </c>
      <c r="L588">
        <f>B588/C588</f>
        <v>1.0224783861671467</v>
      </c>
      <c r="M588">
        <f>M587*(1-(M$1+M$5))^($A588-$A587)*(1+2*(E588/E587-1))</f>
        <v>6672340770.1827202</v>
      </c>
    </row>
    <row r="589" spans="1:13" x14ac:dyDescent="0.25">
      <c r="A589" s="1">
        <v>38917</v>
      </c>
      <c r="B589" s="10">
        <v>15.55</v>
      </c>
      <c r="C589" s="10">
        <v>15.93</v>
      </c>
      <c r="D589">
        <v>91937.55</v>
      </c>
      <c r="E589">
        <v>89518</v>
      </c>
      <c r="F589">
        <v>91686.42</v>
      </c>
      <c r="G589">
        <v>89270.51</v>
      </c>
      <c r="H589">
        <f>(1/(1-91/360*VLOOKUP($A589,Tbills!$B$4:$C$974,2,1)/100))^((1)/91)-1</f>
        <v>1.3879906425406929E-4</v>
      </c>
      <c r="I589">
        <f>I588*(1-(I$1+I$5))^($A589-$A588)*(1+1.5*(E589/E588-1))</f>
        <v>31415181.391252808</v>
      </c>
      <c r="K589">
        <f>ROW()</f>
        <v>589</v>
      </c>
      <c r="L589">
        <f>B589/C589</f>
        <v>0.9761456371625864</v>
      </c>
      <c r="M589">
        <f>M588*(1-(M$1+M$5))^($A589-$A588)*(1+2*(E589/E588-1))</f>
        <v>5960956287.3930349</v>
      </c>
    </row>
    <row r="590" spans="1:13" x14ac:dyDescent="0.25">
      <c r="A590" s="1">
        <v>38918</v>
      </c>
      <c r="B590" s="10">
        <v>16.21</v>
      </c>
      <c r="C590" s="10">
        <v>16.489999999999998</v>
      </c>
      <c r="D590">
        <v>94957.36</v>
      </c>
      <c r="E590">
        <v>92445.91</v>
      </c>
      <c r="F590">
        <v>92871.15</v>
      </c>
      <c r="G590">
        <v>90411.63</v>
      </c>
      <c r="H590">
        <f>(1/(1-91/360*VLOOKUP($A590,Tbills!$B$4:$C$974,2,1)/100))^((1)/91)-1</f>
        <v>1.3879906425406929E-4</v>
      </c>
      <c r="I590">
        <f>I589*(1-(I$1+I$5))^($A590-$A589)*(1+1.5*(E590/E589-1))</f>
        <v>32956133.446432177</v>
      </c>
      <c r="K590">
        <f>ROW()</f>
        <v>590</v>
      </c>
      <c r="L590">
        <f>B590/C590</f>
        <v>0.98302001212856294</v>
      </c>
      <c r="M590">
        <f>M589*(1-(M$1+M$5))^($A590-$A589)*(1+2*(E590/E589-1))</f>
        <v>6350678228.5617332</v>
      </c>
    </row>
    <row r="591" spans="1:13" x14ac:dyDescent="0.25">
      <c r="A591" s="1">
        <v>38919</v>
      </c>
      <c r="B591" s="10">
        <v>17.399999999999999</v>
      </c>
      <c r="C591" s="10">
        <v>17.07</v>
      </c>
      <c r="D591">
        <v>97155.28</v>
      </c>
      <c r="E591">
        <v>94572.87</v>
      </c>
      <c r="F591">
        <v>94339.12</v>
      </c>
      <c r="G591">
        <v>91828.18</v>
      </c>
      <c r="H591">
        <f>(1/(1-91/360*VLOOKUP($A591,Tbills!$B$4:$C$974,2,1)/100))^((1)/91)-1</f>
        <v>1.3879906425406929E-4</v>
      </c>
      <c r="I591">
        <f>I590*(1-(I$1+I$5))^($A591-$A590)*(1+1.5*(E591/E590-1))</f>
        <v>34093169.618305564</v>
      </c>
      <c r="K591">
        <f>ROW()</f>
        <v>591</v>
      </c>
      <c r="L591">
        <f>B591/C591</f>
        <v>1.0193321616871704</v>
      </c>
      <c r="M591">
        <f>M590*(1-(M$1+M$5))^($A591-$A590)*(1+2*(E591/E590-1))</f>
        <v>6642682304.0364361</v>
      </c>
    </row>
    <row r="592" spans="1:13" x14ac:dyDescent="0.25">
      <c r="A592" s="1">
        <v>38922</v>
      </c>
      <c r="B592" s="10">
        <v>14.98</v>
      </c>
      <c r="C592" s="10">
        <v>15.64</v>
      </c>
      <c r="D592">
        <v>90088.960000000006</v>
      </c>
      <c r="E592">
        <v>87654.99</v>
      </c>
      <c r="F592">
        <v>91945.22</v>
      </c>
      <c r="G592">
        <v>89459.75</v>
      </c>
      <c r="H592">
        <f>(1/(1-91/360*VLOOKUP($A592,Tbills!$B$4:$C$974,2,1)/100))^((1)/91)-1</f>
        <v>1.390804152545666E-4</v>
      </c>
      <c r="I592">
        <f>I591*(1-(I$1+I$5))^($A592-$A591)*(1+1.5*(E592/E591-1))</f>
        <v>30351491.271354474</v>
      </c>
      <c r="K592">
        <f>ROW()</f>
        <v>592</v>
      </c>
      <c r="L592">
        <f>B592/C592</f>
        <v>0.9578005115089514</v>
      </c>
      <c r="M592">
        <f>M591*(1-(M$1+M$5))^($A592-$A591)*(1+2*(E592/E591-1))</f>
        <v>5670302221.6401415</v>
      </c>
    </row>
    <row r="593" spans="1:13" x14ac:dyDescent="0.25">
      <c r="A593" s="1">
        <v>38923</v>
      </c>
      <c r="B593" s="10">
        <v>14.85</v>
      </c>
      <c r="C593" s="10">
        <v>14.96</v>
      </c>
      <c r="D593">
        <v>87611.94</v>
      </c>
      <c r="E593">
        <v>85232.71</v>
      </c>
      <c r="F593">
        <v>90995.21</v>
      </c>
      <c r="G593">
        <v>88522.98</v>
      </c>
      <c r="H593">
        <f>(1/(1-91/360*VLOOKUP($A593,Tbills!$B$4:$C$974,2,1)/100))^((1)/91)-1</f>
        <v>1.390804152545666E-4</v>
      </c>
      <c r="I593">
        <f>I592*(1-(I$1+I$5))^($A593-$A592)*(1+1.5*(E593/E592-1))</f>
        <v>29093101.199146468</v>
      </c>
      <c r="K593">
        <f>ROW()</f>
        <v>593</v>
      </c>
      <c r="L593">
        <f>B593/C593</f>
        <v>0.99264705882352933</v>
      </c>
      <c r="M593">
        <f>M592*(1-(M$1+M$5))^($A593-$A592)*(1+2*(E593/E592-1))</f>
        <v>5356732590.6904001</v>
      </c>
    </row>
    <row r="594" spans="1:13" x14ac:dyDescent="0.25">
      <c r="A594" s="1">
        <v>38924</v>
      </c>
      <c r="B594" s="10">
        <v>14.62</v>
      </c>
      <c r="C594" s="10">
        <v>14.9</v>
      </c>
      <c r="D594">
        <v>87013.99</v>
      </c>
      <c r="E594">
        <v>84639.15</v>
      </c>
      <c r="F594">
        <v>90236.88</v>
      </c>
      <c r="G594">
        <v>87772.94</v>
      </c>
      <c r="H594">
        <f>(1/(1-91/360*VLOOKUP($A594,Tbills!$B$4:$C$974,2,1)/100))^((1)/91)-1</f>
        <v>1.390804152545666E-4</v>
      </c>
      <c r="I594">
        <f>I593*(1-(I$1+I$5))^($A594-$A593)*(1+1.5*(E594/E593-1))</f>
        <v>28788918.906579301</v>
      </c>
      <c r="K594">
        <f>ROW()</f>
        <v>594</v>
      </c>
      <c r="L594">
        <f>B594/C594</f>
        <v>0.98120805369127506</v>
      </c>
      <c r="M594">
        <f>M593*(1-(M$1+M$5))^($A594-$A593)*(1+2*(E594/E593-1))</f>
        <v>5281946093.2888098</v>
      </c>
    </row>
    <row r="595" spans="1:13" x14ac:dyDescent="0.25">
      <c r="A595" s="1">
        <v>38925</v>
      </c>
      <c r="B595" s="10">
        <v>14.94</v>
      </c>
      <c r="C595" s="10">
        <v>15.25</v>
      </c>
      <c r="D595">
        <v>88500.22</v>
      </c>
      <c r="E595">
        <v>86073.04</v>
      </c>
      <c r="F595">
        <v>91554.03</v>
      </c>
      <c r="G595">
        <v>89041.919999999998</v>
      </c>
      <c r="H595">
        <f>(1/(1-91/360*VLOOKUP($A595,Tbills!$B$4:$C$974,2,1)/100))^((1)/91)-1</f>
        <v>1.390804152545666E-4</v>
      </c>
      <c r="I595">
        <f>I594*(1-(I$1+I$5))^($A595-$A594)*(1+1.5*(E595/E594-1))</f>
        <v>29520214.711366732</v>
      </c>
      <c r="K595">
        <f>ROW()</f>
        <v>595</v>
      </c>
      <c r="L595">
        <f>B595/C595</f>
        <v>0.97967213114754093</v>
      </c>
      <c r="M595">
        <f>M594*(1-(M$1+M$5))^($A595-$A594)*(1+2*(E595/E594-1))</f>
        <v>5460727232.1409645</v>
      </c>
    </row>
    <row r="596" spans="1:13" x14ac:dyDescent="0.25">
      <c r="A596" s="1">
        <v>38926</v>
      </c>
      <c r="B596" s="10">
        <v>14.33</v>
      </c>
      <c r="C596" s="10">
        <v>14.99</v>
      </c>
      <c r="D596">
        <v>85822.71</v>
      </c>
      <c r="E596">
        <v>83456.990000000005</v>
      </c>
      <c r="F596">
        <v>90685.62</v>
      </c>
      <c r="G596">
        <v>88184.960000000006</v>
      </c>
      <c r="H596">
        <f>(1/(1-91/360*VLOOKUP($A596,Tbills!$B$4:$C$974,2,1)/100))^((1)/91)-1</f>
        <v>1.390804152545666E-4</v>
      </c>
      <c r="I596">
        <f>I595*(1-(I$1+I$5))^($A596-$A595)*(1+1.5*(E596/E595-1))</f>
        <v>28174116.205999933</v>
      </c>
      <c r="K596">
        <f>ROW()</f>
        <v>596</v>
      </c>
      <c r="L596">
        <f>B596/C596</f>
        <v>0.95597064709806534</v>
      </c>
      <c r="M596">
        <f>M595*(1-(M$1+M$5))^($A596-$A595)*(1+2*(E596/E595-1))</f>
        <v>5128614561.0603638</v>
      </c>
    </row>
    <row r="597" spans="1:13" x14ac:dyDescent="0.25">
      <c r="A597" s="1">
        <v>38929</v>
      </c>
      <c r="B597" s="10">
        <v>14.95</v>
      </c>
      <c r="C597" s="10">
        <v>15.39</v>
      </c>
      <c r="D597">
        <v>86668.72</v>
      </c>
      <c r="E597">
        <v>84244.85</v>
      </c>
      <c r="F597">
        <v>91687.08</v>
      </c>
      <c r="G597">
        <v>89122</v>
      </c>
      <c r="H597">
        <f>(1/(1-91/360*VLOOKUP($A597,Tbills!$B$4:$C$974,2,1)/100))^((1)/91)-1</f>
        <v>1.390804152545666E-4</v>
      </c>
      <c r="I597">
        <f>I596*(1-(I$1+I$5))^($A597-$A596)*(1+1.5*(E597/E596-1))</f>
        <v>28572252.907432988</v>
      </c>
      <c r="K597">
        <f>ROW()</f>
        <v>597</v>
      </c>
      <c r="L597">
        <f>B597/C597</f>
        <v>0.97141000649772569</v>
      </c>
      <c r="M597">
        <f>M596*(1-(M$1+M$5))^($A597-$A596)*(1+2*(E597/E596-1))</f>
        <v>5224917747.942256</v>
      </c>
    </row>
    <row r="598" spans="1:13" x14ac:dyDescent="0.25">
      <c r="A598" s="1">
        <v>38930</v>
      </c>
      <c r="B598" s="10">
        <v>15.05</v>
      </c>
      <c r="C598" s="10">
        <v>15.61</v>
      </c>
      <c r="D598">
        <v>88780.7</v>
      </c>
      <c r="E598">
        <v>86286.04</v>
      </c>
      <c r="F598">
        <v>93291.87</v>
      </c>
      <c r="G598">
        <v>90669.5</v>
      </c>
      <c r="H598">
        <f>(1/(1-91/360*VLOOKUP($A598,Tbills!$B$4:$C$974,2,1)/100))^((1)/91)-1</f>
        <v>1.390804152545666E-4</v>
      </c>
      <c r="I598">
        <f>I597*(1-(I$1+I$5))^($A598-$A597)*(1+1.5*(E598/E597-1))</f>
        <v>29610395.595704537</v>
      </c>
      <c r="K598">
        <f>ROW()</f>
        <v>598</v>
      </c>
      <c r="L598">
        <f>B598/C598</f>
        <v>0.96412556053811671</v>
      </c>
      <c r="M598">
        <f>M597*(1-(M$1+M$5))^($A598-$A597)*(1+2*(E598/E597-1))</f>
        <v>5477924877.9139614</v>
      </c>
    </row>
    <row r="599" spans="1:13" x14ac:dyDescent="0.25">
      <c r="A599" s="1">
        <v>38931</v>
      </c>
      <c r="B599" s="10">
        <v>14.34</v>
      </c>
      <c r="C599" s="10">
        <v>15.09</v>
      </c>
      <c r="D599">
        <v>87034.73</v>
      </c>
      <c r="E599">
        <v>84577.13</v>
      </c>
      <c r="F599">
        <v>92275.64</v>
      </c>
      <c r="G599">
        <v>89669.23</v>
      </c>
      <c r="H599">
        <f>(1/(1-91/360*VLOOKUP($A599,Tbills!$B$4:$C$974,2,1)/100))^((1)/91)-1</f>
        <v>1.390804152545666E-4</v>
      </c>
      <c r="I599">
        <f>I598*(1-(I$1+I$5))^($A599-$A598)*(1+1.5*(E599/E598-1))</f>
        <v>28730461.558529515</v>
      </c>
      <c r="K599">
        <f>ROW()</f>
        <v>599</v>
      </c>
      <c r="L599">
        <f>B599/C599</f>
        <v>0.95029821073558651</v>
      </c>
      <c r="M599">
        <f>M598*(1-(M$1+M$5))^($A599-$A598)*(1+2*(E599/E598-1))</f>
        <v>5260765085.1980534</v>
      </c>
    </row>
    <row r="600" spans="1:13" x14ac:dyDescent="0.25">
      <c r="A600" s="1">
        <v>38932</v>
      </c>
      <c r="B600" s="10">
        <v>14.46</v>
      </c>
      <c r="C600" s="10">
        <v>15.08</v>
      </c>
      <c r="D600">
        <v>86235.82</v>
      </c>
      <c r="E600">
        <v>83789.009999999995</v>
      </c>
      <c r="F600">
        <v>91946.1</v>
      </c>
      <c r="G600">
        <v>89336.53</v>
      </c>
      <c r="H600">
        <f>(1/(1-91/360*VLOOKUP($A600,Tbills!$B$4:$C$974,2,1)/100))^((1)/91)-1</f>
        <v>1.390804152545666E-4</v>
      </c>
      <c r="I600">
        <f>I599*(1-(I$1+I$5))^($A600-$A599)*(1+1.5*(E600/E599-1))</f>
        <v>28328608.810015965</v>
      </c>
      <c r="K600">
        <f>ROW()</f>
        <v>600</v>
      </c>
      <c r="L600">
        <f>B600/C600</f>
        <v>0.95888594164456242</v>
      </c>
      <c r="M600">
        <f>M599*(1-(M$1+M$5))^($A600-$A599)*(1+2*(E600/E599-1))</f>
        <v>5162547720.7219772</v>
      </c>
    </row>
    <row r="601" spans="1:13" x14ac:dyDescent="0.25">
      <c r="A601" s="1">
        <v>38933</v>
      </c>
      <c r="B601" s="10">
        <v>14.34</v>
      </c>
      <c r="C601" s="10">
        <v>15.14</v>
      </c>
      <c r="D601">
        <v>87521.9</v>
      </c>
      <c r="E601">
        <v>85026.94</v>
      </c>
      <c r="F601">
        <v>92808.91</v>
      </c>
      <c r="G601">
        <v>90162.42</v>
      </c>
      <c r="H601">
        <f>(1/(1-91/360*VLOOKUP($A601,Tbills!$B$4:$C$974,2,1)/100))^((1)/91)-1</f>
        <v>1.390804152545666E-4</v>
      </c>
      <c r="I601">
        <f>I600*(1-(I$1+I$5))^($A601-$A600)*(1+1.5*(E601/E600-1))</f>
        <v>28956137.251316749</v>
      </c>
      <c r="K601">
        <f>ROW()</f>
        <v>601</v>
      </c>
      <c r="L601">
        <f>B601/C601</f>
        <v>0.94715984147952437</v>
      </c>
      <c r="M601">
        <f>M600*(1-(M$1+M$5))^($A601-$A600)*(1+2*(E601/E600-1))</f>
        <v>5314915409.9042578</v>
      </c>
    </row>
    <row r="602" spans="1:13" x14ac:dyDescent="0.25">
      <c r="A602" s="1">
        <v>38936</v>
      </c>
      <c r="B602" s="10">
        <v>15.23</v>
      </c>
      <c r="C602" s="10">
        <v>15.55</v>
      </c>
      <c r="D602">
        <v>88274.31</v>
      </c>
      <c r="E602">
        <v>85722.42</v>
      </c>
      <c r="F602">
        <v>93359.17</v>
      </c>
      <c r="G602">
        <v>90659.36</v>
      </c>
      <c r="H602">
        <f>(1/(1-91/360*VLOOKUP($A602,Tbills!$B$4:$C$974,2,1)/100))^((1)/91)-1</f>
        <v>1.3950245540850226E-4</v>
      </c>
      <c r="I602">
        <f>I601*(1-(I$1+I$5))^($A602-$A601)*(1+1.5*(E602/E601-1))</f>
        <v>29310565.236827582</v>
      </c>
      <c r="K602">
        <f>ROW()</f>
        <v>602</v>
      </c>
      <c r="L602">
        <f>B602/C602</f>
        <v>0.97942122186495173</v>
      </c>
      <c r="M602">
        <f>M601*(1-(M$1+M$5))^($A602-$A601)*(1+2*(E602/E601-1))</f>
        <v>5401316291.4812536</v>
      </c>
    </row>
    <row r="603" spans="1:13" x14ac:dyDescent="0.25">
      <c r="A603" s="1">
        <v>38937</v>
      </c>
      <c r="B603" s="10">
        <v>15.23</v>
      </c>
      <c r="C603" s="10">
        <v>15.73</v>
      </c>
      <c r="D603">
        <v>88000.69</v>
      </c>
      <c r="E603">
        <v>85444.75</v>
      </c>
      <c r="F603">
        <v>93864.62</v>
      </c>
      <c r="G603">
        <v>91137.55</v>
      </c>
      <c r="H603">
        <f>(1/(1-91/360*VLOOKUP($A603,Tbills!$B$4:$C$974,2,1)/100))^((1)/91)-1</f>
        <v>1.3950245540850226E-4</v>
      </c>
      <c r="I603">
        <f>I602*(1-(I$1+I$5))^($A603-$A602)*(1+1.5*(E603/E602-1))</f>
        <v>29167872.425860025</v>
      </c>
      <c r="K603">
        <f>ROW()</f>
        <v>603</v>
      </c>
      <c r="L603">
        <f>B603/C603</f>
        <v>0.96821360457724093</v>
      </c>
      <c r="M603">
        <f>M602*(1-(M$1+M$5))^($A603-$A602)*(1+2*(E603/E602-1))</f>
        <v>5366143826.1880264</v>
      </c>
    </row>
    <row r="604" spans="1:13" x14ac:dyDescent="0.25">
      <c r="A604" s="1">
        <v>38938</v>
      </c>
      <c r="B604" s="10">
        <v>15.2</v>
      </c>
      <c r="C604" s="10">
        <v>15.91</v>
      </c>
      <c r="D604">
        <v>87085.29</v>
      </c>
      <c r="E604">
        <v>84544.02</v>
      </c>
      <c r="F604">
        <v>94462.53</v>
      </c>
      <c r="G604">
        <v>91705.37</v>
      </c>
      <c r="H604">
        <f>(1/(1-91/360*VLOOKUP($A604,Tbills!$B$4:$C$974,2,1)/100))^((1)/91)-1</f>
        <v>1.3950245540850226E-4</v>
      </c>
      <c r="I604">
        <f>I603*(1-(I$1+I$5))^($A604-$A603)*(1+1.5*(E604/E603-1))</f>
        <v>28706380.211163815</v>
      </c>
      <c r="K604">
        <f>ROW()</f>
        <v>604</v>
      </c>
      <c r="L604">
        <f>B604/C604</f>
        <v>0.95537397862979256</v>
      </c>
      <c r="M604">
        <f>M603*(1-(M$1+M$5))^($A604-$A603)*(1+2*(E604/E603-1))</f>
        <v>5252830617.1831493</v>
      </c>
    </row>
    <row r="605" spans="1:13" x14ac:dyDescent="0.25">
      <c r="A605" s="1">
        <v>38939</v>
      </c>
      <c r="B605" s="10">
        <v>14.46</v>
      </c>
      <c r="C605" s="10">
        <v>15.43</v>
      </c>
      <c r="D605">
        <v>87656.26</v>
      </c>
      <c r="E605">
        <v>85086.54</v>
      </c>
      <c r="F605">
        <v>94308.36</v>
      </c>
      <c r="G605">
        <v>91542.91</v>
      </c>
      <c r="H605">
        <f>(1/(1-91/360*VLOOKUP($A605,Tbills!$B$4:$C$974,2,1)/100))^((1)/91)-1</f>
        <v>1.3950245540850226E-4</v>
      </c>
      <c r="I605">
        <f>I604*(1-(I$1+I$5))^($A605-$A604)*(1+1.5*(E605/E604-1))</f>
        <v>28982416.079008367</v>
      </c>
      <c r="K605">
        <f>ROW()</f>
        <v>605</v>
      </c>
      <c r="L605">
        <f>B605/C605</f>
        <v>0.93713545042125734</v>
      </c>
      <c r="M605">
        <f>M604*(1-(M$1+M$5))^($A605-$A604)*(1+2*(E605/E604-1))</f>
        <v>5320066287.5389614</v>
      </c>
    </row>
    <row r="606" spans="1:13" x14ac:dyDescent="0.25">
      <c r="A606" s="1">
        <v>38940</v>
      </c>
      <c r="B606" s="10">
        <v>14.3</v>
      </c>
      <c r="C606" s="10">
        <v>15.43</v>
      </c>
      <c r="D606">
        <v>88069.58</v>
      </c>
      <c r="E606">
        <v>85475.87</v>
      </c>
      <c r="F606">
        <v>94401.34</v>
      </c>
      <c r="G606">
        <v>91620.4</v>
      </c>
      <c r="H606">
        <f>(1/(1-91/360*VLOOKUP($A606,Tbills!$B$4:$C$974,2,1)/100))^((1)/91)-1</f>
        <v>1.3950245540850226E-4</v>
      </c>
      <c r="I606">
        <f>I605*(1-(I$1+I$5))^($A606-$A605)*(1+1.5*(E606/E605-1))</f>
        <v>29181058.274038013</v>
      </c>
      <c r="K606">
        <f>ROW()</f>
        <v>606</v>
      </c>
      <c r="L606">
        <f>B606/C606</f>
        <v>0.92676604018146469</v>
      </c>
      <c r="M606">
        <f>M605*(1-(M$1+M$5))^($A606-$A605)*(1+2*(E606/E605-1))</f>
        <v>5368571362.4061508</v>
      </c>
    </row>
    <row r="607" spans="1:13" x14ac:dyDescent="0.25">
      <c r="A607" s="1">
        <v>38943</v>
      </c>
      <c r="B607" s="10">
        <v>14.26</v>
      </c>
      <c r="C607" s="10">
        <v>15.44</v>
      </c>
      <c r="D607">
        <v>84753.19</v>
      </c>
      <c r="E607">
        <v>82221.38</v>
      </c>
      <c r="F607">
        <v>93786.84</v>
      </c>
      <c r="G607">
        <v>90985.65</v>
      </c>
      <c r="H607">
        <f>(1/(1-91/360*VLOOKUP($A607,Tbills!$B$4:$C$974,2,1)/100))^((1)/91)-1</f>
        <v>1.3922109348540879E-4</v>
      </c>
      <c r="I607">
        <f>I606*(1-(I$1+I$5))^($A607-$A606)*(1+1.5*(E607/E606-1))</f>
        <v>27513665.499651466</v>
      </c>
      <c r="K607">
        <f>ROW()</f>
        <v>607</v>
      </c>
      <c r="L607">
        <f>B607/C607</f>
        <v>0.92357512953367882</v>
      </c>
      <c r="M607">
        <f>M606*(1-(M$1+M$5))^($A607-$A606)*(1+2*(E607/E606-1))</f>
        <v>4959253730.286747</v>
      </c>
    </row>
    <row r="608" spans="1:13" x14ac:dyDescent="0.25">
      <c r="A608" s="1">
        <v>38944</v>
      </c>
      <c r="B608" s="10">
        <v>13.42</v>
      </c>
      <c r="C608" s="10">
        <v>14.82</v>
      </c>
      <c r="D608">
        <v>83970.37</v>
      </c>
      <c r="E608">
        <v>81450.490000000005</v>
      </c>
      <c r="F608">
        <v>92954.22</v>
      </c>
      <c r="G608">
        <v>90165.23</v>
      </c>
      <c r="H608">
        <f>(1/(1-91/360*VLOOKUP($A608,Tbills!$B$4:$C$974,2,1)/100))^((1)/91)-1</f>
        <v>1.3922109348540879E-4</v>
      </c>
      <c r="I608">
        <f>I607*(1-(I$1+I$5))^($A608-$A607)*(1+1.5*(E608/E607-1))</f>
        <v>27126462.052573062</v>
      </c>
      <c r="K608">
        <f>ROW()</f>
        <v>608</v>
      </c>
      <c r="L608">
        <f>B608/C608</f>
        <v>0.90553306342780027</v>
      </c>
      <c r="M608">
        <f>M607*(1-(M$1+M$5))^($A608-$A607)*(1+2*(E608/E607-1))</f>
        <v>4866095948.2640009</v>
      </c>
    </row>
    <row r="609" spans="1:13" x14ac:dyDescent="0.25">
      <c r="A609" s="1">
        <v>38945</v>
      </c>
      <c r="B609" s="10">
        <v>12.41</v>
      </c>
      <c r="C609" s="10">
        <v>14.05</v>
      </c>
      <c r="D609">
        <v>79820.100000000006</v>
      </c>
      <c r="E609">
        <v>77413.429999999993</v>
      </c>
      <c r="F609">
        <v>92363.19</v>
      </c>
      <c r="G609">
        <v>89579.38</v>
      </c>
      <c r="H609">
        <f>(1/(1-91/360*VLOOKUP($A609,Tbills!$B$4:$C$974,2,1)/100))^((1)/91)-1</f>
        <v>1.3922109348540879E-4</v>
      </c>
      <c r="I609">
        <f>I608*(1-(I$1+I$5))^($A609-$A608)*(1+1.5*(E609/E608-1))</f>
        <v>25109453.391016759</v>
      </c>
      <c r="K609">
        <f>ROW()</f>
        <v>609</v>
      </c>
      <c r="L609">
        <f>B609/C609</f>
        <v>0.88327402135231314</v>
      </c>
      <c r="M609">
        <f>M608*(1-(M$1+M$5))^($A609-$A608)*(1+2*(E609/E608-1))</f>
        <v>4383576138.6069736</v>
      </c>
    </row>
    <row r="610" spans="1:13" x14ac:dyDescent="0.25">
      <c r="A610" s="1">
        <v>38946</v>
      </c>
      <c r="B610" s="10">
        <v>12.24</v>
      </c>
      <c r="C610" s="10">
        <v>13.6</v>
      </c>
      <c r="D610">
        <v>79238.33</v>
      </c>
      <c r="E610">
        <v>76838.42</v>
      </c>
      <c r="F610">
        <v>93985.82</v>
      </c>
      <c r="G610">
        <v>91140.64</v>
      </c>
      <c r="H610">
        <f>(1/(1-91/360*VLOOKUP($A610,Tbills!$B$4:$C$974,2,1)/100))^((1)/91)-1</f>
        <v>1.3922109348540879E-4</v>
      </c>
      <c r="I610">
        <f>I609*(1-(I$1+I$5))^($A610-$A609)*(1+1.5*(E610/E609-1))</f>
        <v>24829454.019040264</v>
      </c>
      <c r="K610">
        <f>ROW()</f>
        <v>610</v>
      </c>
      <c r="L610">
        <f>B610/C610</f>
        <v>0.9</v>
      </c>
      <c r="M610">
        <f>M609*(1-(M$1+M$5))^($A610-$A609)*(1+2*(E610/E609-1))</f>
        <v>4318310125.9678955</v>
      </c>
    </row>
    <row r="611" spans="1:13" x14ac:dyDescent="0.25">
      <c r="A611" s="1">
        <v>38947</v>
      </c>
      <c r="B611" s="10">
        <v>11.64</v>
      </c>
      <c r="C611" s="10">
        <v>13.16</v>
      </c>
      <c r="D611">
        <v>78050.460000000006</v>
      </c>
      <c r="E611">
        <v>75675.83</v>
      </c>
      <c r="F611">
        <v>94176.56</v>
      </c>
      <c r="G611">
        <v>91312.92</v>
      </c>
      <c r="H611">
        <f>(1/(1-91/360*VLOOKUP($A611,Tbills!$B$4:$C$974,2,1)/100))^((1)/91)-1</f>
        <v>1.3922109348540879E-4</v>
      </c>
      <c r="I611">
        <f>I610*(1-(I$1+I$5))^($A611-$A610)*(1+1.5*(E611/E610-1))</f>
        <v>24265704.898105487</v>
      </c>
      <c r="K611">
        <f>ROW()</f>
        <v>611</v>
      </c>
      <c r="L611">
        <f>B611/C611</f>
        <v>0.88449848024316113</v>
      </c>
      <c r="M611">
        <f>M610*(1-(M$1+M$5))^($A611-$A610)*(1+2*(E611/E610-1))</f>
        <v>4187494167.1023784</v>
      </c>
    </row>
    <row r="612" spans="1:13" x14ac:dyDescent="0.25">
      <c r="A612" s="1">
        <v>38950</v>
      </c>
      <c r="B612" s="10">
        <v>12.22</v>
      </c>
      <c r="C612" s="10">
        <v>13.66</v>
      </c>
      <c r="D612">
        <v>77711.039999999994</v>
      </c>
      <c r="E612">
        <v>75315.12</v>
      </c>
      <c r="F612">
        <v>93974.48</v>
      </c>
      <c r="G612">
        <v>91078.84</v>
      </c>
      <c r="H612">
        <f>(1/(1-91/360*VLOOKUP($A612,Tbills!$B$4:$C$974,2,1)/100))^((1)/91)-1</f>
        <v>1.390804152545666E-4</v>
      </c>
      <c r="I612">
        <f>I611*(1-(I$1+I$5))^($A612-$A611)*(1+1.5*(E612/E611-1))</f>
        <v>24091517.561403386</v>
      </c>
      <c r="K612">
        <f>ROW()</f>
        <v>612</v>
      </c>
      <c r="L612">
        <f>B612/C612</f>
        <v>0.89458272327964861</v>
      </c>
      <c r="M612">
        <f>M611*(1-(M$1+M$5))^($A612-$A611)*(1+2*(E612/E611-1))</f>
        <v>4147155368.6167178</v>
      </c>
    </row>
    <row r="613" spans="1:13" x14ac:dyDescent="0.25">
      <c r="A613" s="1">
        <v>38951</v>
      </c>
      <c r="B613" s="10">
        <v>12.19</v>
      </c>
      <c r="C613" s="10">
        <v>13.67</v>
      </c>
      <c r="D613">
        <v>77036.52</v>
      </c>
      <c r="E613">
        <v>74650.92</v>
      </c>
      <c r="F613">
        <v>93722.68</v>
      </c>
      <c r="G613">
        <v>90822.13</v>
      </c>
      <c r="H613">
        <f>(1/(1-91/360*VLOOKUP($A613,Tbills!$B$4:$C$974,2,1)/100))^((1)/91)-1</f>
        <v>1.390804152545666E-4</v>
      </c>
      <c r="I613">
        <f>I612*(1-(I$1+I$5))^($A613-$A612)*(1+1.5*(E613/E612-1))</f>
        <v>23772596.902771618</v>
      </c>
      <c r="K613">
        <f>ROW()</f>
        <v>613</v>
      </c>
      <c r="L613">
        <f>B613/C613</f>
        <v>0.89173372348207747</v>
      </c>
      <c r="M613">
        <f>M612*(1-(M$1+M$5))^($A613-$A612)*(1+2*(E613/E612-1))</f>
        <v>4073870999.0053267</v>
      </c>
    </row>
    <row r="614" spans="1:13" x14ac:dyDescent="0.25">
      <c r="A614" s="1">
        <v>38952</v>
      </c>
      <c r="B614" s="10">
        <v>12.4</v>
      </c>
      <c r="C614" s="10">
        <v>13.88</v>
      </c>
      <c r="D614">
        <v>78503.839999999997</v>
      </c>
      <c r="E614">
        <v>76062.42</v>
      </c>
      <c r="F614">
        <v>94667.12</v>
      </c>
      <c r="G614">
        <v>91724.71</v>
      </c>
      <c r="H614">
        <f>(1/(1-91/360*VLOOKUP($A614,Tbills!$B$4:$C$974,2,1)/100))^((1)/91)-1</f>
        <v>1.390804152545666E-4</v>
      </c>
      <c r="I614">
        <f>I613*(1-(I$1+I$5))^($A614-$A613)*(1+1.5*(E614/E613-1))</f>
        <v>24446601.067704357</v>
      </c>
      <c r="K614">
        <f>ROW()</f>
        <v>614</v>
      </c>
      <c r="L614">
        <f>B614/C614</f>
        <v>0.89337175792507206</v>
      </c>
      <c r="M614">
        <f>M613*(1-(M$1+M$5))^($A614-$A613)*(1+2*(E614/E613-1))</f>
        <v>4227786073.4675546</v>
      </c>
    </row>
    <row r="615" spans="1:13" x14ac:dyDescent="0.25">
      <c r="A615" s="1">
        <v>38953</v>
      </c>
      <c r="B615" s="10">
        <v>12.4</v>
      </c>
      <c r="C615" s="10">
        <v>13.91</v>
      </c>
      <c r="D615">
        <v>77743.09</v>
      </c>
      <c r="E615">
        <v>75314.75</v>
      </c>
      <c r="F615">
        <v>93996.26</v>
      </c>
      <c r="G615">
        <v>91061.94</v>
      </c>
      <c r="H615">
        <f>(1/(1-91/360*VLOOKUP($A615,Tbills!$B$4:$C$974,2,1)/100))^((1)/91)-1</f>
        <v>1.390804152545666E-4</v>
      </c>
      <c r="I615">
        <f>I614*(1-(I$1+I$5))^($A615-$A614)*(1+1.5*(E615/E614-1))</f>
        <v>24085916.344033539</v>
      </c>
      <c r="K615">
        <f>ROW()</f>
        <v>615</v>
      </c>
      <c r="L615">
        <f>B615/C615</f>
        <v>0.89144500359453627</v>
      </c>
      <c r="M615">
        <f>M614*(1-(M$1+M$5))^($A615-$A614)*(1+2*(E615/E614-1))</f>
        <v>4144530751.8032389</v>
      </c>
    </row>
    <row r="616" spans="1:13" x14ac:dyDescent="0.25">
      <c r="A616" s="1">
        <v>38954</v>
      </c>
      <c r="B616" s="10">
        <v>12.31</v>
      </c>
      <c r="C616" s="10">
        <v>13.79</v>
      </c>
      <c r="D616">
        <v>76155.199999999997</v>
      </c>
      <c r="E616">
        <v>73765.990000000005</v>
      </c>
      <c r="F616">
        <v>93596.14</v>
      </c>
      <c r="G616">
        <v>90661.65</v>
      </c>
      <c r="H616">
        <f>(1/(1-91/360*VLOOKUP($A616,Tbills!$B$4:$C$974,2,1)/100))^((1)/91)-1</f>
        <v>1.390804152545666E-4</v>
      </c>
      <c r="I616">
        <f>I615*(1-(I$1+I$5))^($A616-$A615)*(1+1.5*(E616/E615-1))</f>
        <v>23342744.337233316</v>
      </c>
      <c r="K616">
        <f>ROW()</f>
        <v>616</v>
      </c>
      <c r="L616">
        <f>B616/C616</f>
        <v>0.89267585206671507</v>
      </c>
      <c r="M616">
        <f>M615*(1-(M$1+M$5))^($A616-$A615)*(1+2*(E616/E615-1))</f>
        <v>3973941947.9580965</v>
      </c>
    </row>
    <row r="617" spans="1:13" x14ac:dyDescent="0.25">
      <c r="A617" s="1">
        <v>38957</v>
      </c>
      <c r="B617" s="10">
        <v>12.18</v>
      </c>
      <c r="C617" s="10">
        <v>13.57</v>
      </c>
      <c r="D617">
        <v>75090.960000000006</v>
      </c>
      <c r="E617">
        <v>72704.350000000006</v>
      </c>
      <c r="F617">
        <v>93529.05</v>
      </c>
      <c r="G617">
        <v>90558.83</v>
      </c>
      <c r="H617">
        <f>(1/(1-91/360*VLOOKUP($A617,Tbills!$B$4:$C$974,2,1)/100))^((1)/91)-1</f>
        <v>1.3865839148441417E-4</v>
      </c>
      <c r="I617">
        <f>I616*(1-(I$1+I$5))^($A617-$A616)*(1+1.5*(E617/E616-1))</f>
        <v>22838164.232390068</v>
      </c>
      <c r="K617">
        <f>ROW()</f>
        <v>617</v>
      </c>
      <c r="L617">
        <f>B617/C617</f>
        <v>0.89756816507000736</v>
      </c>
      <c r="M617">
        <f>M616*(1-(M$1+M$5))^($A617-$A616)*(1+2*(E617/E616-1))</f>
        <v>3859165844.6244516</v>
      </c>
    </row>
    <row r="618" spans="1:13" x14ac:dyDescent="0.25">
      <c r="A618" s="1">
        <v>38958</v>
      </c>
      <c r="B618" s="10">
        <v>12.28</v>
      </c>
      <c r="C618" s="10">
        <v>13.6</v>
      </c>
      <c r="D618">
        <v>75995.960000000006</v>
      </c>
      <c r="E618">
        <v>73570.509999999995</v>
      </c>
      <c r="F618">
        <v>93067.82</v>
      </c>
      <c r="G618">
        <v>90099.69</v>
      </c>
      <c r="H618">
        <f>(1/(1-91/360*VLOOKUP($A618,Tbills!$B$4:$C$974,2,1)/100))^((1)/91)-1</f>
        <v>1.3865839148441417E-4</v>
      </c>
      <c r="I618">
        <f>I617*(1-(I$1+I$5))^($A618-$A617)*(1+1.5*(E618/E617-1))</f>
        <v>23246063.484636128</v>
      </c>
      <c r="K618">
        <f>ROW()</f>
        <v>618</v>
      </c>
      <c r="L618">
        <f>B618/C618</f>
        <v>0.90294117647058825</v>
      </c>
      <c r="M618">
        <f>M617*(1-(M$1+M$5))^($A618-$A617)*(1+2*(E618/E617-1))</f>
        <v>3950984694.4051914</v>
      </c>
    </row>
    <row r="619" spans="1:13" x14ac:dyDescent="0.25">
      <c r="A619" s="1">
        <v>38959</v>
      </c>
      <c r="B619" s="10">
        <v>12.22</v>
      </c>
      <c r="C619" s="10">
        <v>13.5</v>
      </c>
      <c r="D619">
        <v>75507.03</v>
      </c>
      <c r="E619">
        <v>73086.990000000005</v>
      </c>
      <c r="F619">
        <v>92173.35</v>
      </c>
      <c r="G619">
        <v>89221.26</v>
      </c>
      <c r="H619">
        <f>(1/(1-91/360*VLOOKUP($A619,Tbills!$B$4:$C$974,2,1)/100))^((1)/91)-1</f>
        <v>1.3865839148441417E-4</v>
      </c>
      <c r="I619">
        <f>I618*(1-(I$1+I$5))^($A619-$A618)*(1+1.5*(E619/E618-1))</f>
        <v>23016676.15717043</v>
      </c>
      <c r="K619">
        <f>ROW()</f>
        <v>619</v>
      </c>
      <c r="L619">
        <f>B619/C619</f>
        <v>0.9051851851851852</v>
      </c>
      <c r="M619">
        <f>M618*(1-(M$1+M$5))^($A619-$A618)*(1+2*(E619/E618-1))</f>
        <v>3898919989.8636241</v>
      </c>
    </row>
    <row r="620" spans="1:13" x14ac:dyDescent="0.25">
      <c r="A620" s="1">
        <v>38960</v>
      </c>
      <c r="B620" s="10">
        <v>12.31</v>
      </c>
      <c r="C620" s="10">
        <v>13.47</v>
      </c>
      <c r="D620">
        <v>74367.31</v>
      </c>
      <c r="E620">
        <v>71973.67</v>
      </c>
      <c r="F620">
        <v>91379.99</v>
      </c>
      <c r="G620">
        <v>88440.93</v>
      </c>
      <c r="H620">
        <f>(1/(1-91/360*VLOOKUP($A620,Tbills!$B$4:$C$974,2,1)/100))^((1)/91)-1</f>
        <v>1.3865839148441417E-4</v>
      </c>
      <c r="I620">
        <f>I619*(1-(I$1+I$5))^($A620-$A619)*(1+1.5*(E620/E619-1))</f>
        <v>22490547.619876217</v>
      </c>
      <c r="K620">
        <f>ROW()</f>
        <v>620</v>
      </c>
      <c r="L620">
        <f>B620/C620</f>
        <v>0.91388270230141055</v>
      </c>
      <c r="M620">
        <f>M619*(1-(M$1+M$5))^($A620-$A619)*(1+2*(E620/E619-1))</f>
        <v>3780009614.3712296</v>
      </c>
    </row>
    <row r="621" spans="1:13" x14ac:dyDescent="0.25">
      <c r="A621" s="1">
        <v>38961</v>
      </c>
      <c r="B621" s="10">
        <v>11.96</v>
      </c>
      <c r="C621" s="10">
        <v>13.3</v>
      </c>
      <c r="D621">
        <v>72860.47</v>
      </c>
      <c r="E621">
        <v>70505.350000000006</v>
      </c>
      <c r="F621">
        <v>90832.55</v>
      </c>
      <c r="G621">
        <v>87898.83</v>
      </c>
      <c r="H621">
        <f>(1/(1-91/360*VLOOKUP($A621,Tbills!$B$4:$C$974,2,1)/100))^((1)/91)-1</f>
        <v>1.3865839148441417E-4</v>
      </c>
      <c r="I621">
        <f>I620*(1-(I$1+I$5))^($A621-$A620)*(1+1.5*(E621/E620-1))</f>
        <v>21802101.020293336</v>
      </c>
      <c r="K621">
        <f>ROW()</f>
        <v>621</v>
      </c>
      <c r="L621">
        <f>B621/C621</f>
        <v>0.89924812030075185</v>
      </c>
      <c r="M621">
        <f>M620*(1-(M$1+M$5))^($A621-$A620)*(1+2*(E621/E620-1))</f>
        <v>3625657037.2421398</v>
      </c>
    </row>
    <row r="622" spans="1:13" x14ac:dyDescent="0.25">
      <c r="A622" s="1">
        <v>38965</v>
      </c>
      <c r="B622" s="10">
        <v>12.63</v>
      </c>
      <c r="C622" s="10">
        <v>13.57</v>
      </c>
      <c r="D622">
        <v>73351.100000000006</v>
      </c>
      <c r="E622">
        <v>70941.009999999995</v>
      </c>
      <c r="F622">
        <v>91198.87</v>
      </c>
      <c r="G622">
        <v>88204.56</v>
      </c>
      <c r="H622">
        <f>(1/(1-91/360*VLOOKUP($A622,Tbills!$B$4:$C$974,2,1)/100))^((1)/91)-1</f>
        <v>1.3570468373758082E-4</v>
      </c>
      <c r="I622">
        <f>I621*(1-(I$1+I$5))^($A622-$A621)*(1+1.5*(E622/E621-1))</f>
        <v>22003333.261954293</v>
      </c>
      <c r="K622">
        <f>ROW()</f>
        <v>622</v>
      </c>
      <c r="L622">
        <f>B622/C622</f>
        <v>0.93072955047899786</v>
      </c>
      <c r="M622">
        <f>M621*(1-(M$1+M$5))^($A622-$A621)*(1+2*(E622/E621-1))</f>
        <v>3669968938.9546185</v>
      </c>
    </row>
    <row r="623" spans="1:13" x14ac:dyDescent="0.25">
      <c r="A623" s="1">
        <v>38966</v>
      </c>
      <c r="B623" s="10">
        <v>13.74</v>
      </c>
      <c r="C623" s="10">
        <v>14.5</v>
      </c>
      <c r="D623">
        <v>76409.679999999993</v>
      </c>
      <c r="E623">
        <v>73889.47</v>
      </c>
      <c r="F623">
        <v>92997.49</v>
      </c>
      <c r="G623">
        <v>89932.15</v>
      </c>
      <c r="H623">
        <f>(1/(1-91/360*VLOOKUP($A623,Tbills!$B$4:$C$974,2,1)/100))^((1)/91)-1</f>
        <v>1.3570468373758082E-4</v>
      </c>
      <c r="I623">
        <f>I622*(1-(I$1+I$5))^($A623-$A622)*(1+1.5*(E623/E622-1))</f>
        <v>23374867.455390748</v>
      </c>
      <c r="K623">
        <f>ROW()</f>
        <v>623</v>
      </c>
      <c r="L623">
        <f>B623/C623</f>
        <v>0.94758620689655171</v>
      </c>
      <c r="M623">
        <f>M622*(1-(M$1+M$5))^($A623-$A622)*(1+2*(E623/E622-1))</f>
        <v>3974898491.8870912</v>
      </c>
    </row>
    <row r="624" spans="1:13" x14ac:dyDescent="0.25">
      <c r="A624" s="1">
        <v>38967</v>
      </c>
      <c r="B624" s="10">
        <v>13.88</v>
      </c>
      <c r="C624" s="10">
        <v>14.73</v>
      </c>
      <c r="D624">
        <v>77273.38</v>
      </c>
      <c r="E624">
        <v>74714.649999999994</v>
      </c>
      <c r="F624">
        <v>93356.97</v>
      </c>
      <c r="G624">
        <v>90267.58</v>
      </c>
      <c r="H624">
        <f>(1/(1-91/360*VLOOKUP($A624,Tbills!$B$4:$C$974,2,1)/100))^((1)/91)-1</f>
        <v>1.3570468373758082E-4</v>
      </c>
      <c r="I624">
        <f>I623*(1-(I$1+I$5))^($A624-$A623)*(1+1.5*(E624/E623-1))</f>
        <v>23766206.98561082</v>
      </c>
      <c r="K624">
        <f>ROW()</f>
        <v>624</v>
      </c>
      <c r="L624">
        <f>B624/C624</f>
        <v>0.94229463679565517</v>
      </c>
      <c r="M624">
        <f>M623*(1-(M$1+M$5))^($A624-$A623)*(1+2*(E624/E623-1))</f>
        <v>4063542990.460721</v>
      </c>
    </row>
    <row r="625" spans="1:13" x14ac:dyDescent="0.25">
      <c r="A625" s="1">
        <v>38968</v>
      </c>
      <c r="B625" s="10">
        <v>13.16</v>
      </c>
      <c r="C625" s="10">
        <v>14.29</v>
      </c>
      <c r="D625">
        <v>76765.490000000005</v>
      </c>
      <c r="E625">
        <v>74213.440000000002</v>
      </c>
      <c r="F625">
        <v>91723.36</v>
      </c>
      <c r="G625">
        <v>88675.78</v>
      </c>
      <c r="H625">
        <f>(1/(1-91/360*VLOOKUP($A625,Tbills!$B$4:$C$974,2,1)/100))^((1)/91)-1</f>
        <v>1.3570468373758082E-4</v>
      </c>
      <c r="I625">
        <f>I624*(1-(I$1+I$5))^($A625-$A624)*(1+1.5*(E625/E624-1))</f>
        <v>23526834.296651028</v>
      </c>
      <c r="K625">
        <f>ROW()</f>
        <v>625</v>
      </c>
      <c r="L625">
        <f>B625/C625</f>
        <v>0.92092372288313518</v>
      </c>
      <c r="M625">
        <f>M624*(1-(M$1+M$5))^($A625-$A624)*(1+2*(E625/E624-1))</f>
        <v>4008888774.5865655</v>
      </c>
    </row>
    <row r="626" spans="1:13" x14ac:dyDescent="0.25">
      <c r="A626" s="1">
        <v>38971</v>
      </c>
      <c r="B626" s="10">
        <v>12.99</v>
      </c>
      <c r="C626" s="10">
        <v>14.32</v>
      </c>
      <c r="D626">
        <v>77088.679999999993</v>
      </c>
      <c r="E626">
        <v>74495.67</v>
      </c>
      <c r="F626">
        <v>91254.28</v>
      </c>
      <c r="G626">
        <v>88186.18</v>
      </c>
      <c r="H626">
        <f>(1/(1-91/360*VLOOKUP($A626,Tbills!$B$4:$C$974,2,1)/100))^((1)/91)-1</f>
        <v>1.3472029280281461E-4</v>
      </c>
      <c r="I626">
        <f>I625*(1-(I$1+I$5))^($A626-$A625)*(1+1.5*(E626/E625-1))</f>
        <v>23660360.704033036</v>
      </c>
      <c r="K626">
        <f>ROW()</f>
        <v>626</v>
      </c>
      <c r="L626">
        <f>B626/C626</f>
        <v>0.90712290502793291</v>
      </c>
      <c r="M626">
        <f>M625*(1-(M$1+M$5))^($A626-$A625)*(1+2*(E626/E625-1))</f>
        <v>4038971630.5843821</v>
      </c>
    </row>
    <row r="627" spans="1:13" x14ac:dyDescent="0.25">
      <c r="A627" s="1">
        <v>38972</v>
      </c>
      <c r="B627" s="10">
        <v>11.92</v>
      </c>
      <c r="C627" s="10">
        <v>13.81</v>
      </c>
      <c r="D627">
        <v>73045.98</v>
      </c>
      <c r="E627">
        <v>70578.91</v>
      </c>
      <c r="F627">
        <v>90987.68</v>
      </c>
      <c r="G627">
        <v>87916.67</v>
      </c>
      <c r="H627">
        <f>(1/(1-91/360*VLOOKUP($A627,Tbills!$B$4:$C$974,2,1)/100))^((1)/91)-1</f>
        <v>1.3472029280281461E-4</v>
      </c>
      <c r="I627">
        <f>I626*(1-(I$1+I$5))^($A627-$A626)*(1+1.5*(E627/E626-1))</f>
        <v>21794164.987902392</v>
      </c>
      <c r="K627">
        <f>ROW()</f>
        <v>627</v>
      </c>
      <c r="L627">
        <f>B627/C627</f>
        <v>0.8631426502534395</v>
      </c>
      <c r="M627">
        <f>M626*(1-(M$1+M$5))^($A627-$A626)*(1+2*(E627/E626-1))</f>
        <v>3614135686.6035318</v>
      </c>
    </row>
    <row r="628" spans="1:13" x14ac:dyDescent="0.25">
      <c r="A628" s="1">
        <v>38973</v>
      </c>
      <c r="B628" s="10">
        <v>11.18</v>
      </c>
      <c r="C628" s="10">
        <v>13.53</v>
      </c>
      <c r="D628">
        <v>71785.960000000006</v>
      </c>
      <c r="E628">
        <v>69351.929999999993</v>
      </c>
      <c r="F628">
        <v>91103.43</v>
      </c>
      <c r="G628">
        <v>88016.67</v>
      </c>
      <c r="H628">
        <f>(1/(1-91/360*VLOOKUP($A628,Tbills!$B$4:$C$974,2,1)/100))^((1)/91)-1</f>
        <v>1.3472029280281461E-4</v>
      </c>
      <c r="I628">
        <f>I627*(1-(I$1+I$5))^($A628-$A627)*(1+1.5*(E628/E627-1))</f>
        <v>21225640.025586486</v>
      </c>
      <c r="K628">
        <f>ROW()</f>
        <v>628</v>
      </c>
      <c r="L628">
        <f>B628/C628</f>
        <v>0.82631189948263117</v>
      </c>
      <c r="M628">
        <f>M627*(1-(M$1+M$5))^($A628-$A627)*(1+2*(E628/E627-1))</f>
        <v>3488358149.8858919</v>
      </c>
    </row>
    <row r="629" spans="1:13" x14ac:dyDescent="0.25">
      <c r="A629" s="1">
        <v>38974</v>
      </c>
      <c r="B629" s="10">
        <v>11.55</v>
      </c>
      <c r="C629" s="10">
        <v>13.86</v>
      </c>
      <c r="D629">
        <v>72834.73</v>
      </c>
      <c r="E629">
        <v>70355.8</v>
      </c>
      <c r="F629">
        <v>91958.77</v>
      </c>
      <c r="G629">
        <v>88831.18</v>
      </c>
      <c r="H629">
        <f>(1/(1-91/360*VLOOKUP($A629,Tbills!$B$4:$C$974,2,1)/100))^((1)/91)-1</f>
        <v>1.3472029280281461E-4</v>
      </c>
      <c r="I629">
        <f>I628*(1-(I$1+I$5))^($A629-$A628)*(1+1.5*(E629/E628-1))</f>
        <v>21686294.155233312</v>
      </c>
      <c r="K629">
        <f>ROW()</f>
        <v>629</v>
      </c>
      <c r="L629">
        <f>B629/C629</f>
        <v>0.83333333333333337</v>
      </c>
      <c r="M629">
        <f>M628*(1-(M$1+M$5))^($A629-$A628)*(1+2*(E629/E628-1))</f>
        <v>3589225244.0869765</v>
      </c>
    </row>
    <row r="630" spans="1:13" x14ac:dyDescent="0.25">
      <c r="A630" s="1">
        <v>38975</v>
      </c>
      <c r="B630" s="10">
        <v>11.76</v>
      </c>
      <c r="C630" s="10">
        <v>13.64</v>
      </c>
      <c r="D630">
        <v>72568.600000000006</v>
      </c>
      <c r="E630">
        <v>70089.25</v>
      </c>
      <c r="F630">
        <v>92158.78</v>
      </c>
      <c r="G630">
        <v>89012.42</v>
      </c>
      <c r="H630">
        <f>(1/(1-91/360*VLOOKUP($A630,Tbills!$B$4:$C$974,2,1)/100))^((1)/91)-1</f>
        <v>1.3472029280281461E-4</v>
      </c>
      <c r="I630">
        <f>I629*(1-(I$1+I$5))^($A630-$A629)*(1+1.5*(E630/E629-1))</f>
        <v>21562846.337722957</v>
      </c>
      <c r="K630">
        <f>ROW()</f>
        <v>630</v>
      </c>
      <c r="L630">
        <f>B630/C630</f>
        <v>0.86217008797653949</v>
      </c>
      <c r="M630">
        <f>M629*(1-(M$1+M$5))^($A630-$A629)*(1+2*(E630/E629-1))</f>
        <v>3561908929.4261193</v>
      </c>
    </row>
    <row r="631" spans="1:13" x14ac:dyDescent="0.25">
      <c r="A631" s="1">
        <v>38978</v>
      </c>
      <c r="B631" s="10">
        <v>11.78</v>
      </c>
      <c r="C631" s="10">
        <v>13.62</v>
      </c>
      <c r="D631">
        <v>71883.740000000005</v>
      </c>
      <c r="E631">
        <v>69399.460000000006</v>
      </c>
      <c r="F631">
        <v>92384.56</v>
      </c>
      <c r="G631">
        <v>89194.51</v>
      </c>
      <c r="H631">
        <f>(1/(1-91/360*VLOOKUP($A631,Tbills!$B$4:$C$974,2,1)/100))^((1)/91)-1</f>
        <v>1.3457967280272598E-4</v>
      </c>
      <c r="I631">
        <f>I630*(1-(I$1+I$5))^($A631-$A630)*(1+1.5*(E631/E630-1))</f>
        <v>21243916.004297994</v>
      </c>
      <c r="K631">
        <f>ROW()</f>
        <v>631</v>
      </c>
      <c r="L631">
        <f>B631/C631</f>
        <v>0.86490455212922168</v>
      </c>
      <c r="M631">
        <f>M630*(1-(M$1+M$5))^($A631-$A630)*(1+2*(E631/E630-1))</f>
        <v>3491446205.8075509</v>
      </c>
    </row>
    <row r="632" spans="1:13" x14ac:dyDescent="0.25">
      <c r="A632" s="1">
        <v>38979</v>
      </c>
      <c r="B632" s="10">
        <v>11.98</v>
      </c>
      <c r="C632" s="10">
        <v>13.86</v>
      </c>
      <c r="D632">
        <v>71581.67</v>
      </c>
      <c r="E632">
        <v>69098.490000000005</v>
      </c>
      <c r="F632">
        <v>92887.21</v>
      </c>
      <c r="G632">
        <v>89667.8</v>
      </c>
      <c r="H632">
        <f>(1/(1-91/360*VLOOKUP($A632,Tbills!$B$4:$C$974,2,1)/100))^((1)/91)-1</f>
        <v>1.3457967280272598E-4</v>
      </c>
      <c r="I632">
        <f>I631*(1-(I$1+I$5))^($A632-$A631)*(1+1.5*(E632/E631-1))</f>
        <v>21105518.422905419</v>
      </c>
      <c r="K632">
        <f>ROW()</f>
        <v>632</v>
      </c>
      <c r="L632">
        <f>B632/C632</f>
        <v>0.86435786435786444</v>
      </c>
      <c r="M632">
        <f>M631*(1-(M$1+M$5))^($A632-$A631)*(1+2*(E632/E631-1))</f>
        <v>3461046320.3359256</v>
      </c>
    </row>
    <row r="633" spans="1:13" x14ac:dyDescent="0.25">
      <c r="A633" s="1">
        <v>38980</v>
      </c>
      <c r="B633" s="10">
        <v>11.39</v>
      </c>
      <c r="C633" s="10">
        <v>13.43</v>
      </c>
      <c r="D633">
        <v>70196.86</v>
      </c>
      <c r="E633">
        <v>67752.42</v>
      </c>
      <c r="F633">
        <v>92069.63</v>
      </c>
      <c r="G633">
        <v>88866.49</v>
      </c>
      <c r="H633">
        <f>(1/(1-91/360*VLOOKUP($A633,Tbills!$B$4:$C$974,2,1)/100))^((1)/91)-1</f>
        <v>1.3457967280272598E-4</v>
      </c>
      <c r="I633">
        <f>I632*(1-(I$1+I$5))^($A633-$A632)*(1+1.5*(E633/E632-1))</f>
        <v>20488604.313579068</v>
      </c>
      <c r="K633">
        <f>ROW()</f>
        <v>633</v>
      </c>
      <c r="L633">
        <f>B633/C633</f>
        <v>0.84810126582278489</v>
      </c>
      <c r="M633">
        <f>M632*(1-(M$1+M$5))^($A633-$A632)*(1+2*(E633/E632-1))</f>
        <v>3326088720.2384009</v>
      </c>
    </row>
    <row r="634" spans="1:13" x14ac:dyDescent="0.25">
      <c r="A634" s="1">
        <v>38981</v>
      </c>
      <c r="B634" s="10">
        <v>12.25</v>
      </c>
      <c r="C634" s="10">
        <v>13.95</v>
      </c>
      <c r="D634">
        <v>72099.7</v>
      </c>
      <c r="E634">
        <v>69579.88</v>
      </c>
      <c r="F634">
        <v>92379.51</v>
      </c>
      <c r="G634">
        <v>89153.63</v>
      </c>
      <c r="H634">
        <f>(1/(1-91/360*VLOOKUP($A634,Tbills!$B$4:$C$974,2,1)/100))^((1)/91)-1</f>
        <v>1.3457967280272598E-4</v>
      </c>
      <c r="I634">
        <f>I633*(1-(I$1+I$5))^($A634-$A633)*(1+1.5*(E634/E633-1))</f>
        <v>21317346.779987067</v>
      </c>
      <c r="K634">
        <f>ROW()</f>
        <v>634</v>
      </c>
      <c r="L634">
        <f>B634/C634</f>
        <v>0.87813620071684595</v>
      </c>
      <c r="M634">
        <f>M633*(1-(M$1+M$5))^($A634-$A633)*(1+2*(E634/E633-1))</f>
        <v>3505397216.080092</v>
      </c>
    </row>
    <row r="635" spans="1:13" x14ac:dyDescent="0.25">
      <c r="A635" s="1">
        <v>38982</v>
      </c>
      <c r="B635" s="10">
        <v>12.59</v>
      </c>
      <c r="C635" s="10">
        <v>14.14</v>
      </c>
      <c r="D635">
        <v>72329.86</v>
      </c>
      <c r="E635">
        <v>69792.63</v>
      </c>
      <c r="F635">
        <v>93403.75</v>
      </c>
      <c r="G635">
        <v>90130.11</v>
      </c>
      <c r="H635">
        <f>(1/(1-91/360*VLOOKUP($A635,Tbills!$B$4:$C$974,2,1)/100))^((1)/91)-1</f>
        <v>1.3457967280272598E-4</v>
      </c>
      <c r="I635">
        <f>I634*(1-(I$1+I$5))^($A635-$A634)*(1+1.5*(E635/E634-1))</f>
        <v>21414912.484783377</v>
      </c>
      <c r="K635">
        <f>ROW()</f>
        <v>635</v>
      </c>
      <c r="L635">
        <f>B635/C635</f>
        <v>0.89038189533239032</v>
      </c>
      <c r="M635">
        <f>M634*(1-(M$1+M$5))^($A635-$A634)*(1+2*(E635/E634-1))</f>
        <v>3526714829.505404</v>
      </c>
    </row>
    <row r="636" spans="1:13" x14ac:dyDescent="0.25">
      <c r="A636" s="1">
        <v>38985</v>
      </c>
      <c r="B636" s="10">
        <v>12.12</v>
      </c>
      <c r="C636" s="10">
        <v>13.72</v>
      </c>
      <c r="D636">
        <v>69971.73</v>
      </c>
      <c r="E636">
        <v>67489.039999999994</v>
      </c>
      <c r="F636">
        <v>92570.38</v>
      </c>
      <c r="G636">
        <v>89289.55</v>
      </c>
      <c r="H636">
        <f>(1/(1-91/360*VLOOKUP($A636,Tbills!$B$4:$C$974,2,1)/100))^((1)/91)-1</f>
        <v>1.3331417464845785E-4</v>
      </c>
      <c r="I636">
        <f>I635*(1-(I$1+I$5))^($A636-$A635)*(1+1.5*(E636/E635-1))</f>
        <v>20354089.390126724</v>
      </c>
      <c r="K636">
        <f>ROW()</f>
        <v>636</v>
      </c>
      <c r="L636">
        <f>B636/C636</f>
        <v>0.88338192419825068</v>
      </c>
      <c r="M636">
        <f>M635*(1-(M$1+M$5))^($A636-$A635)*(1+2*(E636/E635-1))</f>
        <v>3293574880.0705476</v>
      </c>
    </row>
    <row r="637" spans="1:13" x14ac:dyDescent="0.25">
      <c r="A637" s="1">
        <v>38986</v>
      </c>
      <c r="B637" s="10">
        <v>11.53</v>
      </c>
      <c r="C637" s="10">
        <v>13.15</v>
      </c>
      <c r="D637">
        <v>68516.75</v>
      </c>
      <c r="E637">
        <v>66076.679999999993</v>
      </c>
      <c r="F637">
        <v>92895.93</v>
      </c>
      <c r="G637">
        <v>89591.66</v>
      </c>
      <c r="H637">
        <f>(1/(1-91/360*VLOOKUP($A637,Tbills!$B$4:$C$974,2,1)/100))^((1)/91)-1</f>
        <v>1.3331417464845785E-4</v>
      </c>
      <c r="I637">
        <f>I636*(1-(I$1+I$5))^($A637-$A636)*(1+1.5*(E637/E636-1))</f>
        <v>19714967.670476876</v>
      </c>
      <c r="K637">
        <f>ROW()</f>
        <v>637</v>
      </c>
      <c r="L637">
        <f>B637/C637</f>
        <v>0.87680608365019008</v>
      </c>
      <c r="M637">
        <f>M636*(1-(M$1+M$5))^($A637-$A636)*(1+2*(E637/E636-1))</f>
        <v>3155617607.8828039</v>
      </c>
    </row>
    <row r="638" spans="1:13" x14ac:dyDescent="0.25">
      <c r="A638" s="1">
        <v>38987</v>
      </c>
      <c r="B638" s="10">
        <v>11.58</v>
      </c>
      <c r="C638" s="10">
        <v>13.34</v>
      </c>
      <c r="D638">
        <v>68740.990000000005</v>
      </c>
      <c r="E638">
        <v>66284.12</v>
      </c>
      <c r="F638">
        <v>93248.86</v>
      </c>
      <c r="G638">
        <v>89920.09</v>
      </c>
      <c r="H638">
        <f>(1/(1-91/360*VLOOKUP($A638,Tbills!$B$4:$C$974,2,1)/100))^((1)/91)-1</f>
        <v>1.3331417464845785E-4</v>
      </c>
      <c r="I638">
        <f>I637*(1-(I$1+I$5))^($A638-$A637)*(1+1.5*(E638/E637-1))</f>
        <v>19807616.981492318</v>
      </c>
      <c r="K638">
        <f>ROW()</f>
        <v>638</v>
      </c>
      <c r="L638">
        <f>B638/C638</f>
        <v>0.86806596701649175</v>
      </c>
      <c r="M638">
        <f>M637*(1-(M$1+M$5))^($A638-$A637)*(1+2*(E638/E637-1))</f>
        <v>3175323984.1912322</v>
      </c>
    </row>
    <row r="639" spans="1:13" x14ac:dyDescent="0.25">
      <c r="A639" s="1">
        <v>38988</v>
      </c>
      <c r="B639" s="10">
        <v>11.72</v>
      </c>
      <c r="C639" s="10">
        <v>13.46</v>
      </c>
      <c r="D639">
        <v>68553.81</v>
      </c>
      <c r="E639">
        <v>66094.789999999994</v>
      </c>
      <c r="F639">
        <v>93342.57</v>
      </c>
      <c r="G639">
        <v>89998.47</v>
      </c>
      <c r="H639">
        <f>(1/(1-91/360*VLOOKUP($A639,Tbills!$B$4:$C$974,2,1)/100))^((1)/91)-1</f>
        <v>1.3331417464845785E-4</v>
      </c>
      <c r="I639">
        <f>I638*(1-(I$1+I$5))^($A639-$A638)*(1+1.5*(E639/E638-1))</f>
        <v>19722561.918712344</v>
      </c>
      <c r="K639">
        <f>ROW()</f>
        <v>639</v>
      </c>
      <c r="L639">
        <f>B639/C639</f>
        <v>0.87072808320950967</v>
      </c>
      <c r="M639">
        <f>M638*(1-(M$1+M$5))^($A639-$A638)*(1+2*(E639/E638-1))</f>
        <v>3157077979.9867439</v>
      </c>
    </row>
    <row r="640" spans="1:13" x14ac:dyDescent="0.25">
      <c r="A640" s="1">
        <v>38989</v>
      </c>
      <c r="B640" s="10">
        <v>11.98</v>
      </c>
      <c r="C640" s="10">
        <v>13.71</v>
      </c>
      <c r="D640">
        <v>68302.509999999995</v>
      </c>
      <c r="E640">
        <v>65843.69</v>
      </c>
      <c r="F640">
        <v>93953.13</v>
      </c>
      <c r="G640">
        <v>90575.16</v>
      </c>
      <c r="H640">
        <f>(1/(1-91/360*VLOOKUP($A640,Tbills!$B$4:$C$974,2,1)/100))^((1)/91)-1</f>
        <v>1.3331417464845785E-4</v>
      </c>
      <c r="I640">
        <f>I639*(1-(I$1+I$5))^($A640-$A639)*(1+1.5*(E640/E639-1))</f>
        <v>19609982.219293728</v>
      </c>
      <c r="K640">
        <f>ROW()</f>
        <v>640</v>
      </c>
      <c r="L640">
        <f>B640/C640</f>
        <v>0.87381473377097008</v>
      </c>
      <c r="M640">
        <f>M639*(1-(M$1+M$5))^($A640-$A639)*(1+2*(E640/E639-1))</f>
        <v>3132984357.7067933</v>
      </c>
    </row>
    <row r="641" spans="1:13" x14ac:dyDescent="0.25">
      <c r="A641" s="1">
        <v>38992</v>
      </c>
      <c r="B641" s="10">
        <v>12.57</v>
      </c>
      <c r="C641" s="10">
        <v>13.92</v>
      </c>
      <c r="D641">
        <v>69535.289999999994</v>
      </c>
      <c r="E641">
        <v>67005.75</v>
      </c>
      <c r="F641">
        <v>94008.16</v>
      </c>
      <c r="G641">
        <v>90591.99</v>
      </c>
      <c r="H641">
        <f>(1/(1-91/360*VLOOKUP($A641,Tbills!$B$4:$C$974,2,1)/100))^((1)/91)-1</f>
        <v>1.3317357283559872E-4</v>
      </c>
      <c r="I641">
        <f>I640*(1-(I$1+I$5))^($A641-$A640)*(1+1.5*(E641/E640-1))</f>
        <v>20128541.203917231</v>
      </c>
      <c r="K641">
        <f>ROW()</f>
        <v>641</v>
      </c>
      <c r="L641">
        <f>B641/C641</f>
        <v>0.90301724137931039</v>
      </c>
      <c r="M641">
        <f>M640*(1-(M$1+M$5))^($A641-$A640)*(1+2*(E641/E640-1))</f>
        <v>3243243084.3500834</v>
      </c>
    </row>
    <row r="642" spans="1:13" x14ac:dyDescent="0.25">
      <c r="A642" s="1">
        <v>38993</v>
      </c>
      <c r="B642" s="10">
        <v>12.24</v>
      </c>
      <c r="C642" s="10">
        <v>13.78</v>
      </c>
      <c r="D642">
        <v>69581.73</v>
      </c>
      <c r="E642">
        <v>67041.58</v>
      </c>
      <c r="F642">
        <v>93614.720000000001</v>
      </c>
      <c r="G642">
        <v>90200.78</v>
      </c>
      <c r="H642">
        <f>(1/(1-91/360*VLOOKUP($A642,Tbills!$B$4:$C$974,2,1)/100))^((1)/91)-1</f>
        <v>1.3317357283559872E-4</v>
      </c>
      <c r="I642">
        <f>I641*(1-(I$1+I$5))^($A642-$A641)*(1+1.5*(E642/E641-1))</f>
        <v>20144493.04484554</v>
      </c>
      <c r="K642">
        <f>ROW()</f>
        <v>642</v>
      </c>
      <c r="L642">
        <f>B642/C642</f>
        <v>0.88824383164005816</v>
      </c>
      <c r="M642">
        <f>M641*(1-(M$1+M$5))^($A642-$A641)*(1+2*(E642/E641-1))</f>
        <v>3246602194.8469062</v>
      </c>
    </row>
    <row r="643" spans="1:13" x14ac:dyDescent="0.25">
      <c r="A643" s="1">
        <v>38994</v>
      </c>
      <c r="B643" s="10">
        <v>11.86</v>
      </c>
      <c r="C643" s="10">
        <v>13.37</v>
      </c>
      <c r="D643">
        <v>66085.990000000005</v>
      </c>
      <c r="E643">
        <v>63664.53</v>
      </c>
      <c r="F643">
        <v>93663.2</v>
      </c>
      <c r="G643">
        <v>90235.48</v>
      </c>
      <c r="H643">
        <f>(1/(1-91/360*VLOOKUP($A643,Tbills!$B$4:$C$974,2,1)/100))^((1)/91)-1</f>
        <v>1.3317357283559872E-4</v>
      </c>
      <c r="I643">
        <f>I642*(1-(I$1+I$5))^($A643-$A642)*(1+1.5*(E643/E642-1))</f>
        <v>18622222.656294741</v>
      </c>
      <c r="K643">
        <f>ROW()</f>
        <v>643</v>
      </c>
      <c r="L643">
        <f>B643/C643</f>
        <v>0.88706058339566196</v>
      </c>
      <c r="M643">
        <f>M642*(1-(M$1+M$5))^($A643-$A642)*(1+2*(E643/E642-1))</f>
        <v>2919425065.3839712</v>
      </c>
    </row>
    <row r="644" spans="1:13" x14ac:dyDescent="0.25">
      <c r="A644" s="1">
        <v>38995</v>
      </c>
      <c r="B644" s="10">
        <v>11.98</v>
      </c>
      <c r="C644" s="10">
        <v>13.44</v>
      </c>
      <c r="D644">
        <v>65515.07</v>
      </c>
      <c r="E644">
        <v>63106.05</v>
      </c>
      <c r="F644">
        <v>93289.51</v>
      </c>
      <c r="G644">
        <v>89863.45</v>
      </c>
      <c r="H644">
        <f>(1/(1-91/360*VLOOKUP($A644,Tbills!$B$4:$C$974,2,1)/100))^((1)/91)-1</f>
        <v>1.3317357283559872E-4</v>
      </c>
      <c r="I644">
        <f>I643*(1-(I$1+I$5))^($A644-$A643)*(1+1.5*(E644/E643-1))</f>
        <v>18377008.762459397</v>
      </c>
      <c r="K644">
        <f>ROW()</f>
        <v>644</v>
      </c>
      <c r="L644">
        <f>B644/C644</f>
        <v>0.89136904761904767</v>
      </c>
      <c r="M644">
        <f>M643*(1-(M$1+M$5))^($A644-$A643)*(1+2*(E644/E643-1))</f>
        <v>2868108665.3400097</v>
      </c>
    </row>
    <row r="645" spans="1:13" x14ac:dyDescent="0.25">
      <c r="A645" s="1">
        <v>38996</v>
      </c>
      <c r="B645" s="10">
        <v>11.56</v>
      </c>
      <c r="C645" s="10">
        <v>13.12</v>
      </c>
      <c r="D645">
        <v>65416.25</v>
      </c>
      <c r="E645">
        <v>63002.46</v>
      </c>
      <c r="F645">
        <v>92876.98</v>
      </c>
      <c r="G645">
        <v>89454.1</v>
      </c>
      <c r="H645">
        <f>(1/(1-91/360*VLOOKUP($A645,Tbills!$B$4:$C$974,2,1)/100))^((1)/91)-1</f>
        <v>1.3317357283559872E-4</v>
      </c>
      <c r="I645">
        <f>I644*(1-(I$1+I$5))^($A645-$A644)*(1+1.5*(E645/E644-1))</f>
        <v>18331583.568836018</v>
      </c>
      <c r="K645">
        <f>ROW()</f>
        <v>645</v>
      </c>
      <c r="L645">
        <f>B645/C645</f>
        <v>0.88109756097560987</v>
      </c>
      <c r="M645">
        <f>M644*(1-(M$1+M$5))^($A645-$A644)*(1+2*(E645/E644-1))</f>
        <v>2858596201.5917392</v>
      </c>
    </row>
    <row r="646" spans="1:13" x14ac:dyDescent="0.25">
      <c r="A646" s="1">
        <v>38999</v>
      </c>
      <c r="B646" s="10">
        <v>11.68</v>
      </c>
      <c r="C646" s="10">
        <v>13.09</v>
      </c>
      <c r="D646">
        <v>64226.93</v>
      </c>
      <c r="E646">
        <v>61831.85</v>
      </c>
      <c r="F646">
        <v>92361.49</v>
      </c>
      <c r="G646">
        <v>88921.87</v>
      </c>
      <c r="H646">
        <f>(1/(1-91/360*VLOOKUP($A646,Tbills!$B$4:$C$974,2,1)/100))^((1)/91)-1</f>
        <v>1.3317357283559872E-4</v>
      </c>
      <c r="I646">
        <f>I645*(1-(I$1+I$5))^($A646-$A645)*(1+1.5*(E646/E645-1))</f>
        <v>17820159.087479062</v>
      </c>
      <c r="K646">
        <f>ROW()</f>
        <v>646</v>
      </c>
      <c r="L646">
        <f>B646/C646</f>
        <v>0.89228418640183349</v>
      </c>
      <c r="M646">
        <f>M645*(1-(M$1+M$5))^($A646-$A645)*(1+2*(E646/E645-1))</f>
        <v>2752090318.4670858</v>
      </c>
    </row>
    <row r="647" spans="1:13" x14ac:dyDescent="0.25">
      <c r="A647" s="1">
        <v>39000</v>
      </c>
      <c r="B647" s="10">
        <v>11.52</v>
      </c>
      <c r="C647" s="10">
        <v>13.08</v>
      </c>
      <c r="D647">
        <v>62513.74</v>
      </c>
      <c r="E647">
        <v>60174.31</v>
      </c>
      <c r="F647">
        <v>90975.85</v>
      </c>
      <c r="G647">
        <v>87575.99</v>
      </c>
      <c r="H647">
        <f>(1/(1-91/360*VLOOKUP($A647,Tbills!$B$4:$C$974,2,1)/100))^((1)/91)-1</f>
        <v>1.3556405100367819E-4</v>
      </c>
      <c r="I647">
        <f>I646*(1-(I$1+I$5))^($A647-$A646)*(1+1.5*(E647/E646-1))</f>
        <v>17103431.695332654</v>
      </c>
      <c r="K647">
        <f>ROW()</f>
        <v>647</v>
      </c>
      <c r="L647">
        <f>B647/C647</f>
        <v>0.88073394495412838</v>
      </c>
      <c r="M647">
        <f>M646*(1-(M$1+M$5))^($A647-$A646)*(1+2*(E647/E646-1))</f>
        <v>2604450768.3624735</v>
      </c>
    </row>
    <row r="648" spans="1:13" x14ac:dyDescent="0.25">
      <c r="A648" s="1">
        <v>39001</v>
      </c>
      <c r="B648" s="10">
        <v>11.62</v>
      </c>
      <c r="C648" s="10">
        <v>13.15</v>
      </c>
      <c r="D648">
        <v>61681.33</v>
      </c>
      <c r="E648">
        <v>59364.89</v>
      </c>
      <c r="F648">
        <v>90769.73</v>
      </c>
      <c r="G648">
        <v>87365.7</v>
      </c>
      <c r="H648">
        <f>(1/(1-91/360*VLOOKUP($A648,Tbills!$B$4:$C$974,2,1)/100))^((1)/91)-1</f>
        <v>1.3556405100367819E-4</v>
      </c>
      <c r="I648">
        <f>I647*(1-(I$1+I$5))^($A648-$A647)*(1+1.5*(E648/E647-1))</f>
        <v>16758177.062273966</v>
      </c>
      <c r="K648">
        <f>ROW()</f>
        <v>648</v>
      </c>
      <c r="L648">
        <f>B648/C648</f>
        <v>0.88365019011406831</v>
      </c>
      <c r="M648">
        <f>M647*(1-(M$1+M$5))^($A648-$A647)*(1+2*(E648/E647-1))</f>
        <v>2534299099.2197142</v>
      </c>
    </row>
    <row r="649" spans="1:13" x14ac:dyDescent="0.25">
      <c r="A649" s="1">
        <v>39002</v>
      </c>
      <c r="B649" s="10">
        <v>11.09</v>
      </c>
      <c r="C649" s="10">
        <v>12.66</v>
      </c>
      <c r="D649">
        <v>60333.43</v>
      </c>
      <c r="E649">
        <v>58059.56</v>
      </c>
      <c r="F649">
        <v>89476.54</v>
      </c>
      <c r="G649">
        <v>86109.17</v>
      </c>
      <c r="H649">
        <f>(1/(1-91/360*VLOOKUP($A649,Tbills!$B$4:$C$974,2,1)/100))^((1)/91)-1</f>
        <v>1.3556405100367819E-4</v>
      </c>
      <c r="I649">
        <f>I648*(1-(I$1+I$5))^($A649-$A648)*(1+1.5*(E649/E648-1))</f>
        <v>16205297.205352737</v>
      </c>
      <c r="K649">
        <f>ROW()</f>
        <v>649</v>
      </c>
      <c r="L649">
        <f>B649/C649</f>
        <v>0.87598736176935232</v>
      </c>
      <c r="M649">
        <f>M648*(1-(M$1+M$5))^($A649-$A648)*(1+2*(E649/E648-1))</f>
        <v>2422767851.8060455</v>
      </c>
    </row>
    <row r="650" spans="1:13" x14ac:dyDescent="0.25">
      <c r="A650" s="1">
        <v>39003</v>
      </c>
      <c r="B650" s="10">
        <v>10.75</v>
      </c>
      <c r="C650" s="10">
        <v>12.32</v>
      </c>
      <c r="D650">
        <v>59527.61</v>
      </c>
      <c r="E650">
        <v>57276.24</v>
      </c>
      <c r="F650">
        <v>88433.75</v>
      </c>
      <c r="G650">
        <v>85093.95</v>
      </c>
      <c r="H650">
        <f>(1/(1-91/360*VLOOKUP($A650,Tbills!$B$4:$C$974,2,1)/100))^((1)/91)-1</f>
        <v>1.3556405100367819E-4</v>
      </c>
      <c r="I650">
        <f>I649*(1-(I$1+I$5))^($A650-$A649)*(1+1.5*(E650/E649-1))</f>
        <v>15877190.35110298</v>
      </c>
      <c r="K650">
        <f>ROW()</f>
        <v>650</v>
      </c>
      <c r="L650">
        <f>B650/C650</f>
        <v>0.87256493506493504</v>
      </c>
      <c r="M650">
        <f>M649*(1-(M$1+M$5))^($A650-$A649)*(1+2*(E650/E649-1))</f>
        <v>2357314077.5623746</v>
      </c>
    </row>
    <row r="651" spans="1:13" x14ac:dyDescent="0.25">
      <c r="A651" s="1">
        <v>39006</v>
      </c>
      <c r="B651" s="10">
        <v>11.09</v>
      </c>
      <c r="C651" s="10">
        <v>12.55</v>
      </c>
      <c r="D651">
        <v>58141.46</v>
      </c>
      <c r="E651">
        <v>55919.22</v>
      </c>
      <c r="F651">
        <v>87264.29</v>
      </c>
      <c r="G651">
        <v>83934.04</v>
      </c>
      <c r="H651">
        <f>(1/(1-91/360*VLOOKUP($A651,Tbills!$B$4:$C$974,2,1)/100))^((1)/91)-1</f>
        <v>1.3809571860834424E-4</v>
      </c>
      <c r="I651">
        <f>I650*(1-(I$1+I$5))^($A651-$A650)*(1+1.5*(E651/E650-1))</f>
        <v>15312493.231744802</v>
      </c>
      <c r="K651">
        <f>ROW()</f>
        <v>651</v>
      </c>
      <c r="L651">
        <f>B651/C651</f>
        <v>0.8836653386454183</v>
      </c>
      <c r="M651">
        <f>M650*(1-(M$1+M$5))^($A651-$A650)*(1+2*(E651/E650-1))</f>
        <v>2245385514.5352607</v>
      </c>
    </row>
    <row r="652" spans="1:13" x14ac:dyDescent="0.25">
      <c r="A652" s="1">
        <v>39007</v>
      </c>
      <c r="B652" s="10">
        <v>11.75</v>
      </c>
      <c r="C652" s="10">
        <v>12.98</v>
      </c>
      <c r="D652">
        <v>58915.16</v>
      </c>
      <c r="E652">
        <v>56655.62</v>
      </c>
      <c r="F652">
        <v>87977.79</v>
      </c>
      <c r="G652">
        <v>84608.72</v>
      </c>
      <c r="H652">
        <f>(1/(1-91/360*VLOOKUP($A652,Tbills!$B$4:$C$974,2,1)/100))^((1)/91)-1</f>
        <v>1.3809571860834424E-4</v>
      </c>
      <c r="I652">
        <f>I651*(1-(I$1+I$5))^($A652-$A651)*(1+1.5*(E652/E651-1))</f>
        <v>15614818.748713957</v>
      </c>
      <c r="K652">
        <f>ROW()</f>
        <v>652</v>
      </c>
      <c r="L652">
        <f>B652/C652</f>
        <v>0.90523882896764252</v>
      </c>
      <c r="M652">
        <f>M651*(1-(M$1+M$5))^($A652-$A651)*(1+2*(E652/E651-1))</f>
        <v>2304446802.1810627</v>
      </c>
    </row>
    <row r="653" spans="1:13" x14ac:dyDescent="0.25">
      <c r="A653" s="1">
        <v>39008</v>
      </c>
      <c r="B653" s="10">
        <v>11.34</v>
      </c>
      <c r="C653" s="10">
        <v>12.74</v>
      </c>
      <c r="D653">
        <v>58643.86</v>
      </c>
      <c r="E653">
        <v>56386.9</v>
      </c>
      <c r="F653">
        <v>87340.77</v>
      </c>
      <c r="G653">
        <v>83984.41</v>
      </c>
      <c r="H653">
        <f>(1/(1-91/360*VLOOKUP($A653,Tbills!$B$4:$C$974,2,1)/100))^((1)/91)-1</f>
        <v>1.3809571860834424E-4</v>
      </c>
      <c r="I653">
        <f>I652*(1-(I$1+I$5))^($A653-$A652)*(1+1.5*(E653/E652-1))</f>
        <v>15503577.465005476</v>
      </c>
      <c r="K653">
        <f>ROW()</f>
        <v>653</v>
      </c>
      <c r="L653">
        <f>B653/C653</f>
        <v>0.89010989010989006</v>
      </c>
      <c r="M653">
        <f>M652*(1-(M$1+M$5))^($A653-$A652)*(1+2*(E653/E652-1))</f>
        <v>2282509704.9953175</v>
      </c>
    </row>
    <row r="654" spans="1:13" x14ac:dyDescent="0.25">
      <c r="A654" s="1">
        <v>39009</v>
      </c>
      <c r="B654" s="10">
        <v>10.9</v>
      </c>
      <c r="C654" s="10">
        <v>12.48</v>
      </c>
      <c r="D654">
        <v>58317.91</v>
      </c>
      <c r="E654">
        <v>56065.71</v>
      </c>
      <c r="F654">
        <v>85786.65</v>
      </c>
      <c r="G654">
        <v>82478.41</v>
      </c>
      <c r="H654">
        <f>(1/(1-91/360*VLOOKUP($A654,Tbills!$B$4:$C$974,2,1)/100))^((1)/91)-1</f>
        <v>1.3809571860834424E-4</v>
      </c>
      <c r="I654">
        <f>I653*(1-(I$1+I$5))^($A654-$A653)*(1+1.5*(E654/E653-1))</f>
        <v>15370963.290938923</v>
      </c>
      <c r="K654">
        <f>ROW()</f>
        <v>654</v>
      </c>
      <c r="L654">
        <f>B654/C654</f>
        <v>0.8733974358974359</v>
      </c>
      <c r="M654">
        <f>M653*(1-(M$1+M$5))^($A654-$A653)*(1+2*(E654/E653-1))</f>
        <v>2256430486.0518513</v>
      </c>
    </row>
    <row r="655" spans="1:13" x14ac:dyDescent="0.25">
      <c r="A655" s="1">
        <v>39010</v>
      </c>
      <c r="B655" s="10">
        <v>10.63</v>
      </c>
      <c r="C655" s="10">
        <v>12.09</v>
      </c>
      <c r="D655">
        <v>57239.67</v>
      </c>
      <c r="E655">
        <v>55021.37</v>
      </c>
      <c r="F655">
        <v>84438.86</v>
      </c>
      <c r="G655">
        <v>81171.199999999997</v>
      </c>
      <c r="H655">
        <f>(1/(1-91/360*VLOOKUP($A655,Tbills!$B$4:$C$974,2,1)/100))^((1)/91)-1</f>
        <v>1.3809571860834424E-4</v>
      </c>
      <c r="I655">
        <f>I654*(1-(I$1+I$5))^($A655-$A654)*(1+1.5*(E655/E654-1))</f>
        <v>14941345.963440483</v>
      </c>
      <c r="K655">
        <f>ROW()</f>
        <v>655</v>
      </c>
      <c r="L655">
        <f>B655/C655</f>
        <v>0.87923904052936319</v>
      </c>
      <c r="M655">
        <f>M654*(1-(M$1+M$5))^($A655-$A654)*(1+2*(E655/E654-1))</f>
        <v>2172295895.2960358</v>
      </c>
    </row>
    <row r="656" spans="1:13" x14ac:dyDescent="0.25">
      <c r="A656" s="1">
        <v>39013</v>
      </c>
      <c r="B656" s="10">
        <v>11.08</v>
      </c>
      <c r="C656" s="10">
        <v>12.33</v>
      </c>
      <c r="D656">
        <v>55882.07</v>
      </c>
      <c r="E656">
        <v>53693.58</v>
      </c>
      <c r="F656">
        <v>84821.84</v>
      </c>
      <c r="G656">
        <v>81505.73</v>
      </c>
      <c r="H656">
        <f>(1/(1-91/360*VLOOKUP($A656,Tbills!$B$4:$C$974,2,1)/100))^((1)/91)-1</f>
        <v>1.3950245540850226E-4</v>
      </c>
      <c r="I656">
        <f>I655*(1-(I$1+I$5))^($A656-$A655)*(1+1.5*(E656/E655-1))</f>
        <v>14400079.040942572</v>
      </c>
      <c r="K656">
        <f>ROW()</f>
        <v>656</v>
      </c>
      <c r="L656">
        <f>B656/C656</f>
        <v>0.89862124898621254</v>
      </c>
      <c r="M656">
        <f>M655*(1-(M$1+M$5))^($A656-$A655)*(1+2*(E656/E655-1))</f>
        <v>2067242073.3524344</v>
      </c>
    </row>
    <row r="657" spans="1:13" x14ac:dyDescent="0.25">
      <c r="A657" s="1">
        <v>39014</v>
      </c>
      <c r="B657" s="10">
        <v>10.78</v>
      </c>
      <c r="C657" s="10">
        <v>11.79</v>
      </c>
      <c r="D657">
        <v>54964</v>
      </c>
      <c r="E657">
        <v>52803.97</v>
      </c>
      <c r="F657">
        <v>84403.67</v>
      </c>
      <c r="G657">
        <v>81092.539999999994</v>
      </c>
      <c r="H657">
        <f>(1/(1-91/360*VLOOKUP($A657,Tbills!$B$4:$C$974,2,1)/100))^((1)/91)-1</f>
        <v>1.3950245540850226E-4</v>
      </c>
      <c r="I657">
        <f>I656*(1-(I$1+I$5))^($A657-$A656)*(1+1.5*(E657/E656-1))</f>
        <v>14042067.684997097</v>
      </c>
      <c r="K657">
        <f>ROW()</f>
        <v>657</v>
      </c>
      <c r="L657">
        <f>B657/C657</f>
        <v>0.9143341815097541</v>
      </c>
      <c r="M657">
        <f>M656*(1-(M$1+M$5))^($A657-$A656)*(1+2*(E657/E656-1))</f>
        <v>1998673448.1360641</v>
      </c>
    </row>
    <row r="658" spans="1:13" x14ac:dyDescent="0.25">
      <c r="A658" s="1">
        <v>39015</v>
      </c>
      <c r="B658" s="10">
        <v>10.66</v>
      </c>
      <c r="C658" s="10">
        <v>11.57</v>
      </c>
      <c r="D658">
        <v>53625.24</v>
      </c>
      <c r="E658">
        <v>51510.45</v>
      </c>
      <c r="F658">
        <v>84336.08</v>
      </c>
      <c r="G658">
        <v>81016.289999999994</v>
      </c>
      <c r="H658">
        <f>(1/(1-91/360*VLOOKUP($A658,Tbills!$B$4:$C$974,2,1)/100))^((1)/91)-1</f>
        <v>1.3950245540850226E-4</v>
      </c>
      <c r="I658">
        <f>I657*(1-(I$1+I$5))^($A658-$A657)*(1+1.5*(E658/E657-1))</f>
        <v>13525962.704976108</v>
      </c>
      <c r="K658">
        <f>ROW()</f>
        <v>658</v>
      </c>
      <c r="L658">
        <f>B658/C658</f>
        <v>0.9213483146067416</v>
      </c>
      <c r="M658">
        <f>M657*(1-(M$1+M$5))^($A658-$A657)*(1+2*(E658/E657-1))</f>
        <v>1900687815.6936386</v>
      </c>
    </row>
    <row r="659" spans="1:13" x14ac:dyDescent="0.25">
      <c r="A659" s="1">
        <v>39016</v>
      </c>
      <c r="B659" s="10">
        <v>10.56</v>
      </c>
      <c r="C659" s="10">
        <v>11.36</v>
      </c>
      <c r="D659">
        <v>52446.5</v>
      </c>
      <c r="E659">
        <v>50371.01</v>
      </c>
      <c r="F659">
        <v>83543.81</v>
      </c>
      <c r="G659">
        <v>80243.899999999994</v>
      </c>
      <c r="H659">
        <f>(1/(1-91/360*VLOOKUP($A659,Tbills!$B$4:$C$974,2,1)/100))^((1)/91)-1</f>
        <v>1.3950245540850226E-4</v>
      </c>
      <c r="I659">
        <f>I658*(1-(I$1+I$5))^($A659-$A658)*(1+1.5*(E659/E658-1))</f>
        <v>13077034.503134331</v>
      </c>
      <c r="K659">
        <f>ROW()</f>
        <v>659</v>
      </c>
      <c r="L659">
        <f>B659/C659</f>
        <v>0.92957746478873249</v>
      </c>
      <c r="M659">
        <f>M658*(1-(M$1+M$5))^($A659-$A658)*(1+2*(E659/E658-1))</f>
        <v>1816538041.0395761</v>
      </c>
    </row>
    <row r="660" spans="1:13" x14ac:dyDescent="0.25">
      <c r="A660" s="1">
        <v>39017</v>
      </c>
      <c r="B660" s="10">
        <v>10.8</v>
      </c>
      <c r="C660" s="10">
        <v>11.58</v>
      </c>
      <c r="D660">
        <v>52709.58</v>
      </c>
      <c r="E660">
        <v>50616.65</v>
      </c>
      <c r="F660">
        <v>83204.27</v>
      </c>
      <c r="G660">
        <v>79906.58</v>
      </c>
      <c r="H660">
        <f>(1/(1-91/360*VLOOKUP($A660,Tbills!$B$4:$C$974,2,1)/100))^((1)/91)-1</f>
        <v>1.3950245540850226E-4</v>
      </c>
      <c r="I660">
        <f>I659*(1-(I$1+I$5))^($A660-$A659)*(1+1.5*(E660/E659-1))</f>
        <v>13172565.674639884</v>
      </c>
      <c r="K660">
        <f>ROW()</f>
        <v>660</v>
      </c>
      <c r="L660">
        <f>B660/C660</f>
        <v>0.93264248704663222</v>
      </c>
      <c r="M660">
        <f>M659*(1-(M$1+M$5))^($A660-$A659)*(1+2*(E660/E659-1))</f>
        <v>1834193340.8176768</v>
      </c>
    </row>
    <row r="661" spans="1:13" x14ac:dyDescent="0.25">
      <c r="A661" s="1">
        <v>39020</v>
      </c>
      <c r="B661" s="10">
        <v>11.2</v>
      </c>
      <c r="C661" s="10">
        <v>12.07</v>
      </c>
      <c r="D661">
        <v>52912</v>
      </c>
      <c r="E661">
        <v>50789.85</v>
      </c>
      <c r="F661">
        <v>82610.11</v>
      </c>
      <c r="G661">
        <v>79302.53</v>
      </c>
      <c r="H661">
        <f>(1/(1-91/360*VLOOKUP($A661,Tbills!$B$4:$C$974,2,1)/100))^((1)/91)-1</f>
        <v>1.390804152545666E-4</v>
      </c>
      <c r="I661">
        <f>I660*(1-(I$1+I$5))^($A661-$A660)*(1+1.5*(E661/E660-1))</f>
        <v>13239795.603663675</v>
      </c>
      <c r="K661">
        <f>ROW()</f>
        <v>661</v>
      </c>
      <c r="L661">
        <f>B661/C661</f>
        <v>0.92792046396023187</v>
      </c>
      <c r="M661">
        <f>M660*(1-(M$1+M$5))^($A661-$A660)*(1+2*(E661/E660-1))</f>
        <v>1846559130.4040723</v>
      </c>
    </row>
    <row r="662" spans="1:13" x14ac:dyDescent="0.25">
      <c r="A662" s="1">
        <v>39021</v>
      </c>
      <c r="B662" s="10">
        <v>11.1</v>
      </c>
      <c r="C662" s="10">
        <v>11.63</v>
      </c>
      <c r="D662">
        <v>52537.49</v>
      </c>
      <c r="E662">
        <v>50423.29</v>
      </c>
      <c r="F662">
        <v>82164.3</v>
      </c>
      <c r="G662">
        <v>78863.539999999994</v>
      </c>
      <c r="H662">
        <f>(1/(1-91/360*VLOOKUP($A662,Tbills!$B$4:$C$974,2,1)/100))^((1)/91)-1</f>
        <v>1.390804152545666E-4</v>
      </c>
      <c r="I662">
        <f>I661*(1-(I$1+I$5))^($A662-$A661)*(1+1.5*(E662/E661-1))</f>
        <v>13096338.83950978</v>
      </c>
      <c r="K662">
        <f>ROW()</f>
        <v>662</v>
      </c>
      <c r="L662">
        <f>B662/C662</f>
        <v>0.95442820292347363</v>
      </c>
      <c r="M662">
        <f>M661*(1-(M$1+M$5))^($A662-$A661)*(1+2*(E662/E661-1))</f>
        <v>1819843865.731111</v>
      </c>
    </row>
    <row r="663" spans="1:13" x14ac:dyDescent="0.25">
      <c r="A663" s="1">
        <v>39022</v>
      </c>
      <c r="B663" s="10">
        <v>11.51</v>
      </c>
      <c r="C663" s="10">
        <v>12.12</v>
      </c>
      <c r="D663">
        <v>53686.43</v>
      </c>
      <c r="E663">
        <v>51518.98</v>
      </c>
      <c r="F663">
        <v>81553.759999999995</v>
      </c>
      <c r="G663">
        <v>78266.559999999998</v>
      </c>
      <c r="H663">
        <f>(1/(1-91/360*VLOOKUP($A663,Tbills!$B$4:$C$974,2,1)/100))^((1)/91)-1</f>
        <v>1.390804152545666E-4</v>
      </c>
      <c r="I663">
        <f>I662*(1-(I$1+I$5))^($A663-$A662)*(1+1.5*(E663/E662-1))</f>
        <v>13523081.176897755</v>
      </c>
      <c r="K663">
        <f>ROW()</f>
        <v>663</v>
      </c>
      <c r="L663">
        <f>B663/C663</f>
        <v>0.9496699669966997</v>
      </c>
      <c r="M663">
        <f>M662*(1-(M$1+M$5))^($A663-$A662)*(1+2*(E663/E662-1))</f>
        <v>1898869704.5909917</v>
      </c>
    </row>
    <row r="664" spans="1:13" x14ac:dyDescent="0.25">
      <c r="A664" s="1">
        <v>39023</v>
      </c>
      <c r="B664" s="10">
        <v>11.42</v>
      </c>
      <c r="C664" s="10">
        <v>12.18</v>
      </c>
      <c r="D664">
        <v>54041.87</v>
      </c>
      <c r="E664">
        <v>51852.91</v>
      </c>
      <c r="F664">
        <v>81285.100000000006</v>
      </c>
      <c r="G664">
        <v>77997.850000000006</v>
      </c>
      <c r="H664">
        <f>(1/(1-91/360*VLOOKUP($A664,Tbills!$B$4:$C$974,2,1)/100))^((1)/91)-1</f>
        <v>1.390804152545666E-4</v>
      </c>
      <c r="I664">
        <f>I663*(1-(I$1+I$5))^($A664-$A663)*(1+1.5*(E664/E663-1))</f>
        <v>13654428.850182902</v>
      </c>
      <c r="K664">
        <f>ROW()</f>
        <v>664</v>
      </c>
      <c r="L664">
        <f>B664/C664</f>
        <v>0.93760262725779964</v>
      </c>
      <c r="M664">
        <f>M663*(1-(M$1+M$5))^($A664-$A663)*(1+2*(E664/E663-1))</f>
        <v>1923420651.0797901</v>
      </c>
    </row>
    <row r="665" spans="1:13" x14ac:dyDescent="0.25">
      <c r="A665" s="1">
        <v>39024</v>
      </c>
      <c r="B665" s="10">
        <v>11.16</v>
      </c>
      <c r="C665" s="10">
        <v>12.13</v>
      </c>
      <c r="D665">
        <v>53675.89</v>
      </c>
      <c r="E665">
        <v>51494.54</v>
      </c>
      <c r="F665">
        <v>81137.13</v>
      </c>
      <c r="G665">
        <v>77845.02</v>
      </c>
      <c r="H665">
        <f>(1/(1-91/360*VLOOKUP($A665,Tbills!$B$4:$C$974,2,1)/100))^((1)/91)-1</f>
        <v>1.390804152545666E-4</v>
      </c>
      <c r="I665">
        <f>I664*(1-(I$1+I$5))^($A665-$A664)*(1+1.5*(E665/E664-1))</f>
        <v>13512744.895169634</v>
      </c>
      <c r="K665">
        <f>ROW()</f>
        <v>665</v>
      </c>
      <c r="L665">
        <f>B665/C665</f>
        <v>0.92003297609233303</v>
      </c>
      <c r="M665">
        <f>M664*(1-(M$1+M$5))^($A665-$A664)*(1+2*(E665/E664-1))</f>
        <v>1896770131.5190938</v>
      </c>
    </row>
    <row r="666" spans="1:13" x14ac:dyDescent="0.25">
      <c r="A666" s="1">
        <v>39027</v>
      </c>
      <c r="B666" s="10">
        <v>11.16</v>
      </c>
      <c r="C666" s="10">
        <v>11.62</v>
      </c>
      <c r="D666">
        <v>51871.07</v>
      </c>
      <c r="E666">
        <v>49741.58</v>
      </c>
      <c r="F666">
        <v>80521.679999999993</v>
      </c>
      <c r="G666">
        <v>77222.06</v>
      </c>
      <c r="H666">
        <f>(1/(1-91/360*VLOOKUP($A666,Tbills!$B$4:$C$974,2,1)/100))^((1)/91)-1</f>
        <v>1.3851772053508071E-4</v>
      </c>
      <c r="I666">
        <f>I665*(1-(I$1+I$5))^($A666-$A665)*(1+1.5*(E666/E665-1))</f>
        <v>12822381.475408515</v>
      </c>
      <c r="K666">
        <f>ROW()</f>
        <v>666</v>
      </c>
      <c r="L666">
        <f>B666/C666</f>
        <v>0.96041308089500865</v>
      </c>
      <c r="M666">
        <f>M665*(1-(M$1+M$5))^($A666-$A665)*(1+2*(E666/E665-1))</f>
        <v>1767453001.6028256</v>
      </c>
    </row>
    <row r="667" spans="1:13" x14ac:dyDescent="0.25">
      <c r="A667" s="1">
        <v>39028</v>
      </c>
      <c r="B667" s="10">
        <v>11.09</v>
      </c>
      <c r="C667" s="10">
        <v>11.54</v>
      </c>
      <c r="D667">
        <v>52050.42</v>
      </c>
      <c r="E667">
        <v>49906.68</v>
      </c>
      <c r="F667">
        <v>79793.59</v>
      </c>
      <c r="G667">
        <v>76513.11</v>
      </c>
      <c r="H667">
        <f>(1/(1-91/360*VLOOKUP($A667,Tbills!$B$4:$C$974,2,1)/100))^((1)/91)-1</f>
        <v>1.3851772053508071E-4</v>
      </c>
      <c r="I667">
        <f>I666*(1-(I$1+I$5))^($A667-$A666)*(1+1.5*(E667/E666-1))</f>
        <v>12886097.110888077</v>
      </c>
      <c r="K667">
        <f>ROW()</f>
        <v>667</v>
      </c>
      <c r="L667">
        <f>B667/C667</f>
        <v>0.96100519930675921</v>
      </c>
      <c r="M667">
        <f>M666*(1-(M$1+M$5))^($A667-$A666)*(1+2*(E667/E666-1))</f>
        <v>1779125945.4178333</v>
      </c>
    </row>
    <row r="668" spans="1:13" x14ac:dyDescent="0.25">
      <c r="A668" s="1">
        <v>39029</v>
      </c>
      <c r="B668" s="10">
        <v>10.75</v>
      </c>
      <c r="C668" s="10">
        <v>11.3</v>
      </c>
      <c r="D668">
        <v>51111.86</v>
      </c>
      <c r="E668">
        <v>48999.86</v>
      </c>
      <c r="F668">
        <v>79117.16</v>
      </c>
      <c r="G668">
        <v>75853.899999999994</v>
      </c>
      <c r="H668">
        <f>(1/(1-91/360*VLOOKUP($A668,Tbills!$B$4:$C$974,2,1)/100))^((1)/91)-1</f>
        <v>1.3851772053508071E-4</v>
      </c>
      <c r="I668">
        <f>I667*(1-(I$1+I$5))^($A668-$A667)*(1+1.5*(E668/E667-1))</f>
        <v>12534760.285226298</v>
      </c>
      <c r="K668">
        <f>ROW()</f>
        <v>668</v>
      </c>
      <c r="L668">
        <f>B668/C668</f>
        <v>0.95132743362831851</v>
      </c>
      <c r="M668">
        <f>M667*(1-(M$1+M$5))^($A668-$A667)*(1+2*(E668/E667-1))</f>
        <v>1714413619.2337749</v>
      </c>
    </row>
    <row r="669" spans="1:13" x14ac:dyDescent="0.25">
      <c r="A669" s="1">
        <v>39030</v>
      </c>
      <c r="B669" s="10">
        <v>11.01</v>
      </c>
      <c r="C669" s="10">
        <v>11.58</v>
      </c>
      <c r="D669">
        <v>51250.400000000001</v>
      </c>
      <c r="E669">
        <v>49125.89</v>
      </c>
      <c r="F669">
        <v>79058.100000000006</v>
      </c>
      <c r="G669">
        <v>75786.77</v>
      </c>
      <c r="H669">
        <f>(1/(1-91/360*VLOOKUP($A669,Tbills!$B$4:$C$974,2,1)/100))^((1)/91)-1</f>
        <v>1.3851772053508071E-4</v>
      </c>
      <c r="I669">
        <f>I668*(1-(I$1+I$5))^($A669-$A668)*(1+1.5*(E669/E668-1))</f>
        <v>12582999.635954831</v>
      </c>
      <c r="K669">
        <f>ROW()</f>
        <v>669</v>
      </c>
      <c r="L669">
        <f>B669/C669</f>
        <v>0.9507772020725388</v>
      </c>
      <c r="M669">
        <f>M668*(1-(M$1+M$5))^($A669-$A668)*(1+2*(E669/E668-1))</f>
        <v>1723174657.4583569</v>
      </c>
    </row>
    <row r="670" spans="1:13" x14ac:dyDescent="0.25">
      <c r="A670" s="1">
        <v>39031</v>
      </c>
      <c r="B670" s="10">
        <v>10.79</v>
      </c>
      <c r="C670" s="10">
        <v>11.76</v>
      </c>
      <c r="D670">
        <v>51665.74</v>
      </c>
      <c r="E670">
        <v>49517.21</v>
      </c>
      <c r="F670">
        <v>78523.58</v>
      </c>
      <c r="G670">
        <v>75263.87</v>
      </c>
      <c r="H670">
        <f>(1/(1-91/360*VLOOKUP($A670,Tbills!$B$4:$C$974,2,1)/100))^((1)/91)-1</f>
        <v>1.3851772053508071E-4</v>
      </c>
      <c r="I670">
        <f>I669*(1-(I$1+I$5))^($A670-$A669)*(1+1.5*(E670/E669-1))</f>
        <v>12733225.328070983</v>
      </c>
      <c r="K670">
        <f>ROW()</f>
        <v>670</v>
      </c>
      <c r="L670">
        <f>B670/C670</f>
        <v>0.91751700680272108</v>
      </c>
      <c r="M670">
        <f>M669*(1-(M$1+M$5))^($A670-$A669)*(1+2*(E670/E669-1))</f>
        <v>1750568101.0006154</v>
      </c>
    </row>
    <row r="671" spans="1:13" x14ac:dyDescent="0.25">
      <c r="A671" s="1">
        <v>39034</v>
      </c>
      <c r="B671" s="10">
        <v>10.86</v>
      </c>
      <c r="C671" s="10">
        <v>11.6</v>
      </c>
      <c r="D671">
        <v>51474.13</v>
      </c>
      <c r="E671">
        <v>49312.99</v>
      </c>
      <c r="F671">
        <v>78306.460000000006</v>
      </c>
      <c r="G671">
        <v>75024.479999999996</v>
      </c>
      <c r="H671">
        <f>(1/(1-91/360*VLOOKUP($A671,Tbills!$B$4:$C$974,2,1)/100))^((1)/91)-1</f>
        <v>1.3851772053508071E-4</v>
      </c>
      <c r="I671">
        <f>I670*(1-(I$1+I$5))^($A671-$A670)*(1+1.5*(E671/E670-1))</f>
        <v>12654089.314516185</v>
      </c>
      <c r="K671">
        <f>ROW()</f>
        <v>671</v>
      </c>
      <c r="L671">
        <f>B671/C671</f>
        <v>0.93620689655172407</v>
      </c>
      <c r="M671">
        <f>M670*(1-(M$1+M$5))^($A671-$A670)*(1+2*(E671/E670-1))</f>
        <v>1735953126.1524603</v>
      </c>
    </row>
    <row r="672" spans="1:13" x14ac:dyDescent="0.25">
      <c r="A672" s="1">
        <v>39035</v>
      </c>
      <c r="B672" s="10">
        <v>10.5</v>
      </c>
      <c r="C672" s="10">
        <v>11.27</v>
      </c>
      <c r="D672">
        <v>50380.5</v>
      </c>
      <c r="E672">
        <v>48258.44</v>
      </c>
      <c r="F672">
        <v>78035.81</v>
      </c>
      <c r="G672">
        <v>74754.78</v>
      </c>
      <c r="H672">
        <f>(1/(1-91/360*VLOOKUP($A672,Tbills!$B$4:$C$974,2,1)/100))^((1)/91)-1</f>
        <v>1.3851772053508071E-4</v>
      </c>
      <c r="I672">
        <f>I671*(1-(I$1+I$5))^($A672-$A671)*(1+1.5*(E672/E671-1))</f>
        <v>12248063.507577738</v>
      </c>
      <c r="K672">
        <f>ROW()</f>
        <v>672</v>
      </c>
      <c r="L672">
        <f>B672/C672</f>
        <v>0.93167701863354035</v>
      </c>
      <c r="M672">
        <f>M671*(1-(M$1+M$5))^($A672-$A671)*(1+2*(E672/E671-1))</f>
        <v>1661650997.4401608</v>
      </c>
    </row>
    <row r="673" spans="1:13" x14ac:dyDescent="0.25">
      <c r="A673" s="1">
        <v>39036</v>
      </c>
      <c r="B673" s="10">
        <v>10.31</v>
      </c>
      <c r="C673" s="10">
        <v>11.19</v>
      </c>
      <c r="D673">
        <v>49957.61</v>
      </c>
      <c r="E673">
        <v>47846.68</v>
      </c>
      <c r="F673">
        <v>77131.350000000006</v>
      </c>
      <c r="G673">
        <v>73877.990000000005</v>
      </c>
      <c r="H673">
        <f>(1/(1-91/360*VLOOKUP($A673,Tbills!$B$4:$C$974,2,1)/100))^((1)/91)-1</f>
        <v>1.3851772053508071E-4</v>
      </c>
      <c r="I673">
        <f>I672*(1-(I$1+I$5))^($A673-$A672)*(1+1.5*(E673/E672-1))</f>
        <v>12091189.617277116</v>
      </c>
      <c r="K673">
        <f>ROW()</f>
        <v>673</v>
      </c>
      <c r="L673">
        <f>B673/C673</f>
        <v>0.92135835567470969</v>
      </c>
      <c r="M673">
        <f>M672*(1-(M$1+M$5))^($A673-$A672)*(1+2*(E673/E672-1))</f>
        <v>1633240237.2716434</v>
      </c>
    </row>
    <row r="674" spans="1:13" x14ac:dyDescent="0.25">
      <c r="A674" s="1">
        <v>39037</v>
      </c>
      <c r="B674" s="10">
        <v>10.16</v>
      </c>
      <c r="C674" s="10">
        <v>11.05</v>
      </c>
      <c r="D674">
        <v>49789.43</v>
      </c>
      <c r="E674">
        <v>47678.98</v>
      </c>
      <c r="F674">
        <v>76677.990000000005</v>
      </c>
      <c r="G674">
        <v>73433.52</v>
      </c>
      <c r="H674">
        <f>(1/(1-91/360*VLOOKUP($A674,Tbills!$B$4:$C$974,2,1)/100))^((1)/91)-1</f>
        <v>1.3851772053508071E-4</v>
      </c>
      <c r="I674">
        <f>I673*(1-(I$1+I$5))^($A674-$A673)*(1+1.5*(E674/E673-1))</f>
        <v>12027505.845147116</v>
      </c>
      <c r="K674">
        <f>ROW()</f>
        <v>674</v>
      </c>
      <c r="L674">
        <f>B674/C674</f>
        <v>0.91945701357466059</v>
      </c>
      <c r="M674">
        <f>M673*(1-(M$1+M$5))^($A674-$A673)*(1+2*(E674/E673-1))</f>
        <v>1621736749.4759092</v>
      </c>
    </row>
    <row r="675" spans="1:13" x14ac:dyDescent="0.25">
      <c r="A675" s="1">
        <v>39038</v>
      </c>
      <c r="B675" s="10">
        <v>10.050000000000001</v>
      </c>
      <c r="C675" s="10">
        <v>11.1</v>
      </c>
      <c r="D675">
        <v>50159.94</v>
      </c>
      <c r="E675">
        <v>48027.18</v>
      </c>
      <c r="F675">
        <v>76675.22</v>
      </c>
      <c r="G675">
        <v>73420.7</v>
      </c>
      <c r="H675">
        <f>(1/(1-91/360*VLOOKUP($A675,Tbills!$B$4:$C$974,2,1)/100))^((1)/91)-1</f>
        <v>1.3851772053508071E-4</v>
      </c>
      <c r="I675">
        <f>I674*(1-(I$1+I$5))^($A675-$A674)*(1+1.5*(E675/E674-1))</f>
        <v>12159144.717055652</v>
      </c>
      <c r="K675">
        <f>ROW()</f>
        <v>675</v>
      </c>
      <c r="L675">
        <f>B675/C675</f>
        <v>0.90540540540540548</v>
      </c>
      <c r="M675">
        <f>M674*(1-(M$1+M$5))^($A675-$A674)*(1+2*(E675/E674-1))</f>
        <v>1645368415.7357917</v>
      </c>
    </row>
    <row r="676" spans="1:13" x14ac:dyDescent="0.25">
      <c r="A676" s="1">
        <v>39041</v>
      </c>
      <c r="B676" s="10">
        <v>9.9700000000000006</v>
      </c>
      <c r="C676" s="10">
        <v>11.28</v>
      </c>
      <c r="D676">
        <v>49305.75</v>
      </c>
      <c r="E676">
        <v>47189.35</v>
      </c>
      <c r="F676">
        <v>76982.94</v>
      </c>
      <c r="G676">
        <v>73684.84</v>
      </c>
      <c r="H676">
        <f>(1/(1-91/360*VLOOKUP($A676,Tbills!$B$4:$C$974,2,1)/100))^((1)/91)-1</f>
        <v>1.3809571860834424E-4</v>
      </c>
      <c r="I676">
        <f>I675*(1-(I$1+I$5))^($A676-$A675)*(1+1.5*(E676/E675-1))</f>
        <v>11840631.248174056</v>
      </c>
      <c r="K676">
        <f>ROW()</f>
        <v>676</v>
      </c>
      <c r="L676">
        <f>B676/C676</f>
        <v>0.88386524822695045</v>
      </c>
      <c r="M676">
        <f>M675*(1-(M$1+M$5))^($A676-$A675)*(1+2*(E676/E675-1))</f>
        <v>1587801265.4088707</v>
      </c>
    </row>
    <row r="677" spans="1:13" x14ac:dyDescent="0.25">
      <c r="A677" s="1">
        <v>39042</v>
      </c>
      <c r="B677" s="10">
        <v>9.9</v>
      </c>
      <c r="C677" s="10">
        <v>11.29</v>
      </c>
      <c r="D677">
        <v>49645.95</v>
      </c>
      <c r="E677">
        <v>47508.43</v>
      </c>
      <c r="F677">
        <v>77033.63</v>
      </c>
      <c r="G677">
        <v>73723.179999999993</v>
      </c>
      <c r="H677">
        <f>(1/(1-91/360*VLOOKUP($A677,Tbills!$B$4:$C$974,2,1)/100))^((1)/91)-1</f>
        <v>1.3809571860834424E-4</v>
      </c>
      <c r="I677">
        <f>I676*(1-(I$1+I$5))^($A677-$A676)*(1+1.5*(E677/E676-1))</f>
        <v>11960610.664978992</v>
      </c>
      <c r="K677">
        <f>ROW()</f>
        <v>677</v>
      </c>
      <c r="L677">
        <f>B677/C677</f>
        <v>0.87688219663418965</v>
      </c>
      <c r="M677">
        <f>M676*(1-(M$1+M$5))^($A677-$A676)*(1+2*(E677/E676-1))</f>
        <v>1609219491.3853931</v>
      </c>
    </row>
    <row r="678" spans="1:13" x14ac:dyDescent="0.25">
      <c r="A678" s="1">
        <v>39043</v>
      </c>
      <c r="B678" s="10">
        <v>10.14</v>
      </c>
      <c r="C678" s="10">
        <v>11.81</v>
      </c>
      <c r="D678">
        <v>50119.4</v>
      </c>
      <c r="E678">
        <v>47954.93</v>
      </c>
      <c r="F678">
        <v>78085.05</v>
      </c>
      <c r="G678">
        <v>74719.23</v>
      </c>
      <c r="H678">
        <f>(1/(1-91/360*VLOOKUP($A678,Tbills!$B$4:$C$974,2,1)/100))^((1)/91)-1</f>
        <v>1.3809571860834424E-4</v>
      </c>
      <c r="I678">
        <f>I677*(1-(I$1+I$5))^($A678-$A677)*(1+1.5*(E678/E677-1))</f>
        <v>12129109.043045362</v>
      </c>
      <c r="K678">
        <f>ROW()</f>
        <v>678</v>
      </c>
      <c r="L678">
        <f>B678/C678</f>
        <v>0.85859441151566473</v>
      </c>
      <c r="M678">
        <f>M677*(1-(M$1+M$5))^($A678-$A677)*(1+2*(E678/E677-1))</f>
        <v>1639412201.7996471</v>
      </c>
    </row>
    <row r="679" spans="1:13" x14ac:dyDescent="0.25">
      <c r="A679" s="1">
        <v>39045</v>
      </c>
      <c r="B679" s="10">
        <v>10.73</v>
      </c>
      <c r="C679" s="10">
        <v>12.43</v>
      </c>
      <c r="D679">
        <v>50714.55</v>
      </c>
      <c r="E679">
        <v>48511.13</v>
      </c>
      <c r="F679">
        <v>79007.600000000006</v>
      </c>
      <c r="G679">
        <v>75581.37</v>
      </c>
      <c r="H679">
        <f>(1/(1-91/360*VLOOKUP($A679,Tbills!$B$4:$C$974,2,1)/100))^((1)/91)-1</f>
        <v>1.3809571860834424E-4</v>
      </c>
      <c r="I679">
        <f>I678*(1-(I$1+I$5))^($A679-$A678)*(1+1.5*(E679/E678-1))</f>
        <v>12339889.597149422</v>
      </c>
      <c r="K679">
        <f>ROW()</f>
        <v>679</v>
      </c>
      <c r="L679">
        <f>B679/C679</f>
        <v>0.86323411102172165</v>
      </c>
      <c r="M679">
        <f>M678*(1-(M$1+M$5))^($A679-$A678)*(1+2*(E679/E678-1))</f>
        <v>1677328234.2609601</v>
      </c>
    </row>
    <row r="680" spans="1:13" x14ac:dyDescent="0.25">
      <c r="A680" s="1">
        <v>39048</v>
      </c>
      <c r="B680" s="10">
        <v>12.3</v>
      </c>
      <c r="C680" s="10">
        <v>13.42</v>
      </c>
      <c r="D680">
        <v>53649.08</v>
      </c>
      <c r="E680">
        <v>51298.06</v>
      </c>
      <c r="F680">
        <v>80331.3</v>
      </c>
      <c r="G680">
        <v>76816.350000000006</v>
      </c>
      <c r="H680">
        <f>(1/(1-91/360*VLOOKUP($A680,Tbills!$B$4:$C$974,2,1)/100))^((1)/91)-1</f>
        <v>1.3711111114722563E-4</v>
      </c>
      <c r="I680">
        <f>I679*(1-(I$1+I$5))^($A680-$A679)*(1+1.5*(E680/E679-1))</f>
        <v>13402880.880791085</v>
      </c>
      <c r="K680">
        <f>ROW()</f>
        <v>680</v>
      </c>
      <c r="L680">
        <f>B680/C680</f>
        <v>0.91654247391952315</v>
      </c>
      <c r="M680">
        <f>M679*(1-(M$1+M$5))^($A680-$A679)*(1+2*(E680/E679-1))</f>
        <v>1869861820.1720915</v>
      </c>
    </row>
    <row r="681" spans="1:13" x14ac:dyDescent="0.25">
      <c r="A681" s="1">
        <v>39049</v>
      </c>
      <c r="B681" s="10">
        <v>11.62</v>
      </c>
      <c r="C681" s="10">
        <v>12.98</v>
      </c>
      <c r="D681">
        <v>51765.9</v>
      </c>
      <c r="E681">
        <v>49490.38</v>
      </c>
      <c r="F681">
        <v>79653</v>
      </c>
      <c r="G681">
        <v>76157.2</v>
      </c>
      <c r="H681">
        <f>(1/(1-91/360*VLOOKUP($A681,Tbills!$B$4:$C$974,2,1)/100))^((1)/91)-1</f>
        <v>1.3711111114722563E-4</v>
      </c>
      <c r="I681">
        <f>I680*(1-(I$1+I$5))^($A681-$A680)*(1+1.5*(E681/E680-1))</f>
        <v>12694307.809106003</v>
      </c>
      <c r="K681">
        <f>ROW()</f>
        <v>681</v>
      </c>
      <c r="L681">
        <f>B681/C681</f>
        <v>0.89522342064714933</v>
      </c>
      <c r="M681">
        <f>M680*(1-(M$1+M$5))^($A681-$A680)*(1+2*(E681/E680-1))</f>
        <v>1738020027.2842226</v>
      </c>
    </row>
    <row r="682" spans="1:13" x14ac:dyDescent="0.25">
      <c r="A682" s="1">
        <v>39050</v>
      </c>
      <c r="B682" s="10">
        <v>10.83</v>
      </c>
      <c r="C682" s="10">
        <v>12.31</v>
      </c>
      <c r="D682">
        <v>49762.67</v>
      </c>
      <c r="E682">
        <v>47568.42</v>
      </c>
      <c r="F682">
        <v>79160.95</v>
      </c>
      <c r="G682">
        <v>75676.31</v>
      </c>
      <c r="H682">
        <f>(1/(1-91/360*VLOOKUP($A682,Tbills!$B$4:$C$974,2,1)/100))^((1)/91)-1</f>
        <v>1.3711111114722563E-4</v>
      </c>
      <c r="I682">
        <f>I681*(1-(I$1+I$5))^($A682-$A681)*(1+1.5*(E682/E681-1))</f>
        <v>11954717.587661412</v>
      </c>
      <c r="K682">
        <f>ROW()</f>
        <v>682</v>
      </c>
      <c r="L682">
        <f>B682/C682</f>
        <v>0.87977254264825344</v>
      </c>
      <c r="M682">
        <f>M681*(1-(M$1+M$5))^($A682-$A681)*(1+2*(E682/E681-1))</f>
        <v>1602973915.1719539</v>
      </c>
    </row>
    <row r="683" spans="1:13" x14ac:dyDescent="0.25">
      <c r="A683" s="1">
        <v>39051</v>
      </c>
      <c r="B683" s="10">
        <v>10.91</v>
      </c>
      <c r="C683" s="10">
        <v>12.49</v>
      </c>
      <c r="D683">
        <v>49446.13</v>
      </c>
      <c r="E683">
        <v>47259.32</v>
      </c>
      <c r="F683">
        <v>79133.33</v>
      </c>
      <c r="G683">
        <v>75639.53</v>
      </c>
      <c r="H683">
        <f>(1/(1-91/360*VLOOKUP($A683,Tbills!$B$4:$C$974,2,1)/100))^((1)/91)-1</f>
        <v>1.3711111114722563E-4</v>
      </c>
      <c r="I683">
        <f>I682*(1-(I$1+I$5))^($A683-$A682)*(1+1.5*(E683/E682-1))</f>
        <v>11838081.285029756</v>
      </c>
      <c r="K683">
        <f>ROW()</f>
        <v>683</v>
      </c>
      <c r="L683">
        <f>B683/C683</f>
        <v>0.87349879903923133</v>
      </c>
      <c r="M683">
        <f>M682*(1-(M$1+M$5))^($A683-$A682)*(1+2*(E683/E682-1))</f>
        <v>1582088322.7448545</v>
      </c>
    </row>
    <row r="684" spans="1:13" x14ac:dyDescent="0.25">
      <c r="A684" s="1">
        <v>39052</v>
      </c>
      <c r="B684" s="10">
        <v>11.66</v>
      </c>
      <c r="C684" s="10">
        <v>12.92</v>
      </c>
      <c r="D684">
        <v>50502.34</v>
      </c>
      <c r="E684">
        <v>48262.34</v>
      </c>
      <c r="F684">
        <v>80037.33</v>
      </c>
      <c r="G684">
        <v>76493.25</v>
      </c>
      <c r="H684">
        <f>(1/(1-91/360*VLOOKUP($A684,Tbills!$B$4:$C$974,2,1)/100))^((1)/91)-1</f>
        <v>1.3711111114722563E-4</v>
      </c>
      <c r="I684">
        <f>I683*(1-(I$1+I$5))^($A684-$A683)*(1+1.5*(E684/E683-1))</f>
        <v>12214836.874530073</v>
      </c>
      <c r="K684">
        <f>ROW()</f>
        <v>684</v>
      </c>
      <c r="L684">
        <f>B684/C684</f>
        <v>0.9024767801857585</v>
      </c>
      <c r="M684">
        <f>M683*(1-(M$1+M$5))^($A684-$A683)*(1+2*(E684/E683-1))</f>
        <v>1649188440.039139</v>
      </c>
    </row>
    <row r="685" spans="1:13" x14ac:dyDescent="0.25">
      <c r="A685" s="1">
        <v>39055</v>
      </c>
      <c r="B685" s="10">
        <v>11.23</v>
      </c>
      <c r="C685" s="10">
        <v>12.62</v>
      </c>
      <c r="D685">
        <v>49694.87</v>
      </c>
      <c r="E685">
        <v>47470.83</v>
      </c>
      <c r="F685">
        <v>79495.78</v>
      </c>
      <c r="G685">
        <v>75944.210000000006</v>
      </c>
      <c r="H685">
        <f>(1/(1-91/360*VLOOKUP($A685,Tbills!$B$4:$C$974,2,1)/100))^((1)/91)-1</f>
        <v>1.3612659285566764E-4</v>
      </c>
      <c r="I685">
        <f>I684*(1-(I$1+I$5))^($A685-$A684)*(1+1.5*(E685/E684-1))</f>
        <v>11914006.254790843</v>
      </c>
      <c r="K685">
        <f>ROW()</f>
        <v>685</v>
      </c>
      <c r="L685">
        <f>B685/C685</f>
        <v>0.88985736925515069</v>
      </c>
      <c r="M685">
        <f>M684*(1-(M$1+M$5))^($A685-$A684)*(1+2*(E685/E684-1))</f>
        <v>1594933286.0928571</v>
      </c>
    </row>
    <row r="686" spans="1:13" x14ac:dyDescent="0.25">
      <c r="A686" s="1">
        <v>39056</v>
      </c>
      <c r="B686" s="10">
        <v>11.27</v>
      </c>
      <c r="C686" s="10">
        <v>12.68</v>
      </c>
      <c r="D686">
        <v>49870.21</v>
      </c>
      <c r="E686">
        <v>47631.87</v>
      </c>
      <c r="F686">
        <v>78911.16</v>
      </c>
      <c r="G686">
        <v>75375.37</v>
      </c>
      <c r="H686">
        <f>(1/(1-91/360*VLOOKUP($A686,Tbills!$B$4:$C$974,2,1)/100))^((1)/91)-1</f>
        <v>1.3612659285566764E-4</v>
      </c>
      <c r="I686">
        <f>I685*(1-(I$1+I$5))^($A686-$A685)*(1+1.5*(E686/E685-1))</f>
        <v>11974517.02533363</v>
      </c>
      <c r="K686">
        <f>ROW()</f>
        <v>686</v>
      </c>
      <c r="L686">
        <f>B686/C686</f>
        <v>0.88880126182965302</v>
      </c>
      <c r="M686">
        <f>M685*(1-(M$1+M$5))^($A686-$A685)*(1+2*(E686/E685-1))</f>
        <v>1605700474.7864952</v>
      </c>
    </row>
    <row r="687" spans="1:13" x14ac:dyDescent="0.25">
      <c r="A687" s="1">
        <v>39057</v>
      </c>
      <c r="B687" s="10">
        <v>11.33</v>
      </c>
      <c r="C687" s="10">
        <v>12.79</v>
      </c>
      <c r="D687">
        <v>50264.44</v>
      </c>
      <c r="E687">
        <v>48001.919999999998</v>
      </c>
      <c r="F687">
        <v>78394.98</v>
      </c>
      <c r="G687">
        <v>74872.05</v>
      </c>
      <c r="H687">
        <f>(1/(1-91/360*VLOOKUP($A687,Tbills!$B$4:$C$974,2,1)/100))^((1)/91)-1</f>
        <v>1.3612659285566764E-4</v>
      </c>
      <c r="I687">
        <f>I686*(1-(I$1+I$5))^($A687-$A686)*(1+1.5*(E687/E686-1))</f>
        <v>12113945.143808035</v>
      </c>
      <c r="K687">
        <f>ROW()</f>
        <v>687</v>
      </c>
      <c r="L687">
        <f>B687/C687</f>
        <v>0.88584831899921823</v>
      </c>
      <c r="M687">
        <f>M686*(1-(M$1+M$5))^($A687-$A686)*(1+2*(E687/E686-1))</f>
        <v>1630594763.3924193</v>
      </c>
    </row>
    <row r="688" spans="1:13" x14ac:dyDescent="0.25">
      <c r="A688" s="1">
        <v>39058</v>
      </c>
      <c r="B688" s="10">
        <v>12.67</v>
      </c>
      <c r="C688" s="10">
        <v>13.75</v>
      </c>
      <c r="D688">
        <v>51167.95</v>
      </c>
      <c r="E688">
        <v>48858.22</v>
      </c>
      <c r="F688">
        <v>78764.600000000006</v>
      </c>
      <c r="G688">
        <v>75214.86</v>
      </c>
      <c r="H688">
        <f>(1/(1-91/360*VLOOKUP($A688,Tbills!$B$4:$C$974,2,1)/100))^((1)/91)-1</f>
        <v>1.3612659285566764E-4</v>
      </c>
      <c r="I688">
        <f>I687*(1-(I$1+I$5))^($A688-$A687)*(1+1.5*(E688/E687-1))</f>
        <v>12437974.50930283</v>
      </c>
      <c r="K688">
        <f>ROW()</f>
        <v>688</v>
      </c>
      <c r="L688">
        <f>B688/C688</f>
        <v>0.92145454545454542</v>
      </c>
      <c r="M688">
        <f>M687*(1-(M$1+M$5))^($A688-$A687)*(1+2*(E688/E687-1))</f>
        <v>1688713789.4247189</v>
      </c>
    </row>
    <row r="689" spans="1:13" x14ac:dyDescent="0.25">
      <c r="A689" s="1">
        <v>39059</v>
      </c>
      <c r="B689" s="10">
        <v>12.08</v>
      </c>
      <c r="C689" s="10">
        <v>13.49</v>
      </c>
      <c r="D689">
        <v>51256.7</v>
      </c>
      <c r="E689">
        <v>48936.31</v>
      </c>
      <c r="F689">
        <v>78187.86</v>
      </c>
      <c r="G689">
        <v>74653.87</v>
      </c>
      <c r="H689">
        <f>(1/(1-91/360*VLOOKUP($A689,Tbills!$B$4:$C$974,2,1)/100))^((1)/91)-1</f>
        <v>1.3612659285566764E-4</v>
      </c>
      <c r="I689">
        <f>I688*(1-(I$1+I$5))^($A689-$A688)*(1+1.5*(E689/E688-1))</f>
        <v>12467674.341579281</v>
      </c>
      <c r="K689">
        <f>ROW()</f>
        <v>689</v>
      </c>
      <c r="L689">
        <f>B689/C689</f>
        <v>0.89547813194959225</v>
      </c>
      <c r="M689">
        <f>M688*(1-(M$1+M$5))^($A689-$A688)*(1+2*(E689/E688-1))</f>
        <v>1694054836.2421873</v>
      </c>
    </row>
    <row r="690" spans="1:13" x14ac:dyDescent="0.25">
      <c r="A690" s="1">
        <v>39062</v>
      </c>
      <c r="B690" s="10">
        <v>10.71</v>
      </c>
      <c r="C690" s="10">
        <v>13.39</v>
      </c>
      <c r="D690">
        <v>50016.74</v>
      </c>
      <c r="E690">
        <v>47732.49</v>
      </c>
      <c r="F690">
        <v>77679.3</v>
      </c>
      <c r="G690">
        <v>74137.81</v>
      </c>
      <c r="H690">
        <f>(1/(1-91/360*VLOOKUP($A690,Tbills!$B$4:$C$974,2,1)/100))^((1)/91)-1</f>
        <v>1.3415782371595242E-4</v>
      </c>
      <c r="I690">
        <f>I689*(1-(I$1+I$5))^($A690-$A689)*(1+1.5*(E690/E689-1))</f>
        <v>12007276.791389909</v>
      </c>
      <c r="K690">
        <f>ROW()</f>
        <v>690</v>
      </c>
      <c r="L690">
        <f>B690/C690</f>
        <v>0.79985063480209118</v>
      </c>
      <c r="M690">
        <f>M689*(1-(M$1+M$5))^($A690-$A689)*(1+2*(E690/E689-1))</f>
        <v>1610545423.5044875</v>
      </c>
    </row>
    <row r="691" spans="1:13" x14ac:dyDescent="0.25">
      <c r="A691" s="1">
        <v>39063</v>
      </c>
      <c r="B691" s="10">
        <v>10.65</v>
      </c>
      <c r="C691" s="10">
        <v>13.26</v>
      </c>
      <c r="D691">
        <v>49495.14</v>
      </c>
      <c r="E691">
        <v>47228.31</v>
      </c>
      <c r="F691">
        <v>78322.42</v>
      </c>
      <c r="G691">
        <v>74741.66</v>
      </c>
      <c r="H691">
        <f>(1/(1-91/360*VLOOKUP($A691,Tbills!$B$4:$C$974,2,1)/100))^((1)/91)-1</f>
        <v>1.3415782371595242E-4</v>
      </c>
      <c r="I691">
        <f>I690*(1-(I$1+I$5))^($A691-$A690)*(1+1.5*(E691/E690-1))</f>
        <v>11816921.082317227</v>
      </c>
      <c r="K691">
        <f>ROW()</f>
        <v>691</v>
      </c>
      <c r="L691">
        <f>B691/C691</f>
        <v>0.80316742081447967</v>
      </c>
      <c r="M691">
        <f>M690*(1-(M$1+M$5))^($A691-$A690)*(1+2*(E691/E690-1))</f>
        <v>1576469148.6211123</v>
      </c>
    </row>
    <row r="692" spans="1:13" x14ac:dyDescent="0.25">
      <c r="A692" s="1">
        <v>39064</v>
      </c>
      <c r="B692" s="10">
        <v>10.18</v>
      </c>
      <c r="C692" s="10">
        <v>13.1</v>
      </c>
      <c r="D692">
        <v>48706.05</v>
      </c>
      <c r="E692">
        <v>46469.03</v>
      </c>
      <c r="F692">
        <v>78174.14</v>
      </c>
      <c r="G692">
        <v>74590.13</v>
      </c>
      <c r="H692">
        <f>(1/(1-91/360*VLOOKUP($A692,Tbills!$B$4:$C$974,2,1)/100))^((1)/91)-1</f>
        <v>1.3415782371595242E-4</v>
      </c>
      <c r="I692">
        <f>I691*(1-(I$1+I$5))^($A692-$A691)*(1+1.5*(E692/E691-1))</f>
        <v>11531843.122012414</v>
      </c>
      <c r="K692">
        <f>ROW()</f>
        <v>692</v>
      </c>
      <c r="L692">
        <f>B692/C692</f>
        <v>0.77709923664122138</v>
      </c>
      <c r="M692">
        <f>M691*(1-(M$1+M$5))^($A692-$A691)*(1+2*(E692/E691-1))</f>
        <v>1525728579.7975152</v>
      </c>
    </row>
    <row r="693" spans="1:13" x14ac:dyDescent="0.25">
      <c r="A693" s="1">
        <v>39065</v>
      </c>
      <c r="B693" s="10">
        <v>9.9700000000000006</v>
      </c>
      <c r="C693" s="10">
        <v>13.02</v>
      </c>
      <c r="D693">
        <v>48933.7</v>
      </c>
      <c r="E693">
        <v>46679.99</v>
      </c>
      <c r="F693">
        <v>79093.960000000006</v>
      </c>
      <c r="G693">
        <v>75457.77</v>
      </c>
      <c r="H693">
        <f>(1/(1-91/360*VLOOKUP($A693,Tbills!$B$4:$C$974,2,1)/100))^((1)/91)-1</f>
        <v>1.3415782371595242E-4</v>
      </c>
      <c r="I693">
        <f>I692*(1-(I$1+I$5))^($A693-$A692)*(1+1.5*(E693/E692-1))</f>
        <v>11610260.143675724</v>
      </c>
      <c r="K693">
        <f>ROW()</f>
        <v>693</v>
      </c>
      <c r="L693">
        <f>B693/C693</f>
        <v>0.76574500768049159</v>
      </c>
      <c r="M693">
        <f>M692*(1-(M$1+M$5))^($A693-$A692)*(1+2*(E693/E692-1))</f>
        <v>1539529696.4966197</v>
      </c>
    </row>
    <row r="694" spans="1:13" x14ac:dyDescent="0.25">
      <c r="A694" s="1">
        <v>39066</v>
      </c>
      <c r="B694" s="10">
        <v>10.050000000000001</v>
      </c>
      <c r="C694" s="10">
        <v>13.2</v>
      </c>
      <c r="D694">
        <v>49603.82</v>
      </c>
      <c r="E694">
        <v>47312.99</v>
      </c>
      <c r="F694">
        <v>80003.05</v>
      </c>
      <c r="G694">
        <v>76314.94</v>
      </c>
      <c r="H694">
        <f>(1/(1-91/360*VLOOKUP($A694,Tbills!$B$4:$C$974,2,1)/100))^((1)/91)-1</f>
        <v>1.3415782371595242E-4</v>
      </c>
      <c r="I694">
        <f>I693*(1-(I$1+I$5))^($A694-$A693)*(1+1.5*(E694/E693-1))</f>
        <v>11846306.452923147</v>
      </c>
      <c r="K694">
        <f>ROW()</f>
        <v>694</v>
      </c>
      <c r="L694">
        <f>B694/C694</f>
        <v>0.76136363636363646</v>
      </c>
      <c r="M694">
        <f>M693*(1-(M$1+M$5))^($A694-$A693)*(1+2*(E694/E693-1))</f>
        <v>1581229730.1898162</v>
      </c>
    </row>
    <row r="695" spans="1:13" x14ac:dyDescent="0.25">
      <c r="A695" s="1">
        <v>39069</v>
      </c>
      <c r="B695" s="10">
        <v>10.6</v>
      </c>
      <c r="C695" s="10">
        <v>13.3</v>
      </c>
      <c r="D695">
        <v>49772.35</v>
      </c>
      <c r="E695">
        <v>47454.69</v>
      </c>
      <c r="F695">
        <v>80113.17</v>
      </c>
      <c r="G695">
        <v>76389.259999999995</v>
      </c>
      <c r="H695">
        <f>(1/(1-91/360*VLOOKUP($A695,Tbills!$B$4:$C$974,2,1)/100))^((1)/91)-1</f>
        <v>1.3486091462189265E-4</v>
      </c>
      <c r="I695">
        <f>I694*(1-(I$1+I$5))^($A695-$A694)*(1+1.5*(E695/E694-1))</f>
        <v>11899182.769569553</v>
      </c>
      <c r="K695">
        <f>ROW()</f>
        <v>695</v>
      </c>
      <c r="L695">
        <f>B695/C695</f>
        <v>0.79699248120300747</v>
      </c>
      <c r="M695">
        <f>M694*(1-(M$1+M$5))^($A695-$A694)*(1+2*(E695/E694-1))</f>
        <v>1590540327.5885572</v>
      </c>
    </row>
    <row r="696" spans="1:13" x14ac:dyDescent="0.25">
      <c r="A696" s="1">
        <v>39070</v>
      </c>
      <c r="B696" s="10">
        <v>10.3</v>
      </c>
      <c r="C696" s="10">
        <v>12.98</v>
      </c>
      <c r="D696">
        <v>48460.89</v>
      </c>
      <c r="E696">
        <v>46197.9</v>
      </c>
      <c r="F696">
        <v>79712.100000000006</v>
      </c>
      <c r="G696">
        <v>75996.53</v>
      </c>
      <c r="H696">
        <f>(1/(1-91/360*VLOOKUP($A696,Tbills!$B$4:$C$974,2,1)/100))^((1)/91)-1</f>
        <v>1.3486091462189265E-4</v>
      </c>
      <c r="I696">
        <f>I695*(1-(I$1+I$5))^($A696-$A695)*(1+1.5*(E696/E695-1))</f>
        <v>11426366.269665414</v>
      </c>
      <c r="K696">
        <f>ROW()</f>
        <v>696</v>
      </c>
      <c r="L696">
        <f>B696/C696</f>
        <v>0.7935285053929122</v>
      </c>
      <c r="M696">
        <f>M695*(1-(M$1+M$5))^($A696-$A695)*(1+2*(E696/E695-1))</f>
        <v>1506241828.1876984</v>
      </c>
    </row>
    <row r="697" spans="1:13" x14ac:dyDescent="0.25">
      <c r="A697" s="1">
        <v>39071</v>
      </c>
      <c r="B697" s="10">
        <v>10.26</v>
      </c>
      <c r="C697" s="10">
        <v>12.83</v>
      </c>
      <c r="D697">
        <v>48310.97</v>
      </c>
      <c r="E697">
        <v>46048.75</v>
      </c>
      <c r="F697">
        <v>79622.94</v>
      </c>
      <c r="G697">
        <v>75901.279999999999</v>
      </c>
      <c r="H697">
        <f>(1/(1-91/360*VLOOKUP($A697,Tbills!$B$4:$C$974,2,1)/100))^((1)/91)-1</f>
        <v>1.3486091462189265E-4</v>
      </c>
      <c r="I697">
        <f>I696*(1-(I$1+I$5))^($A697-$A696)*(1+1.5*(E697/E696-1))</f>
        <v>11370922.167502893</v>
      </c>
      <c r="K697">
        <f>ROW()</f>
        <v>697</v>
      </c>
      <c r="L697">
        <f>B697/C697</f>
        <v>0.79968823070927508</v>
      </c>
      <c r="M697">
        <f>M696*(1-(M$1+M$5))^($A697-$A696)*(1+2*(E697/E696-1))</f>
        <v>1496465588.9563775</v>
      </c>
    </row>
    <row r="698" spans="1:13" x14ac:dyDescent="0.25">
      <c r="A698" s="1">
        <v>39072</v>
      </c>
      <c r="B698" s="10">
        <v>10.53</v>
      </c>
      <c r="C698" s="10">
        <v>13.15</v>
      </c>
      <c r="D698">
        <v>48672.39</v>
      </c>
      <c r="E698">
        <v>46387.040000000001</v>
      </c>
      <c r="F698">
        <v>79934.460000000006</v>
      </c>
      <c r="G698">
        <v>76188.009999999995</v>
      </c>
      <c r="H698">
        <f>(1/(1-91/360*VLOOKUP($A698,Tbills!$B$4:$C$974,2,1)/100))^((1)/91)-1</f>
        <v>1.3486091462189265E-4</v>
      </c>
      <c r="I698">
        <f>I697*(1-(I$1+I$5))^($A698-$A697)*(1+1.5*(E698/E697-1))</f>
        <v>11496114.003952468</v>
      </c>
      <c r="K698">
        <f>ROW()</f>
        <v>698</v>
      </c>
      <c r="L698">
        <f>B698/C698</f>
        <v>0.80076045627376424</v>
      </c>
      <c r="M698">
        <f>M697*(1-(M$1+M$5))^($A698-$A697)*(1+2*(E698/E697-1))</f>
        <v>1518401523.8941798</v>
      </c>
    </row>
    <row r="699" spans="1:13" x14ac:dyDescent="0.25">
      <c r="A699" s="1">
        <v>39073</v>
      </c>
      <c r="B699" s="10">
        <v>11.36</v>
      </c>
      <c r="C699" s="10">
        <v>13.47</v>
      </c>
      <c r="D699">
        <v>49376.23</v>
      </c>
      <c r="E699">
        <v>47051.57</v>
      </c>
      <c r="F699">
        <v>80318.36</v>
      </c>
      <c r="G699">
        <v>76543.649999999994</v>
      </c>
      <c r="H699">
        <f>(1/(1-91/360*VLOOKUP($A699,Tbills!$B$4:$C$974,2,1)/100))^((1)/91)-1</f>
        <v>1.3486091462189265E-4</v>
      </c>
      <c r="I699">
        <f>I698*(1-(I$1+I$5))^($A699-$A698)*(1+1.5*(E699/E698-1))</f>
        <v>11743037.401533125</v>
      </c>
      <c r="K699">
        <f>ROW()</f>
        <v>699</v>
      </c>
      <c r="L699">
        <f>B699/C699</f>
        <v>0.84335560504825535</v>
      </c>
      <c r="M699">
        <f>M698*(1-(M$1+M$5))^($A699-$A698)*(1+2*(E699/E698-1))</f>
        <v>1561853427.4752581</v>
      </c>
    </row>
    <row r="700" spans="1:13" x14ac:dyDescent="0.25">
      <c r="A700" s="1">
        <v>39077</v>
      </c>
      <c r="B700" s="10">
        <v>11.26</v>
      </c>
      <c r="C700" s="10">
        <v>13.21</v>
      </c>
      <c r="D700">
        <v>48101.11</v>
      </c>
      <c r="E700">
        <v>45811.1</v>
      </c>
      <c r="F700">
        <v>80123.600000000006</v>
      </c>
      <c r="G700">
        <v>76316.740000000005</v>
      </c>
      <c r="H700">
        <f>(1/(1-91/360*VLOOKUP($A700,Tbills!$B$4:$C$974,2,1)/100))^((1)/91)-1</f>
        <v>1.362672328670822E-4</v>
      </c>
      <c r="I700">
        <f>I699*(1-(I$1+I$5))^($A700-$A699)*(1+1.5*(E700/E699-1))</f>
        <v>11278213.743390858</v>
      </c>
      <c r="K700">
        <f>ROW()</f>
        <v>700</v>
      </c>
      <c r="L700">
        <f>B700/C700</f>
        <v>0.85238455715367134</v>
      </c>
      <c r="M700">
        <f>M699*(1-(M$1+M$5))^($A700-$A699)*(1+2*(E700/E699-1))</f>
        <v>1479300441.6582859</v>
      </c>
    </row>
    <row r="701" spans="1:13" x14ac:dyDescent="0.25">
      <c r="A701" s="1">
        <v>39078</v>
      </c>
      <c r="B701" s="10">
        <v>10.64</v>
      </c>
      <c r="C701" s="10">
        <v>12.92</v>
      </c>
      <c r="D701">
        <v>46879.8</v>
      </c>
      <c r="E701">
        <v>44641.69</v>
      </c>
      <c r="F701">
        <v>80033.22</v>
      </c>
      <c r="G701">
        <v>76220.259999999995</v>
      </c>
      <c r="H701">
        <f>(1/(1-91/360*VLOOKUP($A701,Tbills!$B$4:$C$974,2,1)/100))^((1)/91)-1</f>
        <v>1.362672328670822E-4</v>
      </c>
      <c r="I701">
        <f>I700*(1-(I$1+I$5))^($A701-$A700)*(1+1.5*(E701/E700-1))</f>
        <v>10846264.968039848</v>
      </c>
      <c r="K701">
        <f>ROW()</f>
        <v>701</v>
      </c>
      <c r="L701">
        <f>B701/C701</f>
        <v>0.82352941176470595</v>
      </c>
      <c r="M701">
        <f>M700*(1-(M$1+M$5))^($A701-$A700)*(1+2*(E701/E700-1))</f>
        <v>1403729574.1297059</v>
      </c>
    </row>
    <row r="702" spans="1:13" x14ac:dyDescent="0.25">
      <c r="A702" s="1">
        <v>39079</v>
      </c>
      <c r="B702" s="10">
        <v>10.99</v>
      </c>
      <c r="C702" s="10">
        <v>13.15</v>
      </c>
      <c r="D702">
        <v>47308.29</v>
      </c>
      <c r="E702">
        <v>45043.64</v>
      </c>
      <c r="F702">
        <v>80638.100000000006</v>
      </c>
      <c r="G702">
        <v>76785.94</v>
      </c>
      <c r="H702">
        <f>(1/(1-91/360*VLOOKUP($A702,Tbills!$B$4:$C$974,2,1)/100))^((1)/91)-1</f>
        <v>1.362672328670822E-4</v>
      </c>
      <c r="I702">
        <f>I701*(1-(I$1+I$5))^($A702-$A701)*(1+1.5*(E702/E701-1))</f>
        <v>10992647.836317919</v>
      </c>
      <c r="K702">
        <f>ROW()</f>
        <v>702</v>
      </c>
      <c r="L702">
        <f>B702/C702</f>
        <v>0.83574144486692015</v>
      </c>
      <c r="M702">
        <f>M701*(1-(M$1+M$5))^($A702-$A701)*(1+2*(E702/E701-1))</f>
        <v>1428959543.1830926</v>
      </c>
    </row>
    <row r="703" spans="1:13" x14ac:dyDescent="0.25">
      <c r="A703" s="1">
        <v>39080</v>
      </c>
      <c r="B703" s="10">
        <v>11.56</v>
      </c>
      <c r="C703" s="10">
        <v>13.46</v>
      </c>
      <c r="D703">
        <v>47817.52</v>
      </c>
      <c r="E703">
        <v>45522.35</v>
      </c>
      <c r="F703">
        <v>80859.47</v>
      </c>
      <c r="G703">
        <v>76986.27</v>
      </c>
      <c r="H703">
        <f>(1/(1-91/360*VLOOKUP($A703,Tbills!$B$4:$C$974,2,1)/100))^((1)/91)-1</f>
        <v>1.362672328670822E-4</v>
      </c>
      <c r="I703">
        <f>I702*(1-(I$1+I$5))^($A703-$A702)*(1+1.5*(E703/E702-1))</f>
        <v>11167780.48490552</v>
      </c>
      <c r="K703">
        <f>ROW()</f>
        <v>703</v>
      </c>
      <c r="L703">
        <f>B703/C703</f>
        <v>0.85884101040118865</v>
      </c>
      <c r="M703">
        <f>M702*(1-(M$1+M$5))^($A703-$A702)*(1+2*(E703/E702-1))</f>
        <v>1459283453.7673912</v>
      </c>
    </row>
    <row r="704" spans="1:13" x14ac:dyDescent="0.25">
      <c r="A704" s="1">
        <v>39085</v>
      </c>
      <c r="B704" s="10">
        <v>12.04</v>
      </c>
      <c r="C704" s="10">
        <v>13.59</v>
      </c>
      <c r="D704">
        <v>47850.11</v>
      </c>
      <c r="E704">
        <v>45522.35</v>
      </c>
      <c r="F704">
        <v>80914.58</v>
      </c>
      <c r="G704">
        <v>76986.27</v>
      </c>
      <c r="H704">
        <f>(1/(1-91/360*VLOOKUP($A704,Tbills!$B$4:$C$974,2,1)/100))^((1)/91)-1</f>
        <v>1.3781439309101806E-4</v>
      </c>
      <c r="I704">
        <f>I703*(1-(I$1+I$5))^($A704-$A703)*(1+1.5*(E704/E703-1))</f>
        <v>11167245.053644063</v>
      </c>
      <c r="K704">
        <f>ROW()</f>
        <v>704</v>
      </c>
      <c r="L704">
        <f>B704/C704</f>
        <v>0.88594554819720372</v>
      </c>
      <c r="M704">
        <f>M703*(1-(M$1+M$5))^($A704-$A703)*(1+2*(E704/E703-1))</f>
        <v>1459037591.0715539</v>
      </c>
    </row>
    <row r="705" spans="1:13" x14ac:dyDescent="0.25">
      <c r="A705" s="1">
        <v>39086</v>
      </c>
      <c r="B705" s="10">
        <v>11.51</v>
      </c>
      <c r="C705" s="10">
        <v>13.21</v>
      </c>
      <c r="D705">
        <v>47620.1</v>
      </c>
      <c r="E705">
        <v>45297.25</v>
      </c>
      <c r="F705">
        <v>80478.039999999994</v>
      </c>
      <c r="G705">
        <v>76560.31</v>
      </c>
      <c r="H705">
        <f>(1/(1-91/360*VLOOKUP($A705,Tbills!$B$4:$C$974,2,1)/100))^((1)/91)-1</f>
        <v>1.3781439309101806E-4</v>
      </c>
      <c r="I705">
        <f>I704*(1-(I$1+I$5))^($A705-$A704)*(1+1.5*(E705/E704-1))</f>
        <v>11084308.675944902</v>
      </c>
      <c r="K705">
        <f>ROW()</f>
        <v>705</v>
      </c>
      <c r="L705">
        <f>B705/C705</f>
        <v>0.87130961392884176</v>
      </c>
      <c r="M705">
        <f>M704*(1-(M$1+M$5))^($A705-$A704)*(1+2*(E705/E704-1))</f>
        <v>1444559542.1240227</v>
      </c>
    </row>
    <row r="706" spans="1:13" x14ac:dyDescent="0.25">
      <c r="A706" s="1">
        <v>39087</v>
      </c>
      <c r="B706" s="10">
        <v>12.14</v>
      </c>
      <c r="C706" s="10">
        <v>13.64</v>
      </c>
      <c r="D706">
        <v>48746.9</v>
      </c>
      <c r="E706">
        <v>46362.85</v>
      </c>
      <c r="F706">
        <v>80787.55</v>
      </c>
      <c r="G706">
        <v>76844.210000000006</v>
      </c>
      <c r="H706">
        <f>(1/(1-91/360*VLOOKUP($A706,Tbills!$B$4:$C$974,2,1)/100))^((1)/91)-1</f>
        <v>1.3781439309101806E-4</v>
      </c>
      <c r="I706">
        <f>I705*(1-(I$1+I$5))^($A706-$A705)*(1+1.5*(E706/E705-1))</f>
        <v>11475329.644058317</v>
      </c>
      <c r="K706">
        <f>ROW()</f>
        <v>706</v>
      </c>
      <c r="L706">
        <f>B706/C706</f>
        <v>0.89002932551319647</v>
      </c>
      <c r="M706">
        <f>M705*(1-(M$1+M$5))^($A706-$A705)*(1+2*(E706/E705-1))</f>
        <v>1512473962.8562727</v>
      </c>
    </row>
    <row r="707" spans="1:13" x14ac:dyDescent="0.25">
      <c r="A707" s="1">
        <v>39090</v>
      </c>
      <c r="B707" s="10">
        <v>12</v>
      </c>
      <c r="C707" s="10">
        <v>13.43</v>
      </c>
      <c r="D707">
        <v>48234.82</v>
      </c>
      <c r="E707">
        <v>45856.639999999999</v>
      </c>
      <c r="F707">
        <v>80276.86</v>
      </c>
      <c r="G707">
        <v>76326.67</v>
      </c>
      <c r="H707">
        <f>(1/(1-91/360*VLOOKUP($A707,Tbills!$B$4:$C$974,2,1)/100))^((1)/91)-1</f>
        <v>1.3809571860834424E-4</v>
      </c>
      <c r="I707">
        <f>I706*(1-(I$1+I$5))^($A707-$A706)*(1+1.5*(E707/E706-1))</f>
        <v>11287065.892614618</v>
      </c>
      <c r="K707">
        <f>ROW()</f>
        <v>707</v>
      </c>
      <c r="L707">
        <f>B707/C707</f>
        <v>0.89352196574832465</v>
      </c>
      <c r="M707">
        <f>M706*(1-(M$1+M$5))^($A707-$A706)*(1+2*(E707/E706-1))</f>
        <v>1479296689.2664094</v>
      </c>
    </row>
    <row r="708" spans="1:13" x14ac:dyDescent="0.25">
      <c r="A708" s="1">
        <v>39091</v>
      </c>
      <c r="B708" s="10">
        <v>11.91</v>
      </c>
      <c r="C708" s="10">
        <v>13.4</v>
      </c>
      <c r="D708">
        <v>48025.61</v>
      </c>
      <c r="E708">
        <v>45651.41</v>
      </c>
      <c r="F708">
        <v>79857.47</v>
      </c>
      <c r="G708">
        <v>75917.38</v>
      </c>
      <c r="H708">
        <f>(1/(1-91/360*VLOOKUP($A708,Tbills!$B$4:$C$974,2,1)/100))^((1)/91)-1</f>
        <v>1.3809571860834424E-4</v>
      </c>
      <c r="I708">
        <f>I707*(1-(I$1+I$5))^($A708-$A707)*(1+1.5*(E708/E707-1))</f>
        <v>11211186.006011285</v>
      </c>
      <c r="K708">
        <f>ROW()</f>
        <v>708</v>
      </c>
      <c r="L708">
        <f>B708/C708</f>
        <v>0.88880597014925367</v>
      </c>
      <c r="M708">
        <f>M707*(1-(M$1+M$5))^($A708-$A707)*(1+2*(E708/E707-1))</f>
        <v>1466006190.3656962</v>
      </c>
    </row>
    <row r="709" spans="1:13" x14ac:dyDescent="0.25">
      <c r="A709" s="1">
        <v>39092</v>
      </c>
      <c r="B709" s="10">
        <v>11.47</v>
      </c>
      <c r="C709" s="10">
        <v>13.03</v>
      </c>
      <c r="D709">
        <v>47508.74</v>
      </c>
      <c r="E709">
        <v>45153.79</v>
      </c>
      <c r="F709">
        <v>79504.479999999996</v>
      </c>
      <c r="G709">
        <v>75571.320000000007</v>
      </c>
      <c r="H709">
        <f>(1/(1-91/360*VLOOKUP($A709,Tbills!$B$4:$C$974,2,1)/100))^((1)/91)-1</f>
        <v>1.3809571860834424E-4</v>
      </c>
      <c r="I709">
        <f>I708*(1-(I$1+I$5))^($A709-$A708)*(1+1.5*(E709/E708-1))</f>
        <v>11027770.136513766</v>
      </c>
      <c r="K709">
        <f>ROW()</f>
        <v>709</v>
      </c>
      <c r="L709">
        <f>B709/C709</f>
        <v>0.88027628549501158</v>
      </c>
      <c r="M709">
        <f>M708*(1-(M$1+M$5))^($A709-$A708)*(1+2*(E709/E708-1))</f>
        <v>1433997669.2074301</v>
      </c>
    </row>
    <row r="710" spans="1:13" x14ac:dyDescent="0.25">
      <c r="A710" s="1">
        <v>39093</v>
      </c>
      <c r="B710" s="10">
        <v>10.87</v>
      </c>
      <c r="C710" s="10">
        <v>12.59</v>
      </c>
      <c r="D710">
        <v>44257.9</v>
      </c>
      <c r="E710">
        <v>42057.86</v>
      </c>
      <c r="F710">
        <v>78522.81</v>
      </c>
      <c r="G710">
        <v>74627.78</v>
      </c>
      <c r="H710">
        <f>(1/(1-91/360*VLOOKUP($A710,Tbills!$B$4:$C$974,2,1)/100))^((1)/91)-1</f>
        <v>1.3809571860834424E-4</v>
      </c>
      <c r="I710">
        <f>I709*(1-(I$1+I$5))^($A710-$A709)*(1+1.5*(E710/E709-1))</f>
        <v>9893511.1884393822</v>
      </c>
      <c r="K710">
        <f>ROW()</f>
        <v>710</v>
      </c>
      <c r="L710">
        <f>B710/C710</f>
        <v>0.86338363780778393</v>
      </c>
      <c r="M710">
        <f>M709*(1-(M$1+M$5))^($A710-$A709)*(1+2*(E710/E709-1))</f>
        <v>1237314387.5848002</v>
      </c>
    </row>
    <row r="711" spans="1:13" x14ac:dyDescent="0.25">
      <c r="A711" s="1">
        <v>39094</v>
      </c>
      <c r="B711" s="10">
        <v>10.15</v>
      </c>
      <c r="C711" s="10">
        <v>12.11</v>
      </c>
      <c r="D711">
        <v>43482.59</v>
      </c>
      <c r="E711">
        <v>41315.279999999999</v>
      </c>
      <c r="F711">
        <v>77403.539999999994</v>
      </c>
      <c r="G711">
        <v>73553.72</v>
      </c>
      <c r="H711">
        <f>(1/(1-91/360*VLOOKUP($A711,Tbills!$B$4:$C$974,2,1)/100))^((1)/91)-1</f>
        <v>1.3809571860834424E-4</v>
      </c>
      <c r="I711">
        <f>I710*(1-(I$1+I$5))^($A711-$A710)*(1+1.5*(E711/E710-1))</f>
        <v>9631396.8147042841</v>
      </c>
      <c r="K711">
        <f>ROW()</f>
        <v>711</v>
      </c>
      <c r="L711">
        <f>B711/C711</f>
        <v>0.83815028901734112</v>
      </c>
      <c r="M711">
        <f>M710*(1-(M$1+M$5))^($A711-$A710)*(1+2*(E711/E710-1))</f>
        <v>1193581740.5350816</v>
      </c>
    </row>
    <row r="712" spans="1:13" x14ac:dyDescent="0.25">
      <c r="A712" s="1">
        <v>39098</v>
      </c>
      <c r="B712" s="10">
        <v>10.74</v>
      </c>
      <c r="C712" s="10">
        <v>12.35</v>
      </c>
      <c r="D712">
        <v>42877.64</v>
      </c>
      <c r="E712">
        <v>40717.65</v>
      </c>
      <c r="F712">
        <v>77456.17</v>
      </c>
      <c r="G712">
        <v>73563.09</v>
      </c>
      <c r="H712">
        <f>(1/(1-91/360*VLOOKUP($A712,Tbills!$B$4:$C$974,2,1)/100))^((1)/91)-1</f>
        <v>1.390804152545666E-4</v>
      </c>
      <c r="I712">
        <f>I711*(1-(I$1+I$5))^($A712-$A711)*(1+1.5*(E712/E711-1))</f>
        <v>9422056.6149565522</v>
      </c>
      <c r="K712">
        <f>ROW()</f>
        <v>712</v>
      </c>
      <c r="L712">
        <f>B712/C712</f>
        <v>0.86963562753036439</v>
      </c>
      <c r="M712">
        <f>M711*(1-(M$1+M$5))^($A712-$A711)*(1+2*(E712/E711-1))</f>
        <v>1158894936.3824887</v>
      </c>
    </row>
    <row r="713" spans="1:13" x14ac:dyDescent="0.25">
      <c r="A713" s="1">
        <v>39099</v>
      </c>
      <c r="B713" s="10">
        <v>10.59</v>
      </c>
      <c r="C713" s="10">
        <v>12.13</v>
      </c>
      <c r="D713">
        <v>42919.64</v>
      </c>
      <c r="E713">
        <v>40751.870000000003</v>
      </c>
      <c r="F713">
        <v>76884.570000000007</v>
      </c>
      <c r="G713">
        <v>73009.98</v>
      </c>
      <c r="H713">
        <f>(1/(1-91/360*VLOOKUP($A713,Tbills!$B$4:$C$974,2,1)/100))^((1)/91)-1</f>
        <v>1.390804152545666E-4</v>
      </c>
      <c r="I713">
        <f>I712*(1-(I$1+I$5))^($A713-$A712)*(1+1.5*(E713/E712-1))</f>
        <v>9433843.9049976487</v>
      </c>
      <c r="K713">
        <f>ROW()</f>
        <v>713</v>
      </c>
      <c r="L713">
        <f>B713/C713</f>
        <v>0.8730420445177246</v>
      </c>
      <c r="M713">
        <f>M712*(1-(M$1+M$5))^($A713-$A712)*(1+2*(E713/E712-1))</f>
        <v>1160803738.6651607</v>
      </c>
    </row>
    <row r="714" spans="1:13" x14ac:dyDescent="0.25">
      <c r="A714" s="1">
        <v>39100</v>
      </c>
      <c r="B714" s="10">
        <v>10.85</v>
      </c>
      <c r="C714" s="10">
        <v>12.15</v>
      </c>
      <c r="D714">
        <v>43437.01</v>
      </c>
      <c r="E714">
        <v>41237.440000000002</v>
      </c>
      <c r="F714">
        <v>76066.960000000006</v>
      </c>
      <c r="G714">
        <v>72223.41</v>
      </c>
      <c r="H714">
        <f>(1/(1-91/360*VLOOKUP($A714,Tbills!$B$4:$C$974,2,1)/100))^((1)/91)-1</f>
        <v>1.390804152545666E-4</v>
      </c>
      <c r="I714">
        <f>I713*(1-(I$1+I$5))^($A714-$A713)*(1+1.5*(E714/E713-1))</f>
        <v>9602362.1843637191</v>
      </c>
      <c r="K714">
        <f>ROW()</f>
        <v>714</v>
      </c>
      <c r="L714">
        <f>B714/C714</f>
        <v>0.89300411522633738</v>
      </c>
      <c r="M714">
        <f>M713*(1-(M$1+M$5))^($A714-$A713)*(1+2*(E714/E713-1))</f>
        <v>1188426295.4483638</v>
      </c>
    </row>
    <row r="715" spans="1:13" x14ac:dyDescent="0.25">
      <c r="A715" s="1">
        <v>39101</v>
      </c>
      <c r="B715" s="10">
        <v>10.4</v>
      </c>
      <c r="C715" s="10">
        <v>11.96</v>
      </c>
      <c r="D715">
        <v>42209.05</v>
      </c>
      <c r="E715">
        <v>40065.919999999998</v>
      </c>
      <c r="F715">
        <v>75564.22</v>
      </c>
      <c r="G715">
        <v>71736.03</v>
      </c>
      <c r="H715">
        <f>(1/(1-91/360*VLOOKUP($A715,Tbills!$B$4:$C$974,2,1)/100))^((1)/91)-1</f>
        <v>1.390804152545666E-4</v>
      </c>
      <c r="I715">
        <f>I714*(1-(I$1+I$5))^($A715-$A714)*(1+1.5*(E715/E714-1))</f>
        <v>9193081.8252622914</v>
      </c>
      <c r="K715">
        <f>ROW()</f>
        <v>715</v>
      </c>
      <c r="L715">
        <f>B715/C715</f>
        <v>0.86956521739130432</v>
      </c>
      <c r="M715">
        <f>M714*(1-(M$1+M$5))^($A715-$A714)*(1+2*(E715/E714-1))</f>
        <v>1120864196.4584246</v>
      </c>
    </row>
    <row r="716" spans="1:13" x14ac:dyDescent="0.25">
      <c r="A716" s="1">
        <v>39104</v>
      </c>
      <c r="B716" s="10">
        <v>10.77</v>
      </c>
      <c r="C716" s="10">
        <v>12.26</v>
      </c>
      <c r="D716">
        <v>42764.36</v>
      </c>
      <c r="E716">
        <v>40576.31</v>
      </c>
      <c r="F716">
        <v>75616.61</v>
      </c>
      <c r="G716">
        <v>71755.83</v>
      </c>
      <c r="H716">
        <f>(1/(1-91/360*VLOOKUP($A716,Tbills!$B$4:$C$974,2,1)/100))^((1)/91)-1</f>
        <v>1.3964313910097559E-4</v>
      </c>
      <c r="I716">
        <f>I715*(1-(I$1+I$5))^($A716-$A715)*(1+1.5*(E716/E715-1))</f>
        <v>9368474.9627074599</v>
      </c>
      <c r="K716">
        <f>ROW()</f>
        <v>716</v>
      </c>
      <c r="L716">
        <f>B716/C716</f>
        <v>0.87846655791190864</v>
      </c>
      <c r="M716">
        <f>M715*(1-(M$1+M$5))^($A716-$A715)*(1+2*(E716/E715-1))</f>
        <v>1149304830.8339221</v>
      </c>
    </row>
    <row r="717" spans="1:13" x14ac:dyDescent="0.25">
      <c r="A717" s="1">
        <v>39105</v>
      </c>
      <c r="B717" s="10">
        <v>10.34</v>
      </c>
      <c r="C717" s="10">
        <v>11.84</v>
      </c>
      <c r="D717">
        <v>41479.17</v>
      </c>
      <c r="E717">
        <v>39351.21</v>
      </c>
      <c r="F717">
        <v>74845.58</v>
      </c>
      <c r="G717">
        <v>71014.14</v>
      </c>
      <c r="H717">
        <f>(1/(1-91/360*VLOOKUP($A717,Tbills!$B$4:$C$974,2,1)/100))^((1)/91)-1</f>
        <v>1.3964313910097559E-4</v>
      </c>
      <c r="I717">
        <f>I716*(1-(I$1+I$5))^($A717-$A716)*(1+1.5*(E717/E716-1))</f>
        <v>8944102.7590549681</v>
      </c>
      <c r="K717">
        <f>ROW()</f>
        <v>717</v>
      </c>
      <c r="L717">
        <f>B717/C717</f>
        <v>0.87331081081081086</v>
      </c>
      <c r="M717">
        <f>M716*(1-(M$1+M$5))^($A717-$A716)*(1+2*(E717/E716-1))</f>
        <v>1079867680.9134657</v>
      </c>
    </row>
    <row r="718" spans="1:13" x14ac:dyDescent="0.25">
      <c r="A718" s="1">
        <v>39106</v>
      </c>
      <c r="B718" s="10">
        <v>9.89</v>
      </c>
      <c r="C718" s="10">
        <v>11.36</v>
      </c>
      <c r="D718">
        <v>41025.949999999997</v>
      </c>
      <c r="E718">
        <v>38915.74</v>
      </c>
      <c r="F718">
        <v>73784.58</v>
      </c>
      <c r="G718">
        <v>69997.539999999994</v>
      </c>
      <c r="H718">
        <f>(1/(1-91/360*VLOOKUP($A718,Tbills!$B$4:$C$974,2,1)/100))^((1)/91)-1</f>
        <v>1.3964313910097559E-4</v>
      </c>
      <c r="I718">
        <f>I717*(1-(I$1+I$5))^($A718-$A717)*(1+1.5*(E718/E717-1))</f>
        <v>8795552.0133115984</v>
      </c>
      <c r="K718">
        <f>ROW()</f>
        <v>718</v>
      </c>
      <c r="L718">
        <f>B718/C718</f>
        <v>0.87059859154929586</v>
      </c>
      <c r="M718">
        <f>M717*(1-(M$1+M$5))^($A718-$A717)*(1+2*(E718/E717-1))</f>
        <v>1055931942.7897958</v>
      </c>
    </row>
    <row r="719" spans="1:13" x14ac:dyDescent="0.25">
      <c r="A719" s="1">
        <v>39107</v>
      </c>
      <c r="B719" s="10">
        <v>11.22</v>
      </c>
      <c r="C719" s="10">
        <v>12.18</v>
      </c>
      <c r="D719">
        <v>42570.55</v>
      </c>
      <c r="E719">
        <v>40375.46</v>
      </c>
      <c r="F719">
        <v>74176.19</v>
      </c>
      <c r="G719">
        <v>70359.28</v>
      </c>
      <c r="H719">
        <f>(1/(1-91/360*VLOOKUP($A719,Tbills!$B$4:$C$974,2,1)/100))^((1)/91)-1</f>
        <v>1.3964313910097559E-4</v>
      </c>
      <c r="I719">
        <f>I718*(1-(I$1+I$5))^($A719-$A718)*(1+1.5*(E719/E718-1))</f>
        <v>9290341.4716958851</v>
      </c>
      <c r="K719">
        <f>ROW()</f>
        <v>719</v>
      </c>
      <c r="L719">
        <f>B719/C719</f>
        <v>0.92118226600985231</v>
      </c>
      <c r="M719">
        <f>M718*(1-(M$1+M$5))^($A719-$A718)*(1+2*(E719/E718-1))</f>
        <v>1135109193.7068934</v>
      </c>
    </row>
    <row r="720" spans="1:13" x14ac:dyDescent="0.25">
      <c r="A720" s="1">
        <v>39108</v>
      </c>
      <c r="B720" s="10">
        <v>11.13</v>
      </c>
      <c r="C720" s="10">
        <v>12.14</v>
      </c>
      <c r="D720">
        <v>42690.25</v>
      </c>
      <c r="E720">
        <v>40483.35</v>
      </c>
      <c r="F720">
        <v>74134.600000000006</v>
      </c>
      <c r="G720">
        <v>70310</v>
      </c>
      <c r="H720">
        <f>(1/(1-91/360*VLOOKUP($A720,Tbills!$B$4:$C$974,2,1)/100))^((1)/91)-1</f>
        <v>1.3964313910097559E-4</v>
      </c>
      <c r="I720">
        <f>I719*(1-(I$1+I$5))^($A720-$A719)*(1+1.5*(E720/E719-1))</f>
        <v>9327490.0547275003</v>
      </c>
      <c r="K720">
        <f>ROW()</f>
        <v>720</v>
      </c>
      <c r="L720">
        <f>B720/C720</f>
        <v>0.91680395387149916</v>
      </c>
      <c r="M720">
        <f>M719*(1-(M$1+M$5))^($A720-$A719)*(1+2*(E720/E719-1))</f>
        <v>1141137141.8945305</v>
      </c>
    </row>
    <row r="721" spans="1:13" x14ac:dyDescent="0.25">
      <c r="A721" s="1">
        <v>39111</v>
      </c>
      <c r="B721" s="10">
        <v>11.45</v>
      </c>
      <c r="C721" s="10">
        <v>12.27</v>
      </c>
      <c r="D721">
        <v>42603.5</v>
      </c>
      <c r="E721">
        <v>40384.129999999997</v>
      </c>
      <c r="F721">
        <v>74196.800000000003</v>
      </c>
      <c r="G721">
        <v>70339.539999999994</v>
      </c>
      <c r="H721">
        <f>(1/(1-91/360*VLOOKUP($A721,Tbills!$B$4:$C$974,2,1)/100))^((1)/91)-1</f>
        <v>1.4006520110210197E-4</v>
      </c>
      <c r="I721">
        <f>I720*(1-(I$1+I$5))^($A721-$A720)*(1+1.5*(E721/E720-1))</f>
        <v>9292931.8226785678</v>
      </c>
      <c r="K721">
        <f>ROW()</f>
        <v>721</v>
      </c>
      <c r="L721">
        <f>B721/C721</f>
        <v>0.93317033414832928</v>
      </c>
      <c r="M721">
        <f>M720*(1-(M$1+M$5))^($A721-$A720)*(1+2*(E721/E720-1))</f>
        <v>1135428757.1565995</v>
      </c>
    </row>
    <row r="722" spans="1:13" x14ac:dyDescent="0.25">
      <c r="A722" s="1">
        <v>39112</v>
      </c>
      <c r="B722" s="10">
        <v>10.96</v>
      </c>
      <c r="C722" s="10">
        <v>11.94</v>
      </c>
      <c r="D722">
        <v>41942.269999999997</v>
      </c>
      <c r="E722">
        <v>39751.69</v>
      </c>
      <c r="F722">
        <v>73981.539999999994</v>
      </c>
      <c r="G722">
        <v>70125.62</v>
      </c>
      <c r="H722">
        <f>(1/(1-91/360*VLOOKUP($A722,Tbills!$B$4:$C$974,2,1)/100))^((1)/91)-1</f>
        <v>1.4006520110210197E-4</v>
      </c>
      <c r="I722">
        <f>I721*(1-(I$1+I$5))^($A722-$A721)*(1+1.5*(E722/E721-1))</f>
        <v>9074545.3721182216</v>
      </c>
      <c r="K722">
        <f>ROW()</f>
        <v>722</v>
      </c>
      <c r="L722">
        <f>B722/C722</f>
        <v>0.91792294807370201</v>
      </c>
      <c r="M722">
        <f>M721*(1-(M$1+M$5))^($A722-$A721)*(1+2*(E722/E721-1))</f>
        <v>1099828685.4824462</v>
      </c>
    </row>
    <row r="723" spans="1:13" x14ac:dyDescent="0.25">
      <c r="A723" s="1">
        <v>39113</v>
      </c>
      <c r="B723" s="10">
        <v>10.42</v>
      </c>
      <c r="C723" s="10">
        <v>11.52</v>
      </c>
      <c r="D723">
        <v>41290.629999999997</v>
      </c>
      <c r="E723">
        <v>39128.519999999997</v>
      </c>
      <c r="F723">
        <v>73611.89</v>
      </c>
      <c r="G723">
        <v>69765.41</v>
      </c>
      <c r="H723">
        <f>(1/(1-91/360*VLOOKUP($A723,Tbills!$B$4:$C$974,2,1)/100))^((1)/91)-1</f>
        <v>1.4006520110210197E-4</v>
      </c>
      <c r="I723">
        <f>I722*(1-(I$1+I$5))^($A723-$A722)*(1+1.5*(E723/E722-1))</f>
        <v>8861073.8351584747</v>
      </c>
      <c r="K723">
        <f>ROW()</f>
        <v>723</v>
      </c>
      <c r="L723">
        <f>B723/C723</f>
        <v>0.90451388888888895</v>
      </c>
      <c r="M723">
        <f>M722*(1-(M$1+M$5))^($A723-$A722)*(1+2*(E723/E722-1))</f>
        <v>1065309710.3930081</v>
      </c>
    </row>
    <row r="724" spans="1:13" x14ac:dyDescent="0.25">
      <c r="A724" s="1">
        <v>39114</v>
      </c>
      <c r="B724" s="10">
        <v>10.31</v>
      </c>
      <c r="C724" s="10">
        <v>11.46</v>
      </c>
      <c r="D724">
        <v>40787.699999999997</v>
      </c>
      <c r="E724">
        <v>38646.44</v>
      </c>
      <c r="F724">
        <v>73351.259999999995</v>
      </c>
      <c r="G724">
        <v>69508.63</v>
      </c>
      <c r="H724">
        <f>(1/(1-91/360*VLOOKUP($A724,Tbills!$B$4:$C$974,2,1)/100))^((1)/91)-1</f>
        <v>1.4006520110210197E-4</v>
      </c>
      <c r="I724">
        <f>I723*(1-(I$1+I$5))^($A724-$A723)*(1+1.5*(E724/E723-1))</f>
        <v>8697232.1414824072</v>
      </c>
      <c r="K724">
        <f>ROW()</f>
        <v>724</v>
      </c>
      <c r="L724">
        <f>B724/C724</f>
        <v>0.8996509598603839</v>
      </c>
      <c r="M724">
        <f>M723*(1-(M$1+M$5))^($A724-$A723)*(1+2*(E724/E723-1))</f>
        <v>1039024558.5147526</v>
      </c>
    </row>
    <row r="725" spans="1:13" x14ac:dyDescent="0.25">
      <c r="A725" s="1">
        <v>39115</v>
      </c>
      <c r="B725" s="10">
        <v>10.08</v>
      </c>
      <c r="C725" s="10">
        <v>11.38</v>
      </c>
      <c r="D725">
        <v>40621.660000000003</v>
      </c>
      <c r="E725">
        <v>38483.699999999997</v>
      </c>
      <c r="F725">
        <v>73389.119999999995</v>
      </c>
      <c r="G725">
        <v>69534.77</v>
      </c>
      <c r="H725">
        <f>(1/(1-91/360*VLOOKUP($A725,Tbills!$B$4:$C$974,2,1)/100))^((1)/91)-1</f>
        <v>1.4006520110210197E-4</v>
      </c>
      <c r="I725">
        <f>I724*(1-(I$1+I$5))^($A725-$A724)*(1+1.5*(E725/E724-1))</f>
        <v>8642213.2569474876</v>
      </c>
      <c r="K725">
        <f>ROW()</f>
        <v>725</v>
      </c>
      <c r="L725">
        <f>B725/C725</f>
        <v>0.88576449912126531</v>
      </c>
      <c r="M725">
        <f>M724*(1-(M$1+M$5))^($A725-$A724)*(1+2*(E725/E724-1))</f>
        <v>1030239183.4047204</v>
      </c>
    </row>
    <row r="726" spans="1:13" x14ac:dyDescent="0.25">
      <c r="A726" s="1">
        <v>39118</v>
      </c>
      <c r="B726" s="10">
        <v>10.55</v>
      </c>
      <c r="C726" s="10">
        <v>11.66</v>
      </c>
      <c r="D726">
        <v>40679.78</v>
      </c>
      <c r="E726">
        <v>38522.589999999997</v>
      </c>
      <c r="F726">
        <v>73530.179999999993</v>
      </c>
      <c r="G726">
        <v>69639.199999999997</v>
      </c>
      <c r="H726">
        <f>(1/(1-91/360*VLOOKUP($A726,Tbills!$B$4:$C$974,2,1)/100))^((1)/91)-1</f>
        <v>1.4006520110210197E-4</v>
      </c>
      <c r="I726">
        <f>I725*(1-(I$1+I$5))^($A726-$A725)*(1+1.5*(E726/E725-1))</f>
        <v>8655064.4538097549</v>
      </c>
      <c r="K726">
        <f>ROW()</f>
        <v>726</v>
      </c>
      <c r="L726">
        <f>B726/C726</f>
        <v>0.904802744425386</v>
      </c>
      <c r="M726">
        <f>M725*(1-(M$1+M$5))^($A726-$A725)*(1+2*(E726/E725-1))</f>
        <v>1032217055.7824306</v>
      </c>
    </row>
    <row r="727" spans="1:13" x14ac:dyDescent="0.25">
      <c r="A727" s="1">
        <v>39119</v>
      </c>
      <c r="B727" s="10">
        <v>10.65</v>
      </c>
      <c r="C727" s="10">
        <v>11.62</v>
      </c>
      <c r="D727">
        <v>40089.449999999997</v>
      </c>
      <c r="E727">
        <v>37958.17</v>
      </c>
      <c r="F727">
        <v>72895.100000000006</v>
      </c>
      <c r="G727">
        <v>69027.97</v>
      </c>
      <c r="H727">
        <f>(1/(1-91/360*VLOOKUP($A727,Tbills!$B$4:$C$974,2,1)/100))^((1)/91)-1</f>
        <v>1.4006520110210197E-4</v>
      </c>
      <c r="I727">
        <f>I726*(1-(I$1+I$5))^($A727-$A726)*(1+1.5*(E727/E726-1))</f>
        <v>8464766.6548185647</v>
      </c>
      <c r="K727">
        <f>ROW()</f>
        <v>727</v>
      </c>
      <c r="L727">
        <f>B727/C727</f>
        <v>0.91652323580034434</v>
      </c>
      <c r="M727">
        <f>M726*(1-(M$1+M$5))^($A727-$A726)*(1+2*(E727/E726-1))</f>
        <v>1001935898.2409238</v>
      </c>
    </row>
    <row r="728" spans="1:13" x14ac:dyDescent="0.25">
      <c r="A728" s="1">
        <v>39120</v>
      </c>
      <c r="B728" s="10">
        <v>10.32</v>
      </c>
      <c r="C728" s="10">
        <v>11.49</v>
      </c>
      <c r="D728">
        <v>39560.54</v>
      </c>
      <c r="E728">
        <v>37452.06</v>
      </c>
      <c r="F728">
        <v>72677.539999999994</v>
      </c>
      <c r="G728">
        <v>68812.28</v>
      </c>
      <c r="H728">
        <f>(1/(1-91/360*VLOOKUP($A728,Tbills!$B$4:$C$974,2,1)/100))^((1)/91)-1</f>
        <v>1.4006520110210197E-4</v>
      </c>
      <c r="I728">
        <f>I727*(1-(I$1+I$5))^($A728-$A727)*(1+1.5*(E728/E727-1))</f>
        <v>8295391.4193062065</v>
      </c>
      <c r="K728">
        <f>ROW()</f>
        <v>728</v>
      </c>
      <c r="L728">
        <f>B728/C728</f>
        <v>0.89817232375979117</v>
      </c>
      <c r="M728">
        <f>M727*(1-(M$1+M$5))^($A728-$A727)*(1+2*(E728/E727-1))</f>
        <v>975184687.81458163</v>
      </c>
    </row>
    <row r="729" spans="1:13" x14ac:dyDescent="0.25">
      <c r="A729" s="1">
        <v>39121</v>
      </c>
      <c r="B729" s="10">
        <v>10.44</v>
      </c>
      <c r="C729" s="10">
        <v>11.65</v>
      </c>
      <c r="D729">
        <v>39823.01</v>
      </c>
      <c r="E729">
        <v>37695.300000000003</v>
      </c>
      <c r="F729">
        <v>72711.759999999995</v>
      </c>
      <c r="G729">
        <v>68835.039999999994</v>
      </c>
      <c r="H729">
        <f>(1/(1-91/360*VLOOKUP($A729,Tbills!$B$4:$C$974,2,1)/100))^((1)/91)-1</f>
        <v>1.4006520110210197E-4</v>
      </c>
      <c r="I729">
        <f>I728*(1-(I$1+I$5))^($A729-$A728)*(1+1.5*(E729/E728-1))</f>
        <v>8376125.2526934361</v>
      </c>
      <c r="K729">
        <f>ROW()</f>
        <v>729</v>
      </c>
      <c r="L729">
        <f>B729/C729</f>
        <v>0.89613733905579396</v>
      </c>
      <c r="M729">
        <f>M728*(1-(M$1+M$5))^($A729-$A728)*(1+2*(E729/E728-1))</f>
        <v>987818468.06331134</v>
      </c>
    </row>
    <row r="730" spans="1:13" x14ac:dyDescent="0.25">
      <c r="A730" s="1">
        <v>39122</v>
      </c>
      <c r="B730" s="10">
        <v>11.1</v>
      </c>
      <c r="C730" s="10">
        <v>12.23</v>
      </c>
      <c r="D730">
        <v>40598.04</v>
      </c>
      <c r="E730">
        <v>38423.64</v>
      </c>
      <c r="F730">
        <v>73842.83</v>
      </c>
      <c r="G730">
        <v>69896.160000000003</v>
      </c>
      <c r="H730">
        <f>(1/(1-91/360*VLOOKUP($A730,Tbills!$B$4:$C$974,2,1)/100))^((1)/91)-1</f>
        <v>1.4006520110210197E-4</v>
      </c>
      <c r="I730">
        <f>I729*(1-(I$1+I$5))^($A730-$A729)*(1+1.5*(E730/E729-1))</f>
        <v>8618804.9820323475</v>
      </c>
      <c r="K730">
        <f>ROW()</f>
        <v>730</v>
      </c>
      <c r="L730">
        <f>B730/C730</f>
        <v>0.90760425183973825</v>
      </c>
      <c r="M730">
        <f>M729*(1-(M$1+M$5))^($A730-$A729)*(1+2*(E730/E729-1))</f>
        <v>1025956700.4129641</v>
      </c>
    </row>
    <row r="731" spans="1:13" x14ac:dyDescent="0.25">
      <c r="A731" s="1">
        <v>39125</v>
      </c>
      <c r="B731" s="10">
        <v>11.61</v>
      </c>
      <c r="C731" s="10">
        <v>12.58</v>
      </c>
      <c r="D731">
        <v>41322.879999999997</v>
      </c>
      <c r="E731">
        <v>39093.51</v>
      </c>
      <c r="F731">
        <v>74446.179999999993</v>
      </c>
      <c r="G731">
        <v>70437.89</v>
      </c>
      <c r="H731">
        <f>(1/(1-91/360*VLOOKUP($A731,Tbills!$B$4:$C$974,2,1)/100))^((1)/91)-1</f>
        <v>1.4048727949034223E-4</v>
      </c>
      <c r="I731">
        <f>I730*(1-(I$1+I$5))^($A731-$A730)*(1+1.5*(E731/E730-1))</f>
        <v>8843938.3274161667</v>
      </c>
      <c r="K731">
        <f>ROW()</f>
        <v>731</v>
      </c>
      <c r="L731">
        <f>B731/C731</f>
        <v>0.92289348171701113</v>
      </c>
      <c r="M731">
        <f>M730*(1-(M$1+M$5))^($A731-$A730)*(1+2*(E731/E730-1))</f>
        <v>1061622012.464955</v>
      </c>
    </row>
    <row r="732" spans="1:13" x14ac:dyDescent="0.25">
      <c r="A732" s="1">
        <v>39126</v>
      </c>
      <c r="B732" s="10">
        <v>10.34</v>
      </c>
      <c r="C732" s="10">
        <v>11.7</v>
      </c>
      <c r="D732">
        <v>39808.36</v>
      </c>
      <c r="E732">
        <v>37655.199999999997</v>
      </c>
      <c r="F732">
        <v>73622.59</v>
      </c>
      <c r="G732">
        <v>69648.75</v>
      </c>
      <c r="H732">
        <f>(1/(1-91/360*VLOOKUP($A732,Tbills!$B$4:$C$974,2,1)/100))^((1)/91)-1</f>
        <v>1.4048727949034223E-4</v>
      </c>
      <c r="I732">
        <f>I731*(1-(I$1+I$5))^($A732-$A731)*(1+1.5*(E732/E731-1))</f>
        <v>8355785.1848428585</v>
      </c>
      <c r="K732">
        <f>ROW()</f>
        <v>732</v>
      </c>
      <c r="L732">
        <f>B732/C732</f>
        <v>0.88376068376068384</v>
      </c>
      <c r="M732">
        <f>M731*(1-(M$1+M$5))^($A732-$A731)*(1+2*(E732/E731-1))</f>
        <v>983471475.96277654</v>
      </c>
    </row>
    <row r="733" spans="1:13" x14ac:dyDescent="0.25">
      <c r="A733" s="1">
        <v>39127</v>
      </c>
      <c r="B733" s="10">
        <v>10.23</v>
      </c>
      <c r="C733" s="10">
        <v>11.4</v>
      </c>
      <c r="D733">
        <v>38618.71</v>
      </c>
      <c r="E733">
        <v>36524.6</v>
      </c>
      <c r="F733">
        <v>73393.399999999994</v>
      </c>
      <c r="G733">
        <v>69422.14</v>
      </c>
      <c r="H733">
        <f>(1/(1-91/360*VLOOKUP($A733,Tbills!$B$4:$C$974,2,1)/100))^((1)/91)-1</f>
        <v>1.4048727949034223E-4</v>
      </c>
      <c r="I733">
        <f>I732*(1-(I$1+I$5))^($A733-$A732)*(1+1.5*(E733/E732-1))</f>
        <v>7979384.1221274706</v>
      </c>
      <c r="K733">
        <f>ROW()</f>
        <v>733</v>
      </c>
      <c r="L733">
        <f>B733/C733</f>
        <v>0.89736842105263159</v>
      </c>
      <c r="M733">
        <f>M732*(1-(M$1+M$5))^($A733-$A732)*(1+2*(E733/E732-1))</f>
        <v>924382725.4925375</v>
      </c>
    </row>
    <row r="734" spans="1:13" x14ac:dyDescent="0.25">
      <c r="A734" s="1">
        <v>39128</v>
      </c>
      <c r="B734" s="10">
        <v>10.220000000000001</v>
      </c>
      <c r="C734" s="10">
        <v>11.4</v>
      </c>
      <c r="D734">
        <v>38344.44</v>
      </c>
      <c r="E734">
        <v>36260.07</v>
      </c>
      <c r="F734">
        <v>72753.81</v>
      </c>
      <c r="G734">
        <v>68807.41</v>
      </c>
      <c r="H734">
        <f>(1/(1-91/360*VLOOKUP($A734,Tbills!$B$4:$C$974,2,1)/100))^((1)/91)-1</f>
        <v>1.4048727949034223E-4</v>
      </c>
      <c r="I734">
        <f>I733*(1-(I$1+I$5))^($A734-$A733)*(1+1.5*(E734/E733-1))</f>
        <v>7892622.2129261373</v>
      </c>
      <c r="K734">
        <f>ROW()</f>
        <v>734</v>
      </c>
      <c r="L734">
        <f>B734/C734</f>
        <v>0.89649122807017545</v>
      </c>
      <c r="M734">
        <f>M733*(1-(M$1+M$5))^($A734-$A733)*(1+2*(E734/E733-1))</f>
        <v>910962312.91157222</v>
      </c>
    </row>
    <row r="735" spans="1:13" x14ac:dyDescent="0.25">
      <c r="A735" s="1">
        <v>39129</v>
      </c>
      <c r="B735" s="10">
        <v>10.02</v>
      </c>
      <c r="C735" s="10">
        <v>11.32</v>
      </c>
      <c r="D735">
        <v>38371.79</v>
      </c>
      <c r="E735">
        <v>36280.839999999997</v>
      </c>
      <c r="F735">
        <v>72551.33</v>
      </c>
      <c r="G735">
        <v>68606.25</v>
      </c>
      <c r="H735">
        <f>(1/(1-91/360*VLOOKUP($A735,Tbills!$B$4:$C$974,2,1)/100))^((1)/91)-1</f>
        <v>1.4048727949034223E-4</v>
      </c>
      <c r="I735">
        <f>I734*(1-(I$1+I$5))^($A735-$A734)*(1+1.5*(E735/E734-1))</f>
        <v>7899327.8819422303</v>
      </c>
      <c r="K735">
        <f>ROW()</f>
        <v>735</v>
      </c>
      <c r="L735">
        <f>B735/C735</f>
        <v>0.88515901060070667</v>
      </c>
      <c r="M735">
        <f>M734*(1-(M$1+M$5))^($A735-$A734)*(1+2*(E735/E734-1))</f>
        <v>911975189.63921773</v>
      </c>
    </row>
    <row r="736" spans="1:13" x14ac:dyDescent="0.25">
      <c r="A736" s="1">
        <v>39133</v>
      </c>
      <c r="B736" s="10">
        <v>10.24</v>
      </c>
      <c r="C736" s="10">
        <v>11.57</v>
      </c>
      <c r="D736">
        <v>37736.730000000003</v>
      </c>
      <c r="E736">
        <v>35659.99</v>
      </c>
      <c r="F736">
        <v>72404.740000000005</v>
      </c>
      <c r="G736">
        <v>68429.070000000007</v>
      </c>
      <c r="H736">
        <f>(1/(1-91/360*VLOOKUP($A736,Tbills!$B$4:$C$974,2,1)/100))^((1)/91)-1</f>
        <v>1.407686741867753E-4</v>
      </c>
      <c r="I736">
        <f>I735*(1-(I$1+I$5))^($A736-$A735)*(1+1.5*(E736/E735-1))</f>
        <v>7696268.7215057528</v>
      </c>
      <c r="K736">
        <f>ROW()</f>
        <v>736</v>
      </c>
      <c r="L736">
        <f>B736/C736</f>
        <v>0.88504753673293002</v>
      </c>
      <c r="M736">
        <f>M735*(1-(M$1+M$5))^($A736-$A735)*(1+2*(E736/E735-1))</f>
        <v>880644418.05979764</v>
      </c>
    </row>
    <row r="737" spans="1:13"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I736*(1-(I$1+I$5))^($A737-$A736)*(1+1.5*(E737/E736-1))</f>
        <v>7579350.2043926464</v>
      </c>
      <c r="K737">
        <f>ROW()</f>
        <v>737</v>
      </c>
      <c r="L737">
        <f>B737/C737</f>
        <v>0.88006902502157025</v>
      </c>
      <c r="M737">
        <f>M736*(1-(M$1+M$5))^($A737-$A736)*(1+2*(E737/E736-1))</f>
        <v>862788585.19491565</v>
      </c>
    </row>
    <row r="738" spans="1:13" x14ac:dyDescent="0.25">
      <c r="A738" s="1">
        <v>39135</v>
      </c>
      <c r="B738" s="10">
        <v>10.18</v>
      </c>
      <c r="C738" s="10">
        <v>11.53</v>
      </c>
      <c r="D738">
        <v>37098.94</v>
      </c>
      <c r="E738">
        <v>35047.35</v>
      </c>
      <c r="F738">
        <v>71046.45</v>
      </c>
      <c r="G738">
        <v>67126.28</v>
      </c>
      <c r="H738">
        <f>(1/(1-91/360*VLOOKUP($A738,Tbills!$B$4:$C$974,2,1)/100))^((1)/91)-1</f>
        <v>1.407686741867753E-4</v>
      </c>
      <c r="I738">
        <f>I737*(1-(I$1+I$5))^($A738-$A737)*(1+1.5*(E738/E737-1))</f>
        <v>7498208.2303910507</v>
      </c>
      <c r="K738">
        <f>ROW()</f>
        <v>738</v>
      </c>
      <c r="L738">
        <f>B738/C738</f>
        <v>0.88291413703382482</v>
      </c>
      <c r="M738">
        <f>M737*(1-(M$1+M$5))^($A738-$A737)*(1+2*(E738/E737-1))</f>
        <v>850455205.62039721</v>
      </c>
    </row>
    <row r="739" spans="1:13" x14ac:dyDescent="0.25">
      <c r="A739" s="1">
        <v>39136</v>
      </c>
      <c r="B739" s="10">
        <v>10.58</v>
      </c>
      <c r="C739" s="10">
        <v>12</v>
      </c>
      <c r="D739">
        <v>38485.42</v>
      </c>
      <c r="E739">
        <v>36352.22</v>
      </c>
      <c r="F739">
        <v>71829.119999999995</v>
      </c>
      <c r="G739">
        <v>67856.320000000007</v>
      </c>
      <c r="H739">
        <f>(1/(1-91/360*VLOOKUP($A739,Tbills!$B$4:$C$974,2,1)/100))^((1)/91)-1</f>
        <v>1.407686741867753E-4</v>
      </c>
      <c r="I739">
        <f>I738*(1-(I$1+I$5))^($A739-$A738)*(1+1.5*(E739/E738-1))</f>
        <v>7916888.0964149889</v>
      </c>
      <c r="K739">
        <f>ROW()</f>
        <v>739</v>
      </c>
      <c r="L739">
        <f>B739/C739</f>
        <v>0.88166666666666671</v>
      </c>
      <c r="M739">
        <f>M738*(1-(M$1+M$5))^($A739-$A738)*(1+2*(E739/E738-1))</f>
        <v>913752081.05227935</v>
      </c>
    </row>
    <row r="740" spans="1:13" x14ac:dyDescent="0.25">
      <c r="A740" s="1">
        <v>39139</v>
      </c>
      <c r="B740" s="10">
        <v>11.15</v>
      </c>
      <c r="C740" s="10">
        <v>12.28</v>
      </c>
      <c r="D740">
        <v>38110.29</v>
      </c>
      <c r="E740">
        <v>35982.53</v>
      </c>
      <c r="F740">
        <v>71755.89</v>
      </c>
      <c r="G740">
        <v>67758.48</v>
      </c>
      <c r="H740">
        <f>(1/(1-91/360*VLOOKUP($A740,Tbills!$B$4:$C$974,2,1)/100))^((1)/91)-1</f>
        <v>1.407686741867753E-4</v>
      </c>
      <c r="I740">
        <f>I739*(1-(I$1+I$5))^($A740-$A739)*(1+1.5*(E740/E739-1))</f>
        <v>7795895.6440868983</v>
      </c>
      <c r="K740">
        <f>ROW()</f>
        <v>740</v>
      </c>
      <c r="L740">
        <f>B740/C740</f>
        <v>0.9079804560260587</v>
      </c>
      <c r="M740">
        <f>M739*(1-(M$1+M$5))^($A740-$A739)*(1+2*(E740/E739-1))</f>
        <v>895076476.22813547</v>
      </c>
    </row>
    <row r="741" spans="1:13" x14ac:dyDescent="0.25">
      <c r="A741" s="1">
        <v>39140</v>
      </c>
      <c r="B741" s="10">
        <v>18.309999999999999</v>
      </c>
      <c r="C741" s="10">
        <v>17.100000000000001</v>
      </c>
      <c r="D741">
        <v>47465.69</v>
      </c>
      <c r="E741">
        <v>44810.54</v>
      </c>
      <c r="F741">
        <v>75481.81</v>
      </c>
      <c r="G741">
        <v>71267.3</v>
      </c>
      <c r="H741">
        <f>(1/(1-91/360*VLOOKUP($A741,Tbills!$B$4:$C$974,2,1)/100))^((1)/91)-1</f>
        <v>1.407686741867753E-4</v>
      </c>
      <c r="I741">
        <f>I740*(1-(I$1+I$5))^($A741-$A740)*(1+1.5*(E741/E740-1))</f>
        <v>10664779.162519686</v>
      </c>
      <c r="K741">
        <f>ROW()</f>
        <v>741</v>
      </c>
      <c r="L741">
        <f>B741/C741</f>
        <v>1.0707602339181286</v>
      </c>
      <c r="M741">
        <f>M740*(1-(M$1+M$5))^($A741-$A740)*(1+2*(E741/E740-1))</f>
        <v>1334230428.8327944</v>
      </c>
    </row>
    <row r="742" spans="1:13" x14ac:dyDescent="0.25">
      <c r="A742" s="1">
        <v>39141</v>
      </c>
      <c r="B742" s="10">
        <v>15.42</v>
      </c>
      <c r="C742" s="10">
        <v>14.74</v>
      </c>
      <c r="D742">
        <v>43687.88</v>
      </c>
      <c r="E742">
        <v>41237.75</v>
      </c>
      <c r="F742">
        <v>72911.509999999995</v>
      </c>
      <c r="G742">
        <v>68830.48</v>
      </c>
      <c r="H742">
        <f>(1/(1-91/360*VLOOKUP($A742,Tbills!$B$4:$C$974,2,1)/100))^((1)/91)-1</f>
        <v>1.407686741867753E-4</v>
      </c>
      <c r="I742">
        <f>I741*(1-(I$1+I$5))^($A742-$A741)*(1+1.5*(E742/E741-1))</f>
        <v>9389218.5687591378</v>
      </c>
      <c r="K742">
        <f>ROW()</f>
        <v>742</v>
      </c>
      <c r="L742">
        <f>B742/C742</f>
        <v>1.0461329715061058</v>
      </c>
      <c r="M742">
        <f>M741*(1-(M$1+M$5))^($A742-$A741)*(1+2*(E742/E741-1))</f>
        <v>1121433534.4032135</v>
      </c>
    </row>
    <row r="743" spans="1:13" x14ac:dyDescent="0.25">
      <c r="A743" s="1">
        <v>39142</v>
      </c>
      <c r="B743" s="10">
        <v>15.82</v>
      </c>
      <c r="C743" s="10">
        <v>14.9</v>
      </c>
      <c r="D743">
        <v>45597.72</v>
      </c>
      <c r="E743">
        <v>43034.67</v>
      </c>
      <c r="F743">
        <v>73988.039999999994</v>
      </c>
      <c r="G743">
        <v>69837.06</v>
      </c>
      <c r="H743">
        <f>(1/(1-91/360*VLOOKUP($A743,Tbills!$B$4:$C$974,2,1)/100))^((1)/91)-1</f>
        <v>1.407686741867753E-4</v>
      </c>
      <c r="I743">
        <f>I742*(1-(I$1+I$5))^($A743-$A742)*(1+1.5*(E743/E742-1))</f>
        <v>10002820.3411131</v>
      </c>
      <c r="K743">
        <f>ROW()</f>
        <v>743</v>
      </c>
      <c r="L743">
        <f>B743/C743</f>
        <v>1.061744966442953</v>
      </c>
      <c r="M743">
        <f>M742*(1-(M$1+M$5))^($A743-$A742)*(1+2*(E743/E742-1))</f>
        <v>1219124569.2632246</v>
      </c>
    </row>
    <row r="744" spans="1:13" x14ac:dyDescent="0.25">
      <c r="A744" s="1">
        <v>39143</v>
      </c>
      <c r="B744" s="10">
        <v>18.61</v>
      </c>
      <c r="C744" s="10">
        <v>16.739999999999998</v>
      </c>
      <c r="D744">
        <v>48222.65</v>
      </c>
      <c r="E744">
        <v>45506</v>
      </c>
      <c r="F744">
        <v>75199.070000000007</v>
      </c>
      <c r="G744">
        <v>70970.320000000007</v>
      </c>
      <c r="H744">
        <f>(1/(1-91/360*VLOOKUP($A744,Tbills!$B$4:$C$974,2,1)/100))^((1)/91)-1</f>
        <v>1.407686741867753E-4</v>
      </c>
      <c r="I744">
        <f>I743*(1-(I$1+I$5))^($A744-$A743)*(1+1.5*(E744/E743-1))</f>
        <v>10864356.438609375</v>
      </c>
      <c r="K744">
        <f>ROW()</f>
        <v>744</v>
      </c>
      <c r="L744">
        <f>B744/C744</f>
        <v>1.1117084826762247</v>
      </c>
      <c r="M744">
        <f>M743*(1-(M$1+M$5))^($A744-$A743)*(1+2*(E744/E743-1))</f>
        <v>1359098855.0918522</v>
      </c>
    </row>
    <row r="745" spans="1:13" x14ac:dyDescent="0.25">
      <c r="A745" s="1">
        <v>39146</v>
      </c>
      <c r="B745" s="10">
        <v>19.63</v>
      </c>
      <c r="C745" s="10">
        <v>17.559999999999999</v>
      </c>
      <c r="D745">
        <v>50477.65</v>
      </c>
      <c r="E745">
        <v>47614.74</v>
      </c>
      <c r="F745">
        <v>75090.53</v>
      </c>
      <c r="G745">
        <v>70837.899999999994</v>
      </c>
      <c r="H745">
        <f>(1/(1-91/360*VLOOKUP($A745,Tbills!$B$4:$C$974,2,1)/100))^((1)/91)-1</f>
        <v>1.3879906425406929E-4</v>
      </c>
      <c r="I745">
        <f>I744*(1-(I$1+I$5))^($A745-$A744)*(1+1.5*(E745/E744-1))</f>
        <v>11619200.717995441</v>
      </c>
      <c r="K745">
        <f>ROW()</f>
        <v>745</v>
      </c>
      <c r="L745">
        <f>B745/C745</f>
        <v>1.1178815489749432</v>
      </c>
      <c r="M745">
        <f>M744*(1-(M$1+M$5))^($A745-$A744)*(1+2*(E745/E744-1))</f>
        <v>1484909528.3615215</v>
      </c>
    </row>
    <row r="746" spans="1:13" x14ac:dyDescent="0.25">
      <c r="A746" s="1">
        <v>39147</v>
      </c>
      <c r="B746" s="10">
        <v>15.96</v>
      </c>
      <c r="C746" s="10">
        <v>15.53</v>
      </c>
      <c r="D746">
        <v>47249.74</v>
      </c>
      <c r="E746">
        <v>44563.3</v>
      </c>
      <c r="F746">
        <v>73025.899999999994</v>
      </c>
      <c r="G746">
        <v>68880.36</v>
      </c>
      <c r="H746">
        <f>(1/(1-91/360*VLOOKUP($A746,Tbills!$B$4:$C$974,2,1)/100))^((1)/91)-1</f>
        <v>1.3879906425406929E-4</v>
      </c>
      <c r="I746">
        <f>I745*(1-(I$1+I$5))^($A746-$A745)*(1+1.5*(E746/E745-1))</f>
        <v>10502157.216841439</v>
      </c>
      <c r="K746">
        <f>ROW()</f>
        <v>746</v>
      </c>
      <c r="L746">
        <f>B746/C746</f>
        <v>1.0276883451384418</v>
      </c>
      <c r="M746">
        <f>M745*(1-(M$1+M$5))^($A746-$A745)*(1+2*(E746/E745-1))</f>
        <v>1294541967.9859061</v>
      </c>
    </row>
    <row r="747" spans="1:13" x14ac:dyDescent="0.25">
      <c r="A747" s="1">
        <v>39148</v>
      </c>
      <c r="B747" s="10">
        <v>15.24</v>
      </c>
      <c r="C747" s="10">
        <v>15.05</v>
      </c>
      <c r="D747">
        <v>46455.18</v>
      </c>
      <c r="E747">
        <v>43807.73</v>
      </c>
      <c r="F747">
        <v>72446.759999999995</v>
      </c>
      <c r="G747">
        <v>68324.539999999994</v>
      </c>
      <c r="H747">
        <f>(1/(1-91/360*VLOOKUP($A747,Tbills!$B$4:$C$974,2,1)/100))^((1)/91)-1</f>
        <v>1.3879906425406929E-4</v>
      </c>
      <c r="I747">
        <f>I746*(1-(I$1+I$5))^($A747-$A746)*(1+1.5*(E747/E746-1))</f>
        <v>10234963.224657124</v>
      </c>
      <c r="K747">
        <f>ROW()</f>
        <v>747</v>
      </c>
      <c r="L747">
        <f>B747/C747</f>
        <v>1.0126245847176079</v>
      </c>
      <c r="M747">
        <f>M746*(1-(M$1+M$5))^($A747-$A746)*(1+2*(E747/E746-1))</f>
        <v>1250601948.5201752</v>
      </c>
    </row>
    <row r="748" spans="1:13" x14ac:dyDescent="0.25">
      <c r="A748" s="1">
        <v>39149</v>
      </c>
      <c r="B748" s="10">
        <v>14.29</v>
      </c>
      <c r="C748" s="10">
        <v>14.47</v>
      </c>
      <c r="D748">
        <v>44765.83</v>
      </c>
      <c r="E748">
        <v>42208.57</v>
      </c>
      <c r="F748">
        <v>72599.289999999994</v>
      </c>
      <c r="G748">
        <v>68458.91</v>
      </c>
      <c r="H748">
        <f>(1/(1-91/360*VLOOKUP($A748,Tbills!$B$4:$C$974,2,1)/100))^((1)/91)-1</f>
        <v>1.3879906425406929E-4</v>
      </c>
      <c r="I748">
        <f>I747*(1-(I$1+I$5))^($A748-$A747)*(1+1.5*(E748/E747-1))</f>
        <v>9674443.8891878072</v>
      </c>
      <c r="K748">
        <f>ROW()</f>
        <v>748</v>
      </c>
      <c r="L748">
        <f>B748/C748</f>
        <v>0.98756046993780222</v>
      </c>
      <c r="M748">
        <f>M747*(1-(M$1+M$5))^($A748-$A747)*(1+2*(E748/E747-1))</f>
        <v>1159258784.8911521</v>
      </c>
    </row>
    <row r="749" spans="1:13" x14ac:dyDescent="0.25">
      <c r="A749" s="1">
        <v>39150</v>
      </c>
      <c r="B749" s="10">
        <v>14.09</v>
      </c>
      <c r="C749" s="10">
        <v>14.41</v>
      </c>
      <c r="D749">
        <v>44717.68</v>
      </c>
      <c r="E749">
        <v>42157.31</v>
      </c>
      <c r="F749">
        <v>72277.149999999994</v>
      </c>
      <c r="G749">
        <v>68145.64</v>
      </c>
      <c r="H749">
        <f>(1/(1-91/360*VLOOKUP($A749,Tbills!$B$4:$C$974,2,1)/100))^((1)/91)-1</f>
        <v>1.3879906425406929E-4</v>
      </c>
      <c r="I749">
        <f>I748*(1-(I$1+I$5))^($A749-$A748)*(1+1.5*(E749/E748-1))</f>
        <v>9656727.6649874691</v>
      </c>
      <c r="K749">
        <f>ROW()</f>
        <v>749</v>
      </c>
      <c r="L749">
        <f>B749/C749</f>
        <v>0.97779319916724494</v>
      </c>
      <c r="M749">
        <f>M748*(1-(M$1+M$5))^($A749-$A748)*(1+2*(E749/E748-1))</f>
        <v>1156404101.5483317</v>
      </c>
    </row>
    <row r="750" spans="1:13" x14ac:dyDescent="0.25">
      <c r="A750" s="1">
        <v>39153</v>
      </c>
      <c r="B750" s="10">
        <v>13.99</v>
      </c>
      <c r="C750" s="10">
        <v>14.23</v>
      </c>
      <c r="D750">
        <v>43975.43</v>
      </c>
      <c r="E750">
        <v>41440</v>
      </c>
      <c r="F750">
        <v>72006.039999999994</v>
      </c>
      <c r="G750">
        <v>67861.649999999994</v>
      </c>
      <c r="H750">
        <f>(1/(1-91/360*VLOOKUP($A750,Tbills!$B$4:$C$974,2,1)/100))^((1)/91)-1</f>
        <v>1.3879906425406929E-4</v>
      </c>
      <c r="I750">
        <f>I749*(1-(I$1+I$5))^($A750-$A749)*(1+1.5*(E750/E749-1))</f>
        <v>9409991.9715276342</v>
      </c>
      <c r="K750">
        <f>ROW()</f>
        <v>750</v>
      </c>
      <c r="L750">
        <f>B750/C750</f>
        <v>0.983134223471539</v>
      </c>
      <c r="M750">
        <f>M749*(1-(M$1+M$5))^($A750-$A749)*(1+2*(E750/E749-1))</f>
        <v>1116938559.5615926</v>
      </c>
    </row>
    <row r="751" spans="1:13" x14ac:dyDescent="0.25">
      <c r="A751" s="1">
        <v>39154</v>
      </c>
      <c r="B751" s="10">
        <v>18.13</v>
      </c>
      <c r="C751" s="10">
        <v>16.59</v>
      </c>
      <c r="D751">
        <v>48142.91</v>
      </c>
      <c r="E751">
        <v>45361.45</v>
      </c>
      <c r="F751">
        <v>74029.09</v>
      </c>
      <c r="G751">
        <v>69758.84</v>
      </c>
      <c r="H751">
        <f>(1/(1-91/360*VLOOKUP($A751,Tbills!$B$4:$C$974,2,1)/100))^((1)/91)-1</f>
        <v>1.3879906425406929E-4</v>
      </c>
      <c r="I751">
        <f>I750*(1-(I$1+I$5))^($A751-$A750)*(1+1.5*(E751/E750-1))</f>
        <v>10745584.382550344</v>
      </c>
      <c r="K751">
        <f>ROW()</f>
        <v>751</v>
      </c>
      <c r="L751">
        <f>B751/C751</f>
        <v>1.0928270042194093</v>
      </c>
      <c r="M751">
        <f>M750*(1-(M$1+M$5))^($A751-$A750)*(1+2*(E751/E750-1))</f>
        <v>1328284661.2738752</v>
      </c>
    </row>
    <row r="752" spans="1:13" x14ac:dyDescent="0.25">
      <c r="A752" s="1">
        <v>39155</v>
      </c>
      <c r="B752" s="10">
        <v>17.27</v>
      </c>
      <c r="C752" s="10">
        <v>16.25</v>
      </c>
      <c r="D752">
        <v>49916.639999999999</v>
      </c>
      <c r="E752">
        <v>47026.41</v>
      </c>
      <c r="F752">
        <v>74767.27</v>
      </c>
      <c r="G752">
        <v>70444.759999999995</v>
      </c>
      <c r="H752">
        <f>(1/(1-91/360*VLOOKUP($A752,Tbills!$B$4:$C$974,2,1)/100))^((1)/91)-1</f>
        <v>1.3879906425406929E-4</v>
      </c>
      <c r="I752">
        <f>I751*(1-(I$1+I$5))^($A752-$A751)*(1+1.5*(E752/E751-1))</f>
        <v>11337089.303303497</v>
      </c>
      <c r="K752">
        <f>ROW()</f>
        <v>752</v>
      </c>
      <c r="L752">
        <f>B752/C752</f>
        <v>1.0627692307692307</v>
      </c>
      <c r="M752">
        <f>M751*(1-(M$1+M$5))^($A752-$A751)*(1+2*(E752/E751-1))</f>
        <v>1425744115.6491101</v>
      </c>
    </row>
    <row r="753" spans="1:13" x14ac:dyDescent="0.25">
      <c r="A753" s="1">
        <v>39156</v>
      </c>
      <c r="B753" s="10">
        <v>16.43</v>
      </c>
      <c r="C753" s="10">
        <v>16.03</v>
      </c>
      <c r="D753">
        <v>50190.71</v>
      </c>
      <c r="E753">
        <v>47278.080000000002</v>
      </c>
      <c r="F753">
        <v>74171.03</v>
      </c>
      <c r="G753">
        <v>69873.210000000006</v>
      </c>
      <c r="H753">
        <f>(1/(1-91/360*VLOOKUP($A753,Tbills!$B$4:$C$974,2,1)/100))^((1)/91)-1</f>
        <v>1.3879906425406929E-4</v>
      </c>
      <c r="I753">
        <f>I752*(1-(I$1+I$5))^($A753-$A752)*(1+1.5*(E753/E752-1))</f>
        <v>11427988.322212119</v>
      </c>
      <c r="K753">
        <f>ROW()</f>
        <v>753</v>
      </c>
      <c r="L753">
        <f>B753/C753</f>
        <v>1.0249532127261385</v>
      </c>
      <c r="M753">
        <f>M752*(1-(M$1+M$5))^($A753-$A752)*(1+2*(E753/E752-1))</f>
        <v>1440955790.2526236</v>
      </c>
    </row>
    <row r="754" spans="1:13" x14ac:dyDescent="0.25">
      <c r="A754" s="1">
        <v>39157</v>
      </c>
      <c r="B754" s="10">
        <v>16.79</v>
      </c>
      <c r="C754" s="10">
        <v>16.86</v>
      </c>
      <c r="D754">
        <v>51756.04</v>
      </c>
      <c r="E754">
        <v>48746.01</v>
      </c>
      <c r="F754">
        <v>75415.62</v>
      </c>
      <c r="G754">
        <v>71035.990000000005</v>
      </c>
      <c r="H754">
        <f>(1/(1-91/360*VLOOKUP($A754,Tbills!$B$4:$C$974,2,1)/100))^((1)/91)-1</f>
        <v>1.3879906425406929E-4</v>
      </c>
      <c r="I754">
        <f>I753*(1-(I$1+I$5))^($A754-$A753)*(1+1.5*(E754/E753-1))</f>
        <v>11960112.472778035</v>
      </c>
      <c r="K754">
        <f>ROW()</f>
        <v>754</v>
      </c>
      <c r="L754">
        <f>B754/C754</f>
        <v>0.99584816132858833</v>
      </c>
      <c r="M754">
        <f>M753*(1-(M$1+M$5))^($A754-$A753)*(1+2*(E754/E753-1))</f>
        <v>1530384256.171947</v>
      </c>
    </row>
    <row r="755" spans="1:13" x14ac:dyDescent="0.25">
      <c r="A755" s="1">
        <v>39160</v>
      </c>
      <c r="B755" s="10">
        <v>14.59</v>
      </c>
      <c r="C755" s="10">
        <v>15.21</v>
      </c>
      <c r="D755">
        <v>48620.61</v>
      </c>
      <c r="E755">
        <v>45772.63</v>
      </c>
      <c r="F755">
        <v>74768.84</v>
      </c>
      <c r="G755">
        <v>70397.19</v>
      </c>
      <c r="H755">
        <f>(1/(1-91/360*VLOOKUP($A755,Tbills!$B$4:$C$974,2,1)/100))^((1)/91)-1</f>
        <v>1.3781439309101806E-4</v>
      </c>
      <c r="I755">
        <f>I754*(1-(I$1+I$5))^($A755-$A754)*(1+1.5*(E755/E754-1))</f>
        <v>10865496.203187335</v>
      </c>
      <c r="K755">
        <f>ROW()</f>
        <v>755</v>
      </c>
      <c r="L755">
        <f>B755/C755</f>
        <v>0.95923734385272841</v>
      </c>
      <c r="M755">
        <f>M754*(1-(M$1+M$5))^($A755-$A754)*(1+2*(E755/E754-1))</f>
        <v>1343549490.290931</v>
      </c>
    </row>
    <row r="756" spans="1:13" x14ac:dyDescent="0.25">
      <c r="A756" s="1">
        <v>39161</v>
      </c>
      <c r="B756" s="10">
        <v>13.27</v>
      </c>
      <c r="C756" s="10">
        <v>14.46</v>
      </c>
      <c r="D756">
        <v>46857.13</v>
      </c>
      <c r="E756">
        <v>44106.14</v>
      </c>
      <c r="F756">
        <v>74748.649999999994</v>
      </c>
      <c r="G756">
        <v>70368.479999999996</v>
      </c>
      <c r="H756">
        <f>(1/(1-91/360*VLOOKUP($A756,Tbills!$B$4:$C$974,2,1)/100))^((1)/91)-1</f>
        <v>1.3781439309101806E-4</v>
      </c>
      <c r="I756">
        <f>I755*(1-(I$1+I$5))^($A756-$A755)*(1+1.5*(E756/E755-1))</f>
        <v>10272011.19389306</v>
      </c>
      <c r="K756">
        <f>ROW()</f>
        <v>756</v>
      </c>
      <c r="L756">
        <f>B756/C756</f>
        <v>0.91770401106500687</v>
      </c>
      <c r="M756">
        <f>M755*(1-(M$1+M$5))^($A756-$A755)*(1+2*(E756/E755-1))</f>
        <v>1245675606.524719</v>
      </c>
    </row>
    <row r="757" spans="1:13" x14ac:dyDescent="0.25">
      <c r="A757" s="1">
        <v>39162</v>
      </c>
      <c r="B757" s="10">
        <v>12.19</v>
      </c>
      <c r="C757" s="10">
        <v>13.17</v>
      </c>
      <c r="D757">
        <v>43279.25</v>
      </c>
      <c r="E757">
        <v>40732.230000000003</v>
      </c>
      <c r="F757">
        <v>72879.08</v>
      </c>
      <c r="G757">
        <v>68598.77</v>
      </c>
      <c r="H757">
        <f>(1/(1-91/360*VLOOKUP($A757,Tbills!$B$4:$C$974,2,1)/100))^((1)/91)-1</f>
        <v>1.3781439309101806E-4</v>
      </c>
      <c r="I757">
        <f>I756*(1-(I$1+I$5))^($A757-$A756)*(1+1.5*(E757/E756-1))</f>
        <v>9093283.972670041</v>
      </c>
      <c r="K757">
        <f>ROW()</f>
        <v>757</v>
      </c>
      <c r="L757">
        <f>B757/C757</f>
        <v>0.92558845861807137</v>
      </c>
      <c r="M757">
        <f>M756*(1-(M$1+M$5))^($A757-$A756)*(1+2*(E757/E756-1))</f>
        <v>1055063528.8775648</v>
      </c>
    </row>
    <row r="758" spans="1:13" x14ac:dyDescent="0.25">
      <c r="A758" s="1">
        <v>39163</v>
      </c>
      <c r="B758" s="10">
        <v>12.93</v>
      </c>
      <c r="C758" s="10">
        <v>13.57</v>
      </c>
      <c r="D758">
        <v>43552.45</v>
      </c>
      <c r="E758">
        <v>40983.74</v>
      </c>
      <c r="F758">
        <v>72619.06</v>
      </c>
      <c r="G758">
        <v>68344.570000000007</v>
      </c>
      <c r="H758">
        <f>(1/(1-91/360*VLOOKUP($A758,Tbills!$B$4:$C$974,2,1)/100))^((1)/91)-1</f>
        <v>1.3781439309101806E-4</v>
      </c>
      <c r="I758">
        <f>I757*(1-(I$1+I$5))^($A758-$A757)*(1+1.5*(E758/E757-1))</f>
        <v>9177418.6542137433</v>
      </c>
      <c r="K758">
        <f>ROW()</f>
        <v>758</v>
      </c>
      <c r="L758">
        <f>B758/C758</f>
        <v>0.95283714075165804</v>
      </c>
      <c r="M758">
        <f>M757*(1-(M$1+M$5))^($A758-$A757)*(1+2*(E758/E757-1))</f>
        <v>1068056973.384546</v>
      </c>
    </row>
    <row r="759" spans="1:13" x14ac:dyDescent="0.25">
      <c r="A759" s="1">
        <v>39164</v>
      </c>
      <c r="B759" s="10">
        <v>12.95</v>
      </c>
      <c r="C759" s="10">
        <v>13.71</v>
      </c>
      <c r="D759">
        <v>43522.52</v>
      </c>
      <c r="E759">
        <v>40949.93</v>
      </c>
      <c r="F759">
        <v>72314.490000000005</v>
      </c>
      <c r="G759">
        <v>68048.509999999995</v>
      </c>
      <c r="H759">
        <f>(1/(1-91/360*VLOOKUP($A759,Tbills!$B$4:$C$974,2,1)/100))^((1)/91)-1</f>
        <v>1.3781439309101806E-4</v>
      </c>
      <c r="I759">
        <f>I758*(1-(I$1+I$5))^($A759-$A758)*(1+1.5*(E759/E758-1))</f>
        <v>9165974.2374401353</v>
      </c>
      <c r="K759">
        <f>ROW()</f>
        <v>759</v>
      </c>
      <c r="L759">
        <f>B759/C759</f>
        <v>0.94456601021152431</v>
      </c>
      <c r="M759">
        <f>M758*(1-(M$1+M$5))^($A759-$A758)*(1+2*(E759/E758-1))</f>
        <v>1066258829.3435216</v>
      </c>
    </row>
    <row r="760" spans="1:13" x14ac:dyDescent="0.25">
      <c r="A760" s="1">
        <v>39167</v>
      </c>
      <c r="B760" s="10">
        <v>13.11</v>
      </c>
      <c r="C760" s="10">
        <v>13.9</v>
      </c>
      <c r="D760">
        <v>43636.14</v>
      </c>
      <c r="E760">
        <v>41039.9</v>
      </c>
      <c r="F760">
        <v>72263.179999999993</v>
      </c>
      <c r="G760">
        <v>67972.09</v>
      </c>
      <c r="H760">
        <f>(1/(1-91/360*VLOOKUP($A760,Tbills!$B$4:$C$974,2,1)/100))^((1)/91)-1</f>
        <v>1.3767373306250441E-4</v>
      </c>
      <c r="I760">
        <f>I759*(1-(I$1+I$5))^($A760-$A759)*(1+1.5*(E760/E759-1))</f>
        <v>9195917.1689073574</v>
      </c>
      <c r="K760">
        <f>ROW()</f>
        <v>760</v>
      </c>
      <c r="L760">
        <f>B760/C760</f>
        <v>0.94316546762589926</v>
      </c>
      <c r="M760">
        <f>M759*(1-(M$1+M$5))^($A760-$A759)*(1+2*(E760/E759-1))</f>
        <v>1070835862.6640307</v>
      </c>
    </row>
    <row r="761" spans="1:13" x14ac:dyDescent="0.25">
      <c r="A761" s="1">
        <v>39168</v>
      </c>
      <c r="B761" s="10">
        <v>13.48</v>
      </c>
      <c r="C761" s="10">
        <v>14.19</v>
      </c>
      <c r="D761">
        <v>45185.599999999999</v>
      </c>
      <c r="E761">
        <v>42491.519999999997</v>
      </c>
      <c r="F761">
        <v>72659.539999999994</v>
      </c>
      <c r="G761">
        <v>68335.56</v>
      </c>
      <c r="H761">
        <f>(1/(1-91/360*VLOOKUP($A761,Tbills!$B$4:$C$974,2,1)/100))^((1)/91)-1</f>
        <v>1.3767373306250441E-4</v>
      </c>
      <c r="I761">
        <f>I760*(1-(I$1+I$5))^($A761-$A760)*(1+1.5*(E761/E760-1))</f>
        <v>9683726.7156104371</v>
      </c>
      <c r="K761">
        <f>ROW()</f>
        <v>761</v>
      </c>
      <c r="L761">
        <f>B761/C761</f>
        <v>0.94996476391825235</v>
      </c>
      <c r="M761">
        <f>M760*(1-(M$1+M$5))^($A761-$A760)*(1+2*(E761/E760-1))</f>
        <v>1146550174.6111865</v>
      </c>
    </row>
    <row r="762" spans="1:13" x14ac:dyDescent="0.25">
      <c r="A762" s="1">
        <v>39169</v>
      </c>
      <c r="B762" s="10">
        <v>14.98</v>
      </c>
      <c r="C762" s="10">
        <v>15.21</v>
      </c>
      <c r="D762">
        <v>47589.49</v>
      </c>
      <c r="E762">
        <v>44746.23</v>
      </c>
      <c r="F762">
        <v>73516.69</v>
      </c>
      <c r="G762">
        <v>69132.289999999994</v>
      </c>
      <c r="H762">
        <f>(1/(1-91/360*VLOOKUP($A762,Tbills!$B$4:$C$974,2,1)/100))^((1)/91)-1</f>
        <v>1.3767373306250441E-4</v>
      </c>
      <c r="I762">
        <f>I761*(1-(I$1+I$5))^($A762-$A761)*(1+1.5*(E762/E761-1))</f>
        <v>10454391.861996666</v>
      </c>
      <c r="K762">
        <f>ROW()</f>
        <v>762</v>
      </c>
      <c r="L762">
        <f>B762/C762</f>
        <v>0.98487836949375407</v>
      </c>
      <c r="M762">
        <f>M761*(1-(M$1+M$5))^($A762-$A761)*(1+2*(E762/E761-1))</f>
        <v>1268185275.0988526</v>
      </c>
    </row>
    <row r="763" spans="1:13" x14ac:dyDescent="0.25">
      <c r="A763" s="1">
        <v>39170</v>
      </c>
      <c r="B763" s="10">
        <v>15.14</v>
      </c>
      <c r="C763" s="10">
        <v>15.37</v>
      </c>
      <c r="D763">
        <v>47288.9</v>
      </c>
      <c r="E763">
        <v>44457.440000000002</v>
      </c>
      <c r="F763">
        <v>73278.2</v>
      </c>
      <c r="G763">
        <v>68898.509999999995</v>
      </c>
      <c r="H763">
        <f>(1/(1-91/360*VLOOKUP($A763,Tbills!$B$4:$C$974,2,1)/100))^((1)/91)-1</f>
        <v>1.3767373306250441E-4</v>
      </c>
      <c r="I763">
        <f>I762*(1-(I$1+I$5))^($A763-$A762)*(1+1.5*(E763/E762-1))</f>
        <v>10353084.377213085</v>
      </c>
      <c r="K763">
        <f>ROW()</f>
        <v>763</v>
      </c>
      <c r="L763">
        <f>B763/C763</f>
        <v>0.98503578399479519</v>
      </c>
      <c r="M763">
        <f>M762*(1-(M$1+M$5))^($A763-$A762)*(1+2*(E763/E762-1))</f>
        <v>1251773478.0083869</v>
      </c>
    </row>
    <row r="764" spans="1:13" x14ac:dyDescent="0.25">
      <c r="A764" s="1">
        <v>39171</v>
      </c>
      <c r="B764" s="10">
        <v>14.64</v>
      </c>
      <c r="C764" s="10">
        <v>15.16</v>
      </c>
      <c r="D764">
        <v>46878.93</v>
      </c>
      <c r="E764">
        <v>44065.9</v>
      </c>
      <c r="F764">
        <v>73269.05</v>
      </c>
      <c r="G764">
        <v>68880.42</v>
      </c>
      <c r="H764">
        <f>(1/(1-91/360*VLOOKUP($A764,Tbills!$B$4:$C$974,2,1)/100))^((1)/91)-1</f>
        <v>1.3767373306250441E-4</v>
      </c>
      <c r="I764">
        <f>I763*(1-(I$1+I$5))^($A764-$A763)*(1+1.5*(E764/E763-1))</f>
        <v>10216215.829603149</v>
      </c>
      <c r="K764">
        <f>ROW()</f>
        <v>764</v>
      </c>
      <c r="L764">
        <f>B764/C764</f>
        <v>0.96569920844327184</v>
      </c>
      <c r="M764">
        <f>M763*(1-(M$1+M$5))^($A764-$A763)*(1+2*(E764/E763-1))</f>
        <v>1229683112.6402109</v>
      </c>
    </row>
    <row r="765" spans="1:13" x14ac:dyDescent="0.25">
      <c r="A765" s="1">
        <v>39174</v>
      </c>
      <c r="B765" s="10">
        <v>14.53</v>
      </c>
      <c r="C765" s="10">
        <v>15.07</v>
      </c>
      <c r="D765">
        <v>47811.93</v>
      </c>
      <c r="E765">
        <v>44924.71</v>
      </c>
      <c r="F765">
        <v>73519.3</v>
      </c>
      <c r="G765">
        <v>69087.23</v>
      </c>
      <c r="H765">
        <f>(1/(1-91/360*VLOOKUP($A765,Tbills!$B$4:$C$974,2,1)/100))^((1)/91)-1</f>
        <v>1.3725176389622895E-4</v>
      </c>
      <c r="I765">
        <f>I764*(1-(I$1+I$5))^($A765-$A764)*(1+1.5*(E765/E764-1))</f>
        <v>10514572.459790457</v>
      </c>
      <c r="K765">
        <f>ROW()</f>
        <v>765</v>
      </c>
      <c r="L765">
        <f>B765/C765</f>
        <v>0.96416721964167218</v>
      </c>
      <c r="M765">
        <f>M764*(1-(M$1+M$5))^($A765-$A764)*(1+2*(E765/E764-1))</f>
        <v>1277485083.7747099</v>
      </c>
    </row>
    <row r="766" spans="1:13" x14ac:dyDescent="0.25">
      <c r="A766" s="1">
        <v>39175</v>
      </c>
      <c r="B766" s="10">
        <v>13.46</v>
      </c>
      <c r="C766" s="10">
        <v>14.37</v>
      </c>
      <c r="D766">
        <v>45869.67</v>
      </c>
      <c r="E766">
        <v>43093.57</v>
      </c>
      <c r="F766">
        <v>72481.11</v>
      </c>
      <c r="G766">
        <v>68102.14</v>
      </c>
      <c r="H766">
        <f>(1/(1-91/360*VLOOKUP($A766,Tbills!$B$4:$C$974,2,1)/100))^((1)/91)-1</f>
        <v>1.3725176389622895E-4</v>
      </c>
      <c r="I766">
        <f>I765*(1-(I$1+I$5))^($A766-$A765)*(1+1.5*(E766/E765-1))</f>
        <v>9871613.7427758425</v>
      </c>
      <c r="K766">
        <f>ROW()</f>
        <v>766</v>
      </c>
      <c r="L766">
        <f>B766/C766</f>
        <v>0.93667362560890755</v>
      </c>
      <c r="M766">
        <f>M765*(1-(M$1+M$5))^($A766-$A765)*(1+2*(E766/E765-1))</f>
        <v>1173304458.023823</v>
      </c>
    </row>
    <row r="767" spans="1:13" x14ac:dyDescent="0.25">
      <c r="A767" s="1">
        <v>39176</v>
      </c>
      <c r="B767" s="10">
        <v>13.24</v>
      </c>
      <c r="C767" s="10">
        <v>14.39</v>
      </c>
      <c r="D767">
        <v>45201.91</v>
      </c>
      <c r="E767">
        <v>42460.31</v>
      </c>
      <c r="F767">
        <v>73621.78</v>
      </c>
      <c r="G767">
        <v>69164.55</v>
      </c>
      <c r="H767">
        <f>(1/(1-91/360*VLOOKUP($A767,Tbills!$B$4:$C$974,2,1)/100))^((1)/91)-1</f>
        <v>1.3725176389622895E-4</v>
      </c>
      <c r="I767">
        <f>I766*(1-(I$1+I$5))^($A767-$A766)*(1+1.5*(E767/E766-1))</f>
        <v>9653926.1278999057</v>
      </c>
      <c r="K767">
        <f>ROW()</f>
        <v>767</v>
      </c>
      <c r="L767">
        <f>B767/C767</f>
        <v>0.92008339124391936</v>
      </c>
      <c r="M767">
        <f>M766*(1-(M$1+M$5))^($A767-$A766)*(1+2*(E767/E766-1))</f>
        <v>1138782663.9006228</v>
      </c>
    </row>
    <row r="768" spans="1:13" x14ac:dyDescent="0.25">
      <c r="A768" s="1">
        <v>39177</v>
      </c>
      <c r="B768" s="10">
        <v>13.23</v>
      </c>
      <c r="C768" s="10">
        <v>14.09</v>
      </c>
      <c r="D768">
        <v>44669.91</v>
      </c>
      <c r="E768">
        <v>41954.75</v>
      </c>
      <c r="F768">
        <v>73459.27</v>
      </c>
      <c r="G768">
        <v>69002.38</v>
      </c>
      <c r="H768">
        <f>(1/(1-91/360*VLOOKUP($A768,Tbills!$B$4:$C$974,2,1)/100))^((1)/91)-1</f>
        <v>1.3725176389622895E-4</v>
      </c>
      <c r="I768">
        <f>I767*(1-(I$1+I$5))^($A768-$A767)*(1+1.5*(E768/E767-1))</f>
        <v>9481416.3471141849</v>
      </c>
      <c r="K768">
        <f>ROW()</f>
        <v>768</v>
      </c>
      <c r="L768">
        <f>B768/C768</f>
        <v>0.93896380411639468</v>
      </c>
      <c r="M768">
        <f>M767*(1-(M$1+M$5))^($A768-$A767)*(1+2*(E768/E767-1))</f>
        <v>1111627031.8050516</v>
      </c>
    </row>
    <row r="769" spans="1:13" x14ac:dyDescent="0.25">
      <c r="A769" s="1">
        <v>39181</v>
      </c>
      <c r="B769" s="10">
        <v>13.14</v>
      </c>
      <c r="C769" s="10">
        <v>14.04</v>
      </c>
      <c r="D769">
        <v>44481.9</v>
      </c>
      <c r="E769">
        <v>41755.129999999997</v>
      </c>
      <c r="F769">
        <v>73357.61</v>
      </c>
      <c r="G769">
        <v>68869</v>
      </c>
      <c r="H769">
        <f>(1/(1-91/360*VLOOKUP($A769,Tbills!$B$4:$C$974,2,1)/100))^((1)/91)-1</f>
        <v>1.364078746981523E-4</v>
      </c>
      <c r="I769">
        <f>I768*(1-(I$1+I$5))^($A769-$A768)*(1+1.5*(E769/E768-1))</f>
        <v>9413386.6460440326</v>
      </c>
      <c r="K769">
        <f>ROW()</f>
        <v>769</v>
      </c>
      <c r="L769">
        <f>B769/C769</f>
        <v>0.93589743589743601</v>
      </c>
      <c r="M769">
        <f>M768*(1-(M$1+M$5))^($A769-$A768)*(1+2*(E769/E768-1))</f>
        <v>1100900418.2443986</v>
      </c>
    </row>
    <row r="770" spans="1:13" x14ac:dyDescent="0.25">
      <c r="A770" s="1">
        <v>39182</v>
      </c>
      <c r="B770" s="10">
        <v>12.68</v>
      </c>
      <c r="C770" s="10">
        <v>13.78</v>
      </c>
      <c r="D770">
        <v>42916.959999999999</v>
      </c>
      <c r="E770">
        <v>40280.43</v>
      </c>
      <c r="F770">
        <v>73470.16</v>
      </c>
      <c r="G770">
        <v>68965.27</v>
      </c>
      <c r="H770">
        <f>(1/(1-91/360*VLOOKUP($A770,Tbills!$B$4:$C$974,2,1)/100))^((1)/91)-1</f>
        <v>1.364078746981523E-4</v>
      </c>
      <c r="I770">
        <f>I769*(1-(I$1+I$5))^($A770-$A769)*(1+1.5*(E770/E769-1))</f>
        <v>8914610.7758600973</v>
      </c>
      <c r="K770">
        <f>ROW()</f>
        <v>770</v>
      </c>
      <c r="L770">
        <f>B770/C770</f>
        <v>0.92017416545718433</v>
      </c>
      <c r="M770">
        <f>M769*(1-(M$1+M$5))^($A770-$A769)*(1+2*(E770/E769-1))</f>
        <v>1023103143.0117835</v>
      </c>
    </row>
    <row r="771" spans="1:13" x14ac:dyDescent="0.25">
      <c r="A771" s="1">
        <v>39183</v>
      </c>
      <c r="B771" s="10">
        <v>13.49</v>
      </c>
      <c r="C771" s="10">
        <v>14.29</v>
      </c>
      <c r="D771">
        <v>44351.63</v>
      </c>
      <c r="E771">
        <v>41621.47</v>
      </c>
      <c r="F771">
        <v>74631.33</v>
      </c>
      <c r="G771">
        <v>70045.83</v>
      </c>
      <c r="H771">
        <f>(1/(1-91/360*VLOOKUP($A771,Tbills!$B$4:$C$974,2,1)/100))^((1)/91)-1</f>
        <v>1.364078746981523E-4</v>
      </c>
      <c r="I771">
        <f>I770*(1-(I$1+I$5))^($A771-$A770)*(1+1.5*(E771/E770-1))</f>
        <v>9359706.7995205261</v>
      </c>
      <c r="K771">
        <f>ROW()</f>
        <v>771</v>
      </c>
      <c r="L771">
        <f>B771/C771</f>
        <v>0.94401679496151158</v>
      </c>
      <c r="M771">
        <f>M770*(1-(M$1+M$5))^($A771-$A770)*(1+2*(E771/E770-1))</f>
        <v>1091189885.1805923</v>
      </c>
    </row>
    <row r="772" spans="1:13" x14ac:dyDescent="0.25">
      <c r="A772" s="1">
        <v>39184</v>
      </c>
      <c r="B772" s="10">
        <v>12.71</v>
      </c>
      <c r="C772" s="10">
        <v>13.84</v>
      </c>
      <c r="D772">
        <v>43423.32</v>
      </c>
      <c r="E772">
        <v>40744.629999999997</v>
      </c>
      <c r="F772">
        <v>74261.429999999993</v>
      </c>
      <c r="G772">
        <v>69689.100000000006</v>
      </c>
      <c r="H772">
        <f>(1/(1-91/360*VLOOKUP($A772,Tbills!$B$4:$C$974,2,1)/100))^((1)/91)-1</f>
        <v>1.364078746981523E-4</v>
      </c>
      <c r="I772">
        <f>I771*(1-(I$1+I$5))^($A772-$A771)*(1+1.5*(E772/E771-1))</f>
        <v>9063848.3045611084</v>
      </c>
      <c r="K772">
        <f>ROW()</f>
        <v>772</v>
      </c>
      <c r="L772">
        <f>B772/C772</f>
        <v>0.91835260115606943</v>
      </c>
      <c r="M772">
        <f>M771*(1-(M$1+M$5))^($A772-$A771)*(1+2*(E772/E771-1))</f>
        <v>1045178442.5178586</v>
      </c>
    </row>
    <row r="773" spans="1:13" x14ac:dyDescent="0.25">
      <c r="A773" s="1">
        <v>39185</v>
      </c>
      <c r="B773" s="10">
        <v>12.2</v>
      </c>
      <c r="C773" s="10">
        <v>13.48</v>
      </c>
      <c r="D773">
        <v>42756.77</v>
      </c>
      <c r="E773">
        <v>40113.64</v>
      </c>
      <c r="F773">
        <v>73392.69</v>
      </c>
      <c r="G773">
        <v>68864.350000000006</v>
      </c>
      <c r="H773">
        <f>(1/(1-91/360*VLOOKUP($A773,Tbills!$B$4:$C$974,2,1)/100))^((1)/91)-1</f>
        <v>1.364078746981523E-4</v>
      </c>
      <c r="I773">
        <f>I772*(1-(I$1+I$5))^($A773-$A772)*(1+1.5*(E773/E772-1))</f>
        <v>8853213.0512001105</v>
      </c>
      <c r="K773">
        <f>ROW()</f>
        <v>773</v>
      </c>
      <c r="L773">
        <f>B773/C773</f>
        <v>0.90504451038575662</v>
      </c>
      <c r="M773">
        <f>M772*(1-(M$1+M$5))^($A773-$A772)*(1+2*(E773/E772-1))</f>
        <v>1012772088.2932038</v>
      </c>
    </row>
    <row r="774" spans="1:13" x14ac:dyDescent="0.25">
      <c r="A774" s="1">
        <v>39188</v>
      </c>
      <c r="B774" s="10">
        <v>11.98</v>
      </c>
      <c r="C774" s="10">
        <v>13.27</v>
      </c>
      <c r="D774">
        <v>40826.14</v>
      </c>
      <c r="E774">
        <v>38285.94</v>
      </c>
      <c r="F774">
        <v>72423.44</v>
      </c>
      <c r="G774">
        <v>67926.720000000001</v>
      </c>
      <c r="H774">
        <f>(1/(1-91/360*VLOOKUP($A774,Tbills!$B$4:$C$974,2,1)/100))^((1)/91)-1</f>
        <v>1.3598595466368657E-4</v>
      </c>
      <c r="I774">
        <f>I773*(1-(I$1+I$5))^($A774-$A773)*(1+1.5*(E774/E773-1))</f>
        <v>8247906.6235580975</v>
      </c>
      <c r="K774">
        <f>ROW()</f>
        <v>774</v>
      </c>
      <c r="L774">
        <f>B774/C774</f>
        <v>0.90278824415975889</v>
      </c>
      <c r="M774">
        <f>M773*(1-(M$1+M$5))^($A774-$A773)*(1+2*(E774/E773-1))</f>
        <v>920389053.01949108</v>
      </c>
    </row>
    <row r="775" spans="1:13" x14ac:dyDescent="0.25">
      <c r="A775" s="1">
        <v>39189</v>
      </c>
      <c r="B775" s="10">
        <v>12.14</v>
      </c>
      <c r="C775" s="10">
        <v>13.14</v>
      </c>
      <c r="D775">
        <v>41374.639999999999</v>
      </c>
      <c r="E775">
        <v>38795.11</v>
      </c>
      <c r="F775">
        <v>71803.05</v>
      </c>
      <c r="G775">
        <v>67335.61</v>
      </c>
      <c r="H775">
        <f>(1/(1-91/360*VLOOKUP($A775,Tbills!$B$4:$C$974,2,1)/100))^((1)/91)-1</f>
        <v>1.3598595466368657E-4</v>
      </c>
      <c r="I775">
        <f>I774*(1-(I$1+I$5))^($A775-$A774)*(1+1.5*(E775/E774-1))</f>
        <v>8412361.0290608723</v>
      </c>
      <c r="K775">
        <f>ROW()</f>
        <v>775</v>
      </c>
      <c r="L775">
        <f>B775/C775</f>
        <v>0.923896499238965</v>
      </c>
      <c r="M775">
        <f>M774*(1-(M$1+M$5))^($A775-$A774)*(1+2*(E775/E774-1))</f>
        <v>944837974.28374684</v>
      </c>
    </row>
    <row r="776" spans="1:13" x14ac:dyDescent="0.25">
      <c r="A776" s="1">
        <v>39190</v>
      </c>
      <c r="B776" s="10">
        <v>12.42</v>
      </c>
      <c r="C776" s="10">
        <v>13.28</v>
      </c>
      <c r="D776">
        <v>41348.78</v>
      </c>
      <c r="E776">
        <v>38765.589999999997</v>
      </c>
      <c r="F776">
        <v>71977.47</v>
      </c>
      <c r="G776">
        <v>67490.02</v>
      </c>
      <c r="H776">
        <f>(1/(1-91/360*VLOOKUP($A776,Tbills!$B$4:$C$974,2,1)/100))^((1)/91)-1</f>
        <v>1.3598595466368657E-4</v>
      </c>
      <c r="I776">
        <f>I775*(1-(I$1+I$5))^($A776-$A775)*(1+1.5*(E776/E775-1))</f>
        <v>8402678.7459264677</v>
      </c>
      <c r="K776">
        <f>ROW()</f>
        <v>776</v>
      </c>
      <c r="L776">
        <f>B776/C776</f>
        <v>0.93524096385542177</v>
      </c>
      <c r="M776">
        <f>M775*(1-(M$1+M$5))^($A776-$A775)*(1+2*(E776/E775-1))</f>
        <v>943368289.55776811</v>
      </c>
    </row>
    <row r="777" spans="1:13" x14ac:dyDescent="0.25">
      <c r="A777" s="1">
        <v>39191</v>
      </c>
      <c r="B777" s="10">
        <v>12.54</v>
      </c>
      <c r="C777" s="10">
        <v>13.47</v>
      </c>
      <c r="D777">
        <v>41050.78</v>
      </c>
      <c r="E777">
        <v>38480.94</v>
      </c>
      <c r="F777">
        <v>72615.89</v>
      </c>
      <c r="G777">
        <v>68079.460000000006</v>
      </c>
      <c r="H777">
        <f>(1/(1-91/360*VLOOKUP($A777,Tbills!$B$4:$C$974,2,1)/100))^((1)/91)-1</f>
        <v>1.3598595466368657E-4</v>
      </c>
      <c r="I777">
        <f>I776*(1-(I$1+I$5))^($A777-$A776)*(1+1.5*(E777/E776-1))</f>
        <v>8310049.6168717826</v>
      </c>
      <c r="K777">
        <f>ROW()</f>
        <v>777</v>
      </c>
      <c r="L777">
        <f>B777/C777</f>
        <v>0.930957683741648</v>
      </c>
      <c r="M777">
        <f>M776*(1-(M$1+M$5))^($A777-$A776)*(1+2*(E777/E776-1))</f>
        <v>929482938.25337434</v>
      </c>
    </row>
    <row r="778" spans="1:13" x14ac:dyDescent="0.25">
      <c r="A778" s="1">
        <v>39192</v>
      </c>
      <c r="B778" s="10">
        <v>12.07</v>
      </c>
      <c r="C778" s="10">
        <v>12.91</v>
      </c>
      <c r="D778">
        <v>41068.92</v>
      </c>
      <c r="E778">
        <v>38492.720000000001</v>
      </c>
      <c r="F778">
        <v>72210.28</v>
      </c>
      <c r="G778">
        <v>67689.929999999993</v>
      </c>
      <c r="H778">
        <f>(1/(1-91/360*VLOOKUP($A778,Tbills!$B$4:$C$974,2,1)/100))^((1)/91)-1</f>
        <v>1.3598595466368657E-4</v>
      </c>
      <c r="I778">
        <f>I777*(1-(I$1+I$5))^($A778-$A777)*(1+1.5*(E778/E777-1))</f>
        <v>8313785.7729873126</v>
      </c>
      <c r="K778">
        <f>ROW()</f>
        <v>778</v>
      </c>
      <c r="L778">
        <f>B778/C778</f>
        <v>0.93493415956622772</v>
      </c>
      <c r="M778">
        <f>M777*(1-(M$1+M$5))^($A778-$A777)*(1+2*(E778/E777-1))</f>
        <v>930020673.77795696</v>
      </c>
    </row>
    <row r="779" spans="1:13" x14ac:dyDescent="0.25">
      <c r="A779" s="1">
        <v>39195</v>
      </c>
      <c r="B779" s="10">
        <v>13.04</v>
      </c>
      <c r="C779" s="10">
        <v>13.12</v>
      </c>
      <c r="D779">
        <v>41709.67</v>
      </c>
      <c r="E779">
        <v>39077.57</v>
      </c>
      <c r="F779">
        <v>72571.929999999993</v>
      </c>
      <c r="G779">
        <v>68001.320000000007</v>
      </c>
      <c r="H779">
        <f>(1/(1-91/360*VLOOKUP($A779,Tbills!$B$4:$C$974,2,1)/100))^((1)/91)-1</f>
        <v>1.3514216371723897E-4</v>
      </c>
      <c r="I779">
        <f>I778*(1-(I$1+I$5))^($A779-$A778)*(1+1.5*(E779/E778-1))</f>
        <v>8503017.9350844715</v>
      </c>
      <c r="K779">
        <f>ROW()</f>
        <v>779</v>
      </c>
      <c r="L779">
        <f>B779/C779</f>
        <v>0.99390243902439024</v>
      </c>
      <c r="M779">
        <f>M778*(1-(M$1+M$5))^($A779-$A778)*(1+2*(E779/E778-1))</f>
        <v>958184861.62328553</v>
      </c>
    </row>
    <row r="780" spans="1:13" x14ac:dyDescent="0.25">
      <c r="A780" s="1">
        <v>39196</v>
      </c>
      <c r="B780" s="10">
        <v>13.12</v>
      </c>
      <c r="C780" s="10">
        <v>13.16</v>
      </c>
      <c r="D780">
        <v>41690.26</v>
      </c>
      <c r="E780">
        <v>39054.1</v>
      </c>
      <c r="F780">
        <v>72598.679999999993</v>
      </c>
      <c r="G780">
        <v>68017.2</v>
      </c>
      <c r="H780">
        <f>(1/(1-91/360*VLOOKUP($A780,Tbills!$B$4:$C$974,2,1)/100))^((1)/91)-1</f>
        <v>1.3514216371723897E-4</v>
      </c>
      <c r="I780">
        <f>I779*(1-(I$1+I$5))^($A780-$A779)*(1+1.5*(E780/E779-1))</f>
        <v>8495276.1001541857</v>
      </c>
      <c r="K780">
        <f>ROW()</f>
        <v>780</v>
      </c>
      <c r="L780">
        <f>B780/C780</f>
        <v>0.99696048632218837</v>
      </c>
      <c r="M780">
        <f>M779*(1-(M$1+M$5))^($A780-$A779)*(1+2*(E780/E779-1))</f>
        <v>957001638.67453384</v>
      </c>
    </row>
    <row r="781" spans="1:13" x14ac:dyDescent="0.25">
      <c r="A781" s="1">
        <v>39197</v>
      </c>
      <c r="B781" s="10">
        <v>13.21</v>
      </c>
      <c r="C781" s="10">
        <v>13.08</v>
      </c>
      <c r="D781">
        <v>41266.18</v>
      </c>
      <c r="E781">
        <v>38651.56</v>
      </c>
      <c r="F781">
        <v>71901.429999999993</v>
      </c>
      <c r="G781">
        <v>67354.759999999995</v>
      </c>
      <c r="H781">
        <f>(1/(1-91/360*VLOOKUP($A781,Tbills!$B$4:$C$974,2,1)/100))^((1)/91)-1</f>
        <v>1.3514216371723897E-4</v>
      </c>
      <c r="I781">
        <f>I780*(1-(I$1+I$5))^($A781-$A780)*(1+1.5*(E781/E780-1))</f>
        <v>8363851.6176461084</v>
      </c>
      <c r="K781">
        <f>ROW()</f>
        <v>781</v>
      </c>
      <c r="L781">
        <f>B781/C781</f>
        <v>1.0099388379204894</v>
      </c>
      <c r="M781">
        <f>M780*(1-(M$1+M$5))^($A781-$A780)*(1+2*(E781/E780-1))</f>
        <v>937241961.80187583</v>
      </c>
    </row>
    <row r="782" spans="1:13" x14ac:dyDescent="0.25">
      <c r="A782" s="1">
        <v>39198</v>
      </c>
      <c r="B782" s="10">
        <v>12.79</v>
      </c>
      <c r="C782" s="10">
        <v>12.94</v>
      </c>
      <c r="D782">
        <v>41405.949999999997</v>
      </c>
      <c r="E782">
        <v>38777.25</v>
      </c>
      <c r="F782">
        <v>72371.490000000005</v>
      </c>
      <c r="G782">
        <v>67785.990000000005</v>
      </c>
      <c r="H782">
        <f>(1/(1-91/360*VLOOKUP($A782,Tbills!$B$4:$C$974,2,1)/100))^((1)/91)-1</f>
        <v>1.3514216371723897E-4</v>
      </c>
      <c r="I782">
        <f>I781*(1-(I$1+I$5))^($A782-$A781)*(1+1.5*(E782/E781-1))</f>
        <v>8404568.311563924</v>
      </c>
      <c r="K782">
        <f>ROW()</f>
        <v>782</v>
      </c>
      <c r="L782">
        <f>B782/C782</f>
        <v>0.98840803709428127</v>
      </c>
      <c r="M782">
        <f>M781*(1-(M$1+M$5))^($A782-$A781)*(1+2*(E782/E781-1))</f>
        <v>943305758.00673604</v>
      </c>
    </row>
    <row r="783" spans="1:13" x14ac:dyDescent="0.25">
      <c r="A783" s="1">
        <v>39199</v>
      </c>
      <c r="B783" s="10">
        <v>12.45</v>
      </c>
      <c r="C783" s="10">
        <v>12.76</v>
      </c>
      <c r="D783">
        <v>41131.19</v>
      </c>
      <c r="E783">
        <v>38514.69</v>
      </c>
      <c r="F783">
        <v>72196.009999999995</v>
      </c>
      <c r="G783">
        <v>67612.47</v>
      </c>
      <c r="H783">
        <f>(1/(1-91/360*VLOOKUP($A783,Tbills!$B$4:$C$974,2,1)/100))^((1)/91)-1</f>
        <v>1.3514216371723897E-4</v>
      </c>
      <c r="I783">
        <f>I782*(1-(I$1+I$5))^($A783-$A782)*(1+1.5*(E783/E782-1))</f>
        <v>8319127.7872862881</v>
      </c>
      <c r="K783">
        <f>ROW()</f>
        <v>783</v>
      </c>
      <c r="L783">
        <f>B783/C783</f>
        <v>0.97570532915360497</v>
      </c>
      <c r="M783">
        <f>M782*(1-(M$1+M$5))^($A783-$A782)*(1+2*(E783/E782-1))</f>
        <v>930500190.75709236</v>
      </c>
    </row>
    <row r="784" spans="1:13" x14ac:dyDescent="0.25">
      <c r="A784" s="1">
        <v>39202</v>
      </c>
      <c r="B784" s="10">
        <v>14.22</v>
      </c>
      <c r="C784" s="10">
        <v>14.02</v>
      </c>
      <c r="D784">
        <v>42273.47</v>
      </c>
      <c r="E784">
        <v>39568.69</v>
      </c>
      <c r="F784">
        <v>72316.61</v>
      </c>
      <c r="G784">
        <v>67698</v>
      </c>
      <c r="H784">
        <f>(1/(1-91/360*VLOOKUP($A784,Tbills!$B$4:$C$974,2,1)/100))^((1)/91)-1</f>
        <v>1.3373599099830713E-4</v>
      </c>
      <c r="I784">
        <f>I783*(1-(I$1+I$5))^($A784-$A783)*(1+1.5*(E784/E783-1))</f>
        <v>8660372.7909055334</v>
      </c>
      <c r="K784">
        <f>ROW()</f>
        <v>784</v>
      </c>
      <c r="L784">
        <f>B784/C784</f>
        <v>1.0142653352353781</v>
      </c>
      <c r="M784">
        <f>M783*(1-(M$1+M$5))^($A784-$A783)*(1+2*(E784/E783-1))</f>
        <v>981329450.05496311</v>
      </c>
    </row>
    <row r="785" spans="1:13" x14ac:dyDescent="0.25">
      <c r="A785" s="1">
        <v>39203</v>
      </c>
      <c r="B785" s="10">
        <v>13.51</v>
      </c>
      <c r="C785" s="10">
        <v>13.61</v>
      </c>
      <c r="D785">
        <v>42299.31</v>
      </c>
      <c r="E785">
        <v>39587.58</v>
      </c>
      <c r="F785">
        <v>72530.89</v>
      </c>
      <c r="G785">
        <v>67889.539999999994</v>
      </c>
      <c r="H785">
        <f>(1/(1-91/360*VLOOKUP($A785,Tbills!$B$4:$C$974,2,1)/100))^((1)/91)-1</f>
        <v>1.3373599099830713E-4</v>
      </c>
      <c r="I785">
        <f>I784*(1-(I$1+I$5))^($A785-$A784)*(1+1.5*(E785/E784-1))</f>
        <v>8666491.3493195847</v>
      </c>
      <c r="K785">
        <f>ROW()</f>
        <v>785</v>
      </c>
      <c r="L785">
        <f>B785/C785</f>
        <v>0.99265246142542252</v>
      </c>
      <c r="M785">
        <f>M784*(1-(M$1+M$5))^($A785-$A784)*(1+2*(E785/E784-1))</f>
        <v>982233317.78775275</v>
      </c>
    </row>
    <row r="786" spans="1:13" x14ac:dyDescent="0.25">
      <c r="A786" s="1">
        <v>39204</v>
      </c>
      <c r="B786" s="10">
        <v>13.08</v>
      </c>
      <c r="C786" s="10">
        <v>13.39</v>
      </c>
      <c r="D786">
        <v>41684.74</v>
      </c>
      <c r="E786">
        <v>39007.120000000003</v>
      </c>
      <c r="F786">
        <v>72287.039999999994</v>
      </c>
      <c r="G786">
        <v>67652.22</v>
      </c>
      <c r="H786">
        <f>(1/(1-91/360*VLOOKUP($A786,Tbills!$B$4:$C$974,2,1)/100))^((1)/91)-1</f>
        <v>1.3373599099830713E-4</v>
      </c>
      <c r="I786">
        <f>I785*(1-(I$1+I$5))^($A786-$A785)*(1+1.5*(E786/E785-1))</f>
        <v>8475799.0954389852</v>
      </c>
      <c r="K786">
        <f>ROW()</f>
        <v>786</v>
      </c>
      <c r="L786">
        <f>B786/C786</f>
        <v>0.9768483943241224</v>
      </c>
      <c r="M786">
        <f>M785*(1-(M$1+M$5))^($A786-$A785)*(1+2*(E786/E785-1))</f>
        <v>953396843.75843167</v>
      </c>
    </row>
    <row r="787" spans="1:13" x14ac:dyDescent="0.25">
      <c r="A787" s="1">
        <v>39205</v>
      </c>
      <c r="B787" s="10">
        <v>13.09</v>
      </c>
      <c r="C787" s="10">
        <v>13.35</v>
      </c>
      <c r="D787">
        <v>41391.64</v>
      </c>
      <c r="E787">
        <v>38727.629999999997</v>
      </c>
      <c r="F787">
        <v>73489.55</v>
      </c>
      <c r="G787">
        <v>68768.58</v>
      </c>
      <c r="H787">
        <f>(1/(1-91/360*VLOOKUP($A787,Tbills!$B$4:$C$974,2,1)/100))^((1)/91)-1</f>
        <v>1.3373599099830713E-4</v>
      </c>
      <c r="I787">
        <f>I786*(1-(I$1+I$5))^($A787-$A786)*(1+1.5*(E787/E786-1))</f>
        <v>8384623.7444808511</v>
      </c>
      <c r="K787">
        <f>ROW()</f>
        <v>787</v>
      </c>
      <c r="L787">
        <f>B787/C787</f>
        <v>0.98052434456928839</v>
      </c>
      <c r="M787">
        <f>M786*(1-(M$1+M$5))^($A787-$A786)*(1+2*(E787/E786-1))</f>
        <v>939702804.41355383</v>
      </c>
    </row>
    <row r="788" spans="1:13" x14ac:dyDescent="0.25">
      <c r="A788" s="1">
        <v>39206</v>
      </c>
      <c r="B788" s="10">
        <v>12.91</v>
      </c>
      <c r="C788" s="10">
        <v>13.4</v>
      </c>
      <c r="D788">
        <v>41508.39</v>
      </c>
      <c r="E788">
        <v>38831.69</v>
      </c>
      <c r="F788">
        <v>74077.16</v>
      </c>
      <c r="G788">
        <v>69309.240000000005</v>
      </c>
      <c r="H788">
        <f>(1/(1-91/360*VLOOKUP($A788,Tbills!$B$4:$C$974,2,1)/100))^((1)/91)-1</f>
        <v>1.3373599099830713E-4</v>
      </c>
      <c r="I788">
        <f>I787*(1-(I$1+I$5))^($A788-$A787)*(1+1.5*(E788/E787-1))</f>
        <v>8418336.8751237951</v>
      </c>
      <c r="K788">
        <f>ROW()</f>
        <v>788</v>
      </c>
      <c r="L788">
        <f>B788/C788</f>
        <v>0.96343283582089556</v>
      </c>
      <c r="M788">
        <f>M787*(1-(M$1+M$5))^($A788-$A787)*(1+2*(E788/E787-1))</f>
        <v>944720875.00158906</v>
      </c>
    </row>
    <row r="789" spans="1:13" x14ac:dyDescent="0.25">
      <c r="A789" s="1">
        <v>39209</v>
      </c>
      <c r="B789" s="10">
        <v>13.15</v>
      </c>
      <c r="C789" s="10">
        <v>13.51</v>
      </c>
      <c r="D789">
        <v>41791.83</v>
      </c>
      <c r="E789">
        <v>39081.269999999997</v>
      </c>
      <c r="F789">
        <v>73975.13</v>
      </c>
      <c r="G789">
        <v>69185.97</v>
      </c>
      <c r="H789">
        <f>(1/(1-91/360*VLOOKUP($A789,Tbills!$B$4:$C$974,2,1)/100))^((1)/91)-1</f>
        <v>1.330329728412849E-4</v>
      </c>
      <c r="I789">
        <f>I788*(1-(I$1+I$5))^($A789-$A788)*(1+1.5*(E789/E788-1))</f>
        <v>8499252.1863838136</v>
      </c>
      <c r="K789">
        <f>ROW()</f>
        <v>789</v>
      </c>
      <c r="L789">
        <f>B789/C789</f>
        <v>0.9733530717986677</v>
      </c>
      <c r="M789">
        <f>M788*(1-(M$1+M$5))^($A789-$A788)*(1+2*(E789/E788-1))</f>
        <v>956768009.993729</v>
      </c>
    </row>
    <row r="790" spans="1:13" x14ac:dyDescent="0.25">
      <c r="A790" s="1">
        <v>39210</v>
      </c>
      <c r="B790" s="10">
        <v>13.21</v>
      </c>
      <c r="C790" s="10">
        <v>13.65</v>
      </c>
      <c r="D790">
        <v>42222.39</v>
      </c>
      <c r="E790">
        <v>39478.71</v>
      </c>
      <c r="F790">
        <v>74040.710000000006</v>
      </c>
      <c r="G790">
        <v>69238.100000000006</v>
      </c>
      <c r="H790">
        <f>(1/(1-91/360*VLOOKUP($A790,Tbills!$B$4:$C$974,2,1)/100))^((1)/91)-1</f>
        <v>1.330329728412849E-4</v>
      </c>
      <c r="I790">
        <f>I789*(1-(I$1+I$5))^($A790-$A789)*(1+1.5*(E790/E789-1))</f>
        <v>8628820.1478560474</v>
      </c>
      <c r="K790">
        <f>ROW()</f>
        <v>790</v>
      </c>
      <c r="L790">
        <f>B790/C790</f>
        <v>0.96776556776556777</v>
      </c>
      <c r="M790">
        <f>M789*(1-(M$1+M$5))^($A790-$A789)*(1+2*(E790/E789-1))</f>
        <v>976194965.10740304</v>
      </c>
    </row>
    <row r="791" spans="1:13" x14ac:dyDescent="0.25">
      <c r="A791" s="1">
        <v>39211</v>
      </c>
      <c r="B791" s="10">
        <v>12.88</v>
      </c>
      <c r="C791" s="10">
        <v>13.37</v>
      </c>
      <c r="D791">
        <v>41720.78</v>
      </c>
      <c r="E791">
        <v>39004.449999999997</v>
      </c>
      <c r="F791">
        <v>73949.23</v>
      </c>
      <c r="G791">
        <v>69143.34</v>
      </c>
      <c r="H791">
        <f>(1/(1-91/360*VLOOKUP($A791,Tbills!$B$4:$C$974,2,1)/100))^((1)/91)-1</f>
        <v>1.330329728412849E-4</v>
      </c>
      <c r="I791">
        <f>I790*(1-(I$1+I$5))^($A791-$A790)*(1+1.5*(E791/E790-1))</f>
        <v>8473251.1321795415</v>
      </c>
      <c r="K791">
        <f>ROW()</f>
        <v>791</v>
      </c>
      <c r="L791">
        <f>B791/C791</f>
        <v>0.96335078534031426</v>
      </c>
      <c r="M791">
        <f>M790*(1-(M$1+M$5))^($A791-$A790)*(1+2*(E791/E790-1))</f>
        <v>952708687.20925939</v>
      </c>
    </row>
    <row r="792" spans="1:13" x14ac:dyDescent="0.25">
      <c r="A792" s="1">
        <v>39212</v>
      </c>
      <c r="B792" s="10">
        <v>13.6</v>
      </c>
      <c r="C792" s="10">
        <v>14.14</v>
      </c>
      <c r="D792">
        <v>43007.5</v>
      </c>
      <c r="E792">
        <v>40202.21</v>
      </c>
      <c r="F792">
        <v>74320.41</v>
      </c>
      <c r="G792">
        <v>69481.19</v>
      </c>
      <c r="H792">
        <f>(1/(1-91/360*VLOOKUP($A792,Tbills!$B$4:$C$974,2,1)/100))^((1)/91)-1</f>
        <v>1.330329728412849E-4</v>
      </c>
      <c r="I792">
        <f>I791*(1-(I$1+I$5))^($A792-$A791)*(1+1.5*(E792/E791-1))</f>
        <v>8863464.7311699279</v>
      </c>
      <c r="K792">
        <f>ROW()</f>
        <v>792</v>
      </c>
      <c r="L792">
        <f>B792/C792</f>
        <v>0.96181046676096171</v>
      </c>
      <c r="M792">
        <f>M791*(1-(M$1+M$5))^($A792-$A791)*(1+2*(E792/E791-1))</f>
        <v>1011186721.6199688</v>
      </c>
    </row>
    <row r="793" spans="1:13" x14ac:dyDescent="0.25">
      <c r="A793" s="1">
        <v>39213</v>
      </c>
      <c r="B793" s="10">
        <v>12.95</v>
      </c>
      <c r="C793" s="10">
        <v>13.68</v>
      </c>
      <c r="D793">
        <v>42071.93</v>
      </c>
      <c r="E793">
        <v>39322.32</v>
      </c>
      <c r="F793">
        <v>74275.429999999993</v>
      </c>
      <c r="G793">
        <v>69429.89</v>
      </c>
      <c r="H793">
        <f>(1/(1-91/360*VLOOKUP($A793,Tbills!$B$4:$C$974,2,1)/100))^((1)/91)-1</f>
        <v>1.330329728412849E-4</v>
      </c>
      <c r="I793">
        <f>I792*(1-(I$1+I$5))^($A793-$A792)*(1+1.5*(E793/E792-1))</f>
        <v>8572395.7658259962</v>
      </c>
      <c r="K793">
        <f>ROW()</f>
        <v>793</v>
      </c>
      <c r="L793">
        <f>B793/C793</f>
        <v>0.94663742690058472</v>
      </c>
      <c r="M793">
        <f>M792*(1-(M$1+M$5))^($A793-$A792)*(1+2*(E793/E792-1))</f>
        <v>966891243.38327646</v>
      </c>
    </row>
    <row r="794" spans="1:13" x14ac:dyDescent="0.25">
      <c r="A794" s="1">
        <v>39216</v>
      </c>
      <c r="B794" s="10">
        <v>13.96</v>
      </c>
      <c r="C794" s="10">
        <v>14.37</v>
      </c>
      <c r="D794">
        <v>42837.45</v>
      </c>
      <c r="E794">
        <v>40022.120000000003</v>
      </c>
      <c r="F794">
        <v>74779.37</v>
      </c>
      <c r="G794">
        <v>69873.240000000005</v>
      </c>
      <c r="H794">
        <f>(1/(1-91/360*VLOOKUP($A794,Tbills!$B$4:$C$974,2,1)/100))^((1)/91)-1</f>
        <v>1.3218941106041271E-4</v>
      </c>
      <c r="I794">
        <f>I793*(1-(I$1+I$5))^($A794-$A793)*(1+1.5*(E794/E793-1))</f>
        <v>8800980.6525496189</v>
      </c>
      <c r="K794">
        <f>ROW()</f>
        <v>794</v>
      </c>
      <c r="L794">
        <f>B794/C794</f>
        <v>0.97146833681280453</v>
      </c>
      <c r="M794">
        <f>M793*(1-(M$1+M$5))^($A794-$A793)*(1+2*(E794/E793-1))</f>
        <v>1001204595.2497085</v>
      </c>
    </row>
    <row r="795" spans="1:13" x14ac:dyDescent="0.25">
      <c r="A795" s="1">
        <v>39217</v>
      </c>
      <c r="B795" s="10">
        <v>14.01</v>
      </c>
      <c r="C795" s="10">
        <v>14.37</v>
      </c>
      <c r="D795">
        <v>43081.440000000002</v>
      </c>
      <c r="E795">
        <v>40244.79</v>
      </c>
      <c r="F795">
        <v>75149.7</v>
      </c>
      <c r="G795">
        <v>70210.039999999994</v>
      </c>
      <c r="H795">
        <f>(1/(1-91/360*VLOOKUP($A795,Tbills!$B$4:$C$974,2,1)/100))^((1)/91)-1</f>
        <v>1.3218941106041271E-4</v>
      </c>
      <c r="I795">
        <f>I794*(1-(I$1+I$5))^($A795-$A794)*(1+1.5*(E795/E794-1))</f>
        <v>8874344.226738181</v>
      </c>
      <c r="K795">
        <f>ROW()</f>
        <v>795</v>
      </c>
      <c r="L795">
        <f>B795/C795</f>
        <v>0.97494780793319424</v>
      </c>
      <c r="M795">
        <f>M794*(1-(M$1+M$5))^($A795-$A794)*(1+2*(E795/E794-1))</f>
        <v>1012311231.1245017</v>
      </c>
    </row>
    <row r="796" spans="1:13" x14ac:dyDescent="0.25">
      <c r="A796" s="1">
        <v>39218</v>
      </c>
      <c r="B796" s="10">
        <v>13.5</v>
      </c>
      <c r="C796" s="10">
        <v>14.07</v>
      </c>
      <c r="D796">
        <v>42662.39</v>
      </c>
      <c r="E796">
        <v>39848.01</v>
      </c>
      <c r="F796">
        <v>76037.59</v>
      </c>
      <c r="G796">
        <v>71030.289999999994</v>
      </c>
      <c r="H796">
        <f>(1/(1-91/360*VLOOKUP($A796,Tbills!$B$4:$C$974,2,1)/100))^((1)/91)-1</f>
        <v>1.3218941106041271E-4</v>
      </c>
      <c r="I796">
        <f>I795*(1-(I$1+I$5))^($A796-$A795)*(1+1.5*(E796/E795-1))</f>
        <v>8743019.9610284418</v>
      </c>
      <c r="K796">
        <f>ROW()</f>
        <v>796</v>
      </c>
      <c r="L796">
        <f>B796/C796</f>
        <v>0.95948827292110872</v>
      </c>
      <c r="M796">
        <f>M795*(1-(M$1+M$5))^($A796-$A795)*(1+2*(E796/E795-1))</f>
        <v>992316704.62367404</v>
      </c>
    </row>
    <row r="797" spans="1:13" x14ac:dyDescent="0.25">
      <c r="A797" s="1">
        <v>39219</v>
      </c>
      <c r="B797" s="10">
        <v>13.51</v>
      </c>
      <c r="C797" s="10">
        <v>14.26</v>
      </c>
      <c r="D797">
        <v>42974.85</v>
      </c>
      <c r="E797">
        <v>40134.589999999997</v>
      </c>
      <c r="F797">
        <v>76186.509999999995</v>
      </c>
      <c r="G797">
        <v>71160.009999999995</v>
      </c>
      <c r="H797">
        <f>(1/(1-91/360*VLOOKUP($A797,Tbills!$B$4:$C$974,2,1)/100))^((1)/91)-1</f>
        <v>1.3218941106041271E-4</v>
      </c>
      <c r="I797">
        <f>I796*(1-(I$1+I$5))^($A797-$A796)*(1+1.5*(E797/E796-1))</f>
        <v>8837252.6518670525</v>
      </c>
      <c r="K797">
        <f>ROW()</f>
        <v>797</v>
      </c>
      <c r="L797">
        <f>B797/C797</f>
        <v>0.94740532959326784</v>
      </c>
      <c r="M797">
        <f>M796*(1-(M$1+M$5))^($A797-$A796)*(1+2*(E797/E796-1))</f>
        <v>1006555924.3506714</v>
      </c>
    </row>
    <row r="798" spans="1:13" x14ac:dyDescent="0.25">
      <c r="A798" s="1">
        <v>39220</v>
      </c>
      <c r="B798" s="10">
        <v>12.76</v>
      </c>
      <c r="C798" s="10">
        <v>13.78</v>
      </c>
      <c r="D798">
        <v>42463.49</v>
      </c>
      <c r="E798">
        <v>39651.72</v>
      </c>
      <c r="F798">
        <v>75964.45</v>
      </c>
      <c r="G798">
        <v>70943.19</v>
      </c>
      <c r="H798">
        <f>(1/(1-91/360*VLOOKUP($A798,Tbills!$B$4:$C$974,2,1)/100))^((1)/91)-1</f>
        <v>1.3218941106041271E-4</v>
      </c>
      <c r="I798">
        <f>I797*(1-(I$1+I$5))^($A798-$A797)*(1+1.5*(E798/E797-1))</f>
        <v>8677684.410600448</v>
      </c>
      <c r="K798">
        <f>ROW()</f>
        <v>798</v>
      </c>
      <c r="L798">
        <f>B798/C798</f>
        <v>0.92597968069666181</v>
      </c>
      <c r="M798">
        <f>M797*(1-(M$1+M$5))^($A798-$A797)*(1+2*(E798/E797-1))</f>
        <v>982302533.23901761</v>
      </c>
    </row>
    <row r="799" spans="1:13" x14ac:dyDescent="0.25">
      <c r="A799" s="1">
        <v>39223</v>
      </c>
      <c r="B799" s="10">
        <v>13.3</v>
      </c>
      <c r="C799" s="10">
        <v>13.95</v>
      </c>
      <c r="D799">
        <v>41856.870000000003</v>
      </c>
      <c r="E799">
        <v>39069.54</v>
      </c>
      <c r="F799">
        <v>75260.69</v>
      </c>
      <c r="G799">
        <v>70257.820000000007</v>
      </c>
      <c r="H799">
        <f>(1/(1-91/360*VLOOKUP($A799,Tbills!$B$4:$C$974,2,1)/100))^((1)/91)-1</f>
        <v>1.334547782798623E-4</v>
      </c>
      <c r="I799">
        <f>I798*(1-(I$1+I$5))^($A799-$A798)*(1+1.5*(E799/E798-1))</f>
        <v>8486327.2206696942</v>
      </c>
      <c r="K799">
        <f>ROW()</f>
        <v>799</v>
      </c>
      <c r="L799">
        <f>B799/C799</f>
        <v>0.95340501792114707</v>
      </c>
      <c r="M799">
        <f>M798*(1-(M$1+M$5))^($A799-$A798)*(1+2*(E799/E798-1))</f>
        <v>953361148.01248848</v>
      </c>
    </row>
    <row r="800" spans="1:13" x14ac:dyDescent="0.25">
      <c r="A800" s="1">
        <v>39224</v>
      </c>
      <c r="B800" s="10">
        <v>13.02</v>
      </c>
      <c r="C800" s="10">
        <v>13.82</v>
      </c>
      <c r="D800">
        <v>41978.21</v>
      </c>
      <c r="E800">
        <v>39177.58</v>
      </c>
      <c r="F800">
        <v>75352.350000000006</v>
      </c>
      <c r="G800">
        <v>70334.009999999995</v>
      </c>
      <c r="H800">
        <f>(1/(1-91/360*VLOOKUP($A800,Tbills!$B$4:$C$974,2,1)/100))^((1)/91)-1</f>
        <v>1.334547782798623E-4</v>
      </c>
      <c r="I800">
        <f>I799*(1-(I$1+I$5))^($A800-$A799)*(1+1.5*(E800/E799-1))</f>
        <v>8521446.6945330109</v>
      </c>
      <c r="K800">
        <f>ROW()</f>
        <v>800</v>
      </c>
      <c r="L800">
        <f>B800/C800</f>
        <v>0.94211287988422576</v>
      </c>
      <c r="M800">
        <f>M799*(1-(M$1+M$5))^($A800-$A799)*(1+2*(E800/E799-1))</f>
        <v>958601551.38388813</v>
      </c>
    </row>
    <row r="801" spans="1:13" x14ac:dyDescent="0.25">
      <c r="A801" s="1">
        <v>39225</v>
      </c>
      <c r="B801" s="10">
        <v>13.24</v>
      </c>
      <c r="C801" s="10">
        <v>13.94</v>
      </c>
      <c r="D801">
        <v>41834.31</v>
      </c>
      <c r="E801">
        <v>39038.050000000003</v>
      </c>
      <c r="F801">
        <v>74943.81</v>
      </c>
      <c r="G801">
        <v>69943.289999999994</v>
      </c>
      <c r="H801">
        <f>(1/(1-91/360*VLOOKUP($A801,Tbills!$B$4:$C$974,2,1)/100))^((1)/91)-1</f>
        <v>1.334547782798623E-4</v>
      </c>
      <c r="I801">
        <f>I800*(1-(I$1+I$5))^($A801-$A800)*(1+1.5*(E801/E800-1))</f>
        <v>8475842.0302832089</v>
      </c>
      <c r="K801">
        <f>ROW()</f>
        <v>801</v>
      </c>
      <c r="L801">
        <f>B801/C801</f>
        <v>0.94978479196556675</v>
      </c>
      <c r="M801">
        <f>M800*(1-(M$1+M$5))^($A801-$A800)*(1+2*(E801/E800-1))</f>
        <v>951741405.61760974</v>
      </c>
    </row>
    <row r="802" spans="1:13" x14ac:dyDescent="0.25">
      <c r="A802" s="1">
        <v>39226</v>
      </c>
      <c r="B802" s="10">
        <v>14.08</v>
      </c>
      <c r="C802" s="10">
        <v>14.58</v>
      </c>
      <c r="D802">
        <v>43134.28</v>
      </c>
      <c r="E802">
        <v>40245.919999999998</v>
      </c>
      <c r="F802">
        <v>76300.31</v>
      </c>
      <c r="G802">
        <v>71199.94</v>
      </c>
      <c r="H802">
        <f>(1/(1-91/360*VLOOKUP($A802,Tbills!$B$4:$C$974,2,1)/100))^((1)/91)-1</f>
        <v>1.334547782798623E-4</v>
      </c>
      <c r="I802">
        <f>I801*(1-(I$1+I$5))^($A802-$A801)*(1+1.5*(E802/E801-1))</f>
        <v>8869131.4719853979</v>
      </c>
      <c r="K802">
        <f>ROW()</f>
        <v>802</v>
      </c>
      <c r="L802">
        <f>B802/C802</f>
        <v>0.96570644718792864</v>
      </c>
      <c r="M802">
        <f>M801*(1-(M$1+M$5))^($A802-$A801)*(1+2*(E802/E801-1))</f>
        <v>1010602702.7734474</v>
      </c>
    </row>
    <row r="803" spans="1:13" x14ac:dyDescent="0.25">
      <c r="A803" s="1">
        <v>39227</v>
      </c>
      <c r="B803" s="10">
        <v>13.34</v>
      </c>
      <c r="C803" s="10">
        <v>14.22</v>
      </c>
      <c r="D803">
        <v>42567.62</v>
      </c>
      <c r="E803">
        <v>39711.83</v>
      </c>
      <c r="F803">
        <v>76104.34</v>
      </c>
      <c r="G803">
        <v>71007.570000000007</v>
      </c>
      <c r="H803">
        <f>(1/(1-91/360*VLOOKUP($A803,Tbills!$B$4:$C$974,2,1)/100))^((1)/91)-1</f>
        <v>1.334547782798623E-4</v>
      </c>
      <c r="I803">
        <f>I802*(1-(I$1+I$5))^($A803-$A802)*(1+1.5*(E803/E802-1))</f>
        <v>8692499.2498525195</v>
      </c>
      <c r="K803">
        <f>ROW()</f>
        <v>803</v>
      </c>
      <c r="L803">
        <f>B803/C803</f>
        <v>0.93811533052039375</v>
      </c>
      <c r="M803">
        <f>M802*(1-(M$1+M$5))^($A803-$A802)*(1+2*(E803/E802-1))</f>
        <v>983746817.02676558</v>
      </c>
    </row>
    <row r="804" spans="1:13" x14ac:dyDescent="0.25">
      <c r="A804" s="1">
        <v>39231</v>
      </c>
      <c r="B804" s="10">
        <v>13.53</v>
      </c>
      <c r="C804" s="10">
        <v>14.12</v>
      </c>
      <c r="D804">
        <v>42120.26</v>
      </c>
      <c r="E804">
        <v>39273.279999999999</v>
      </c>
      <c r="F804">
        <v>75672.17</v>
      </c>
      <c r="G804">
        <v>70566.429999999993</v>
      </c>
      <c r="H804">
        <f>(1/(1-91/360*VLOOKUP($A804,Tbills!$B$4:$C$974,2,1)/100))^((1)/91)-1</f>
        <v>1.3359538372981206E-4</v>
      </c>
      <c r="I804">
        <f>I803*(1-(I$1+I$5))^($A804-$A803)*(1+1.5*(E804/E803-1))</f>
        <v>8548180.4369476736</v>
      </c>
      <c r="K804">
        <f>ROW()</f>
        <v>804</v>
      </c>
      <c r="L804">
        <f>B804/C804</f>
        <v>0.95821529745042489</v>
      </c>
      <c r="M804">
        <f>M803*(1-(M$1+M$5))^($A804-$A803)*(1+2*(E804/E803-1))</f>
        <v>961889508.98914182</v>
      </c>
    </row>
    <row r="805" spans="1:13" x14ac:dyDescent="0.25">
      <c r="A805" s="1">
        <v>39232</v>
      </c>
      <c r="B805" s="10">
        <v>12.83</v>
      </c>
      <c r="C805" s="10">
        <v>13.7</v>
      </c>
      <c r="D805">
        <v>41519.03</v>
      </c>
      <c r="E805">
        <v>38707.440000000002</v>
      </c>
      <c r="F805">
        <v>75251.53</v>
      </c>
      <c r="G805">
        <v>70164.75</v>
      </c>
      <c r="H805">
        <f>(1/(1-91/360*VLOOKUP($A805,Tbills!$B$4:$C$974,2,1)/100))^((1)/91)-1</f>
        <v>1.3359538372981206E-4</v>
      </c>
      <c r="I805">
        <f>I804*(1-(I$1+I$5))^($A805-$A804)*(1+1.5*(E805/E804-1))</f>
        <v>8363360.0389184142</v>
      </c>
      <c r="K805">
        <f>ROW()</f>
        <v>805</v>
      </c>
      <c r="L805">
        <f>B805/C805</f>
        <v>0.93649635036496359</v>
      </c>
      <c r="M805">
        <f>M804*(1-(M$1+M$5))^($A805-$A804)*(1+2*(E805/E804-1))</f>
        <v>934140681.922997</v>
      </c>
    </row>
    <row r="806" spans="1:13" x14ac:dyDescent="0.25">
      <c r="A806" s="1">
        <v>39233</v>
      </c>
      <c r="B806" s="10">
        <v>13.05</v>
      </c>
      <c r="C806" s="10">
        <v>13.73</v>
      </c>
      <c r="D806">
        <v>41442.35</v>
      </c>
      <c r="E806">
        <v>38630.78</v>
      </c>
      <c r="F806">
        <v>75164.45</v>
      </c>
      <c r="G806">
        <v>70074.19</v>
      </c>
      <c r="H806">
        <f>(1/(1-91/360*VLOOKUP($A806,Tbills!$B$4:$C$974,2,1)/100))^((1)/91)-1</f>
        <v>1.3359538372981206E-4</v>
      </c>
      <c r="I806">
        <f>I805*(1-(I$1+I$5))^($A806-$A805)*(1+1.5*(E806/E805-1))</f>
        <v>8338434.656245959</v>
      </c>
      <c r="K806">
        <f>ROW()</f>
        <v>806</v>
      </c>
      <c r="L806">
        <f>B806/C806</f>
        <v>0.95047341587764023</v>
      </c>
      <c r="M806">
        <f>M805*(1-(M$1+M$5))^($A806-$A805)*(1+2*(E806/E805-1))</f>
        <v>930409200.20859003</v>
      </c>
    </row>
    <row r="807" spans="1:13" x14ac:dyDescent="0.25">
      <c r="A807" s="1">
        <v>39234</v>
      </c>
      <c r="B807" s="10">
        <v>12.78</v>
      </c>
      <c r="C807" s="10">
        <v>13.76</v>
      </c>
      <c r="D807">
        <v>41230.269999999997</v>
      </c>
      <c r="E807">
        <v>38427.93</v>
      </c>
      <c r="F807">
        <v>76144.460000000006</v>
      </c>
      <c r="G807">
        <v>70978.47</v>
      </c>
      <c r="H807">
        <f>(1/(1-91/360*VLOOKUP($A807,Tbills!$B$4:$C$974,2,1)/100))^((1)/91)-1</f>
        <v>1.3359538372981206E-4</v>
      </c>
      <c r="I807">
        <f>I806*(1-(I$1+I$5))^($A807-$A806)*(1+1.5*(E807/E806-1))</f>
        <v>8272677.7209704714</v>
      </c>
      <c r="K807">
        <f>ROW()</f>
        <v>807</v>
      </c>
      <c r="L807">
        <f>B807/C807</f>
        <v>0.92877906976744184</v>
      </c>
      <c r="M807">
        <f>M806*(1-(M$1+M$5))^($A807-$A806)*(1+2*(E807/E806-1))</f>
        <v>920607029.42240798</v>
      </c>
    </row>
    <row r="808" spans="1:13" x14ac:dyDescent="0.25">
      <c r="A808" s="1">
        <v>39237</v>
      </c>
      <c r="B808" s="10">
        <v>13.29</v>
      </c>
      <c r="C808" s="10">
        <v>14.12</v>
      </c>
      <c r="D808">
        <v>41559.370000000003</v>
      </c>
      <c r="E808">
        <v>38719.26</v>
      </c>
      <c r="F808">
        <v>76419.929999999993</v>
      </c>
      <c r="G808">
        <v>71206.8</v>
      </c>
      <c r="H808">
        <f>(1/(1-91/360*VLOOKUP($A808,Tbills!$B$4:$C$974,2,1)/100))^((1)/91)-1</f>
        <v>1.3162707290348408E-4</v>
      </c>
      <c r="I808">
        <f>I807*(1-(I$1+I$5))^($A808-$A807)*(1+1.5*(E808/E807-1))</f>
        <v>8366512.3295536311</v>
      </c>
      <c r="K808">
        <f>ROW()</f>
        <v>808</v>
      </c>
      <c r="L808">
        <f>B808/C808</f>
        <v>0.94121813031161472</v>
      </c>
      <c r="M808">
        <f>M807*(1-(M$1+M$5))^($A808-$A807)*(1+2*(E808/E807-1))</f>
        <v>934471172.36733365</v>
      </c>
    </row>
    <row r="809" spans="1:13" x14ac:dyDescent="0.25">
      <c r="A809" s="1">
        <v>39238</v>
      </c>
      <c r="B809" s="10">
        <v>13.63</v>
      </c>
      <c r="C809" s="10">
        <v>14.41</v>
      </c>
      <c r="D809">
        <v>41835.97</v>
      </c>
      <c r="E809">
        <v>38971.86</v>
      </c>
      <c r="F809">
        <v>76703.149999999994</v>
      </c>
      <c r="G809">
        <v>71461.33</v>
      </c>
      <c r="H809">
        <f>(1/(1-91/360*VLOOKUP($A809,Tbills!$B$4:$C$974,2,1)/100))^((1)/91)-1</f>
        <v>1.3162707290348408E-4</v>
      </c>
      <c r="I809">
        <f>I808*(1-(I$1+I$5))^($A809-$A808)*(1+1.5*(E809/E808-1))</f>
        <v>8448304.564224707</v>
      </c>
      <c r="K809">
        <f>ROW()</f>
        <v>809</v>
      </c>
      <c r="L809">
        <f>B809/C809</f>
        <v>0.94587092297015962</v>
      </c>
      <c r="M809">
        <f>M808*(1-(M$1+M$5))^($A809-$A808)*(1+2*(E809/E808-1))</f>
        <v>946632036.04104793</v>
      </c>
    </row>
    <row r="810" spans="1:13" x14ac:dyDescent="0.25">
      <c r="A810" s="1">
        <v>39239</v>
      </c>
      <c r="B810" s="10">
        <v>14.87</v>
      </c>
      <c r="C810" s="10">
        <v>15.4</v>
      </c>
      <c r="D810">
        <v>43247.71</v>
      </c>
      <c r="E810">
        <v>40281.82</v>
      </c>
      <c r="F810">
        <v>77208.83</v>
      </c>
      <c r="G810">
        <v>71923.05</v>
      </c>
      <c r="H810">
        <f>(1/(1-91/360*VLOOKUP($A810,Tbills!$B$4:$C$974,2,1)/100))^((1)/91)-1</f>
        <v>1.3162707290348408E-4</v>
      </c>
      <c r="I810">
        <f>I809*(1-(I$1+I$5))^($A810-$A809)*(1+1.5*(E810/E809-1))</f>
        <v>8874178.3930233754</v>
      </c>
      <c r="K810">
        <f>ROW()</f>
        <v>810</v>
      </c>
      <c r="L810">
        <f>B810/C810</f>
        <v>0.96558441558441555</v>
      </c>
      <c r="M810">
        <f>M809*(1-(M$1+M$5))^($A810-$A809)*(1+2*(E810/E809-1))</f>
        <v>1010236221.6674309</v>
      </c>
    </row>
    <row r="811" spans="1:13" x14ac:dyDescent="0.25">
      <c r="A811" s="1">
        <v>39240</v>
      </c>
      <c r="B811" s="10">
        <v>17.059999999999999</v>
      </c>
      <c r="C811" s="10">
        <v>16.7</v>
      </c>
      <c r="D811">
        <v>45945.51</v>
      </c>
      <c r="E811">
        <v>42789.3</v>
      </c>
      <c r="F811">
        <v>79161.67</v>
      </c>
      <c r="G811">
        <v>73732.73</v>
      </c>
      <c r="H811">
        <f>(1/(1-91/360*VLOOKUP($A811,Tbills!$B$4:$C$974,2,1)/100))^((1)/91)-1</f>
        <v>1.3162707290348408E-4</v>
      </c>
      <c r="I811">
        <f>I810*(1-(I$1+I$5))^($A811-$A810)*(1+1.5*(E811/E810-1))</f>
        <v>9702690.8440255225</v>
      </c>
      <c r="K811">
        <f>ROW()</f>
        <v>811</v>
      </c>
      <c r="L811">
        <f>B811/C811</f>
        <v>1.0215568862275448</v>
      </c>
      <c r="M811">
        <f>M810*(1-(M$1+M$5))^($A811-$A810)*(1+2*(E811/E810-1))</f>
        <v>1135969174.5927274</v>
      </c>
    </row>
    <row r="812" spans="1:13" x14ac:dyDescent="0.25">
      <c r="A812" s="1">
        <v>39241</v>
      </c>
      <c r="B812" s="10">
        <v>14.84</v>
      </c>
      <c r="C812" s="10">
        <v>15.2</v>
      </c>
      <c r="D812">
        <v>44863.74</v>
      </c>
      <c r="E812">
        <v>41776.21</v>
      </c>
      <c r="F812">
        <v>79160.83</v>
      </c>
      <c r="G812">
        <v>73722.240000000005</v>
      </c>
      <c r="H812">
        <f>(1/(1-91/360*VLOOKUP($A812,Tbills!$B$4:$C$974,2,1)/100))^((1)/91)-1</f>
        <v>1.3162707290348408E-4</v>
      </c>
      <c r="I812">
        <f>I811*(1-(I$1+I$5))^($A812-$A811)*(1+1.5*(E812/E811-1))</f>
        <v>9358016.1634439547</v>
      </c>
      <c r="K812">
        <f>ROW()</f>
        <v>812</v>
      </c>
      <c r="L812">
        <f>B812/C812</f>
        <v>0.97631578947368425</v>
      </c>
      <c r="M812">
        <f>M811*(1-(M$1+M$5))^($A812-$A811)*(1+2*(E812/E811-1))</f>
        <v>1082141735.0441928</v>
      </c>
    </row>
    <row r="813" spans="1:13" x14ac:dyDescent="0.25">
      <c r="A813" s="1">
        <v>39244</v>
      </c>
      <c r="B813" s="10">
        <v>14.71</v>
      </c>
      <c r="C813" s="10">
        <v>15.15</v>
      </c>
      <c r="D813">
        <v>43976.62</v>
      </c>
      <c r="E813">
        <v>40933.64</v>
      </c>
      <c r="F813">
        <v>78103.23</v>
      </c>
      <c r="G813">
        <v>72708.19</v>
      </c>
      <c r="H813">
        <f>(1/(1-91/360*VLOOKUP($A813,Tbills!$B$4:$C$974,2,1)/100))^((1)/91)-1</f>
        <v>1.2965911839657451E-4</v>
      </c>
      <c r="I813">
        <f>I812*(1-(I$1+I$5))^($A813-$A812)*(1+1.5*(E813/E812-1))</f>
        <v>9074647.196525529</v>
      </c>
      <c r="K813">
        <f>ROW()</f>
        <v>813</v>
      </c>
      <c r="L813">
        <f>B813/C813</f>
        <v>0.97095709570957101</v>
      </c>
      <c r="M813">
        <f>M812*(1-(M$1+M$5))^($A813-$A812)*(1+2*(E813/E812-1))</f>
        <v>1038386063.0493261</v>
      </c>
    </row>
    <row r="814" spans="1:13" x14ac:dyDescent="0.25">
      <c r="A814" s="1">
        <v>39245</v>
      </c>
      <c r="B814" s="10">
        <v>16.670000000000002</v>
      </c>
      <c r="C814" s="10">
        <v>16.03</v>
      </c>
      <c r="D814">
        <v>45472.93</v>
      </c>
      <c r="E814">
        <v>42321.1</v>
      </c>
      <c r="F814">
        <v>78898.990000000005</v>
      </c>
      <c r="G814">
        <v>73439.56</v>
      </c>
      <c r="H814">
        <f>(1/(1-91/360*VLOOKUP($A814,Tbills!$B$4:$C$974,2,1)/100))^((1)/91)-1</f>
        <v>1.2965911839657451E-4</v>
      </c>
      <c r="I814">
        <f>I813*(1-(I$1+I$5))^($A814-$A813)*(1+1.5*(E814/E813-1))</f>
        <v>9535938.2512761392</v>
      </c>
      <c r="K814">
        <f>ROW()</f>
        <v>814</v>
      </c>
      <c r="L814">
        <f>B814/C814</f>
        <v>1.0399251403618217</v>
      </c>
      <c r="M814">
        <f>M813*(1-(M$1+M$5))^($A814-$A813)*(1+2*(E814/E813-1))</f>
        <v>1108741614.0321715</v>
      </c>
    </row>
    <row r="815" spans="1:13" x14ac:dyDescent="0.25">
      <c r="A815" s="1">
        <v>39246</v>
      </c>
      <c r="B815" s="10">
        <v>14.73</v>
      </c>
      <c r="C815" s="10">
        <v>15.12</v>
      </c>
      <c r="D815">
        <v>44328.49</v>
      </c>
      <c r="E815">
        <v>41250.5</v>
      </c>
      <c r="F815">
        <v>78090.5</v>
      </c>
      <c r="G815">
        <v>72677.490000000005</v>
      </c>
      <c r="H815">
        <f>(1/(1-91/360*VLOOKUP($A815,Tbills!$B$4:$C$974,2,1)/100))^((1)/91)-1</f>
        <v>1.2965911839657451E-4</v>
      </c>
      <c r="I815">
        <f>I814*(1-(I$1+I$5))^($A815-$A814)*(1+1.5*(E815/E814-1))</f>
        <v>9174003.2766151819</v>
      </c>
      <c r="K815">
        <f>ROW()</f>
        <v>815</v>
      </c>
      <c r="L815">
        <f>B815/C815</f>
        <v>0.9742063492063493</v>
      </c>
      <c r="M815">
        <f>M814*(1-(M$1+M$5))^($A815-$A814)*(1+2*(E815/E814-1))</f>
        <v>1052610303.9167593</v>
      </c>
    </row>
    <row r="816" spans="1:13" x14ac:dyDescent="0.25">
      <c r="A816" s="1">
        <v>39247</v>
      </c>
      <c r="B816" s="10">
        <v>13.64</v>
      </c>
      <c r="C816" s="10">
        <v>14.72</v>
      </c>
      <c r="D816">
        <v>43087.92</v>
      </c>
      <c r="E816">
        <v>40090.720000000001</v>
      </c>
      <c r="F816">
        <v>77095.42</v>
      </c>
      <c r="G816">
        <v>71741.960000000006</v>
      </c>
      <c r="H816">
        <f>(1/(1-91/360*VLOOKUP($A816,Tbills!$B$4:$C$974,2,1)/100))^((1)/91)-1</f>
        <v>1.2965911839657451E-4</v>
      </c>
      <c r="I816">
        <f>I815*(1-(I$1+I$5))^($A816-$A815)*(1+1.5*(E816/E815-1))</f>
        <v>8787020.9601881504</v>
      </c>
      <c r="K816">
        <f>ROW()</f>
        <v>816</v>
      </c>
      <c r="L816">
        <f>B816/C816</f>
        <v>0.92663043478260865</v>
      </c>
      <c r="M816">
        <f>M815*(1-(M$1+M$5))^($A816-$A815)*(1+2*(E816/E815-1))</f>
        <v>993387417.00928617</v>
      </c>
    </row>
    <row r="817" spans="1:13" x14ac:dyDescent="0.25">
      <c r="A817" s="1">
        <v>39248</v>
      </c>
      <c r="B817" s="10">
        <v>13.94</v>
      </c>
      <c r="C817" s="10">
        <v>15.01</v>
      </c>
      <c r="D817">
        <v>42442.06</v>
      </c>
      <c r="E817">
        <v>39484.589999999997</v>
      </c>
      <c r="F817">
        <v>76600.75</v>
      </c>
      <c r="G817">
        <v>71272.34</v>
      </c>
      <c r="H817">
        <f>(1/(1-91/360*VLOOKUP($A817,Tbills!$B$4:$C$974,2,1)/100))^((1)/91)-1</f>
        <v>1.2965911839657451E-4</v>
      </c>
      <c r="I817">
        <f>I816*(1-(I$1+I$5))^($A817-$A816)*(1+1.5*(E817/E816-1))</f>
        <v>8587662.6817104593</v>
      </c>
      <c r="K817">
        <f>ROW()</f>
        <v>817</v>
      </c>
      <c r="L817">
        <f>B817/C817</f>
        <v>0.92871419053964022</v>
      </c>
      <c r="M817">
        <f>M816*(1-(M$1+M$5))^($A817-$A816)*(1+2*(E817/E816-1))</f>
        <v>963316983.81411433</v>
      </c>
    </row>
    <row r="818" spans="1:13" x14ac:dyDescent="0.25">
      <c r="A818" s="1">
        <v>39251</v>
      </c>
      <c r="B818" s="10">
        <v>13.42</v>
      </c>
      <c r="C818" s="10">
        <v>14.88</v>
      </c>
      <c r="D818">
        <v>42537.36</v>
      </c>
      <c r="E818">
        <v>39557.89</v>
      </c>
      <c r="F818">
        <v>76834.63</v>
      </c>
      <c r="G818">
        <v>71462.23</v>
      </c>
      <c r="H818">
        <f>(1/(1-91/360*VLOOKUP($A818,Tbills!$B$4:$C$974,2,1)/100))^((1)/91)-1</f>
        <v>1.2544327227881347E-4</v>
      </c>
      <c r="I818">
        <f>I817*(1-(I$1+I$5))^($A818-$A817)*(1+1.5*(E818/E817-1))</f>
        <v>8611328.4226335939</v>
      </c>
      <c r="K818">
        <f>ROW()</f>
        <v>818</v>
      </c>
      <c r="L818">
        <f>B818/C818</f>
        <v>0.9018817204301075</v>
      </c>
      <c r="M818">
        <f>M817*(1-(M$1+M$5))^($A818-$A817)*(1+2*(E818/E817-1))</f>
        <v>966795880.81676209</v>
      </c>
    </row>
    <row r="819" spans="1:13" x14ac:dyDescent="0.25">
      <c r="A819" s="1">
        <v>39252</v>
      </c>
      <c r="B819" s="10">
        <v>12.85</v>
      </c>
      <c r="C819" s="10">
        <v>14.46</v>
      </c>
      <c r="D819">
        <v>41630.44</v>
      </c>
      <c r="E819">
        <v>38709.53</v>
      </c>
      <c r="F819">
        <v>76119.34</v>
      </c>
      <c r="G819">
        <v>70787.990000000005</v>
      </c>
      <c r="H819">
        <f>(1/(1-91/360*VLOOKUP($A819,Tbills!$B$4:$C$974,2,1)/100))^((1)/91)-1</f>
        <v>1.2544327227881347E-4</v>
      </c>
      <c r="I819">
        <f>I818*(1-(I$1+I$5))^($A819-$A818)*(1+1.5*(E819/E818-1))</f>
        <v>8334230.193682069</v>
      </c>
      <c r="K819">
        <f>ROW()</f>
        <v>819</v>
      </c>
      <c r="L819">
        <f>B819/C819</f>
        <v>0.8886583679114799</v>
      </c>
      <c r="M819">
        <f>M818*(1-(M$1+M$5))^($A819-$A818)*(1+2*(E819/E818-1))</f>
        <v>925296816.72768342</v>
      </c>
    </row>
    <row r="820" spans="1:13" x14ac:dyDescent="0.25">
      <c r="A820" s="1">
        <v>39253</v>
      </c>
      <c r="B820" s="10">
        <v>14.67</v>
      </c>
      <c r="C820" s="10">
        <v>15.74</v>
      </c>
      <c r="D820">
        <v>44131.14</v>
      </c>
      <c r="E820">
        <v>41029.919999999998</v>
      </c>
      <c r="F820">
        <v>78628.479999999996</v>
      </c>
      <c r="G820">
        <v>73112.509999999995</v>
      </c>
      <c r="H820">
        <f>(1/(1-91/360*VLOOKUP($A820,Tbills!$B$4:$C$974,2,1)/100))^((1)/91)-1</f>
        <v>1.2544327227881347E-4</v>
      </c>
      <c r="I820">
        <f>I819*(1-(I$1+I$5))^($A820-$A819)*(1+1.5*(E820/E819-1))</f>
        <v>9083519.1899478231</v>
      </c>
      <c r="K820">
        <f>ROW()</f>
        <v>820</v>
      </c>
      <c r="L820">
        <f>B820/C820</f>
        <v>0.93202033036848786</v>
      </c>
      <c r="M820">
        <f>M819*(1-(M$1+M$5))^($A820-$A819)*(1+2*(E820/E819-1))</f>
        <v>1036193209.5519223</v>
      </c>
    </row>
    <row r="821" spans="1:13" x14ac:dyDescent="0.25">
      <c r="A821" s="1">
        <v>39254</v>
      </c>
      <c r="B821" s="10">
        <v>14.21</v>
      </c>
      <c r="C821" s="10">
        <v>15.45</v>
      </c>
      <c r="D821">
        <v>44286.52</v>
      </c>
      <c r="E821">
        <v>41169.24</v>
      </c>
      <c r="F821">
        <v>79508.399999999994</v>
      </c>
      <c r="G821">
        <v>73921.53</v>
      </c>
      <c r="H821">
        <f>(1/(1-91/360*VLOOKUP($A821,Tbills!$B$4:$C$974,2,1)/100))^((1)/91)-1</f>
        <v>1.2544327227881347E-4</v>
      </c>
      <c r="I821">
        <f>I820*(1-(I$1+I$5))^($A821-$A820)*(1+1.5*(E821/E820-1))</f>
        <v>9129697.2434219532</v>
      </c>
      <c r="K821">
        <f>ROW()</f>
        <v>821</v>
      </c>
      <c r="L821">
        <f>B821/C821</f>
        <v>0.91974110032362466</v>
      </c>
      <c r="M821">
        <f>M820*(1-(M$1+M$5))^($A821-$A820)*(1+2*(E821/E820-1))</f>
        <v>1043194989.0231218</v>
      </c>
    </row>
    <row r="822" spans="1:13" x14ac:dyDescent="0.25">
      <c r="A822" s="1">
        <v>39255</v>
      </c>
      <c r="B822" s="10">
        <v>15.75</v>
      </c>
      <c r="C822" s="10">
        <v>16.399999999999999</v>
      </c>
      <c r="D822">
        <v>46261.39</v>
      </c>
      <c r="E822">
        <v>42999.94</v>
      </c>
      <c r="F822">
        <v>80693.31</v>
      </c>
      <c r="G822">
        <v>75013.91</v>
      </c>
      <c r="H822">
        <f>(1/(1-91/360*VLOOKUP($A822,Tbills!$B$4:$C$974,2,1)/100))^((1)/91)-1</f>
        <v>1.2544327227881347E-4</v>
      </c>
      <c r="I822">
        <f>I821*(1-(I$1+I$5))^($A822-$A821)*(1+1.5*(E822/E821-1))</f>
        <v>9738568.3459584303</v>
      </c>
      <c r="K822">
        <f>ROW()</f>
        <v>822</v>
      </c>
      <c r="L822">
        <f>B822/C822</f>
        <v>0.96036585365853666</v>
      </c>
      <c r="M822">
        <f>M821*(1-(M$1+M$5))^($A822-$A821)*(1+2*(E822/E821-1))</f>
        <v>1135933600.3173163</v>
      </c>
    </row>
    <row r="823" spans="1:13" x14ac:dyDescent="0.25">
      <c r="A823" s="1">
        <v>39258</v>
      </c>
      <c r="B823" s="10">
        <v>16.649999999999999</v>
      </c>
      <c r="C823" s="10">
        <v>16.75</v>
      </c>
      <c r="D823">
        <v>46933.17</v>
      </c>
      <c r="E823">
        <v>43608.18</v>
      </c>
      <c r="F823">
        <v>81555.39</v>
      </c>
      <c r="G823">
        <v>75787.08</v>
      </c>
      <c r="H823">
        <f>(1/(1-91/360*VLOOKUP($A823,Tbills!$B$4:$C$974,2,1)/100))^((1)/91)-1</f>
        <v>1.3092419111071507E-4</v>
      </c>
      <c r="I823">
        <f>I822*(1-(I$1+I$5))^($A823-$A822)*(1+1.5*(E823/E822-1))</f>
        <v>9944912.3147419952</v>
      </c>
      <c r="K823">
        <f>ROW()</f>
        <v>823</v>
      </c>
      <c r="L823">
        <f>B823/C823</f>
        <v>0.9940298507462686</v>
      </c>
      <c r="M823">
        <f>M822*(1-(M$1+M$5))^($A823-$A822)*(1+2*(E823/E822-1))</f>
        <v>1167951387.8377531</v>
      </c>
    </row>
    <row r="824" spans="1:13" x14ac:dyDescent="0.25">
      <c r="A824" s="1">
        <v>39259</v>
      </c>
      <c r="B824" s="10">
        <v>18.89</v>
      </c>
      <c r="C824" s="10">
        <v>18.09</v>
      </c>
      <c r="D824">
        <v>48740.7</v>
      </c>
      <c r="E824">
        <v>45281.94</v>
      </c>
      <c r="F824">
        <v>83593.72</v>
      </c>
      <c r="G824">
        <v>77671.320000000007</v>
      </c>
      <c r="H824">
        <f>(1/(1-91/360*VLOOKUP($A824,Tbills!$B$4:$C$974,2,1)/100))^((1)/91)-1</f>
        <v>1.3092419111071507E-4</v>
      </c>
      <c r="I824">
        <f>I823*(1-(I$1+I$5))^($A824-$A823)*(1+1.5*(E824/E823-1))</f>
        <v>10517366.76395308</v>
      </c>
      <c r="K824">
        <f>ROW()</f>
        <v>824</v>
      </c>
      <c r="L824">
        <f>B824/C824</f>
        <v>1.0442233278054174</v>
      </c>
      <c r="M824">
        <f>M823*(1-(M$1+M$5))^($A824-$A823)*(1+2*(E824/E823-1))</f>
        <v>1257565137.6063454</v>
      </c>
    </row>
    <row r="825" spans="1:13" x14ac:dyDescent="0.25">
      <c r="A825" s="1">
        <v>39260</v>
      </c>
      <c r="B825" s="10">
        <v>15.53</v>
      </c>
      <c r="C825" s="10">
        <v>16.07</v>
      </c>
      <c r="D825">
        <v>45879.25</v>
      </c>
      <c r="E825">
        <v>42617.62</v>
      </c>
      <c r="F825">
        <v>80472.14</v>
      </c>
      <c r="G825">
        <v>74760.73</v>
      </c>
      <c r="H825">
        <f>(1/(1-91/360*VLOOKUP($A825,Tbills!$B$4:$C$974,2,1)/100))^((1)/91)-1</f>
        <v>1.3092419111071507E-4</v>
      </c>
      <c r="I825">
        <f>I824*(1-(I$1+I$5))^($A825-$A824)*(1+1.5*(E825/E824-1))</f>
        <v>9589036.18395124</v>
      </c>
      <c r="K825">
        <f>ROW()</f>
        <v>825</v>
      </c>
      <c r="L825">
        <f>B825/C825</f>
        <v>0.96639701306782821</v>
      </c>
      <c r="M825">
        <f>M824*(1-(M$1+M$5))^($A825-$A824)*(1+2*(E825/E824-1))</f>
        <v>1109541332.8689709</v>
      </c>
    </row>
    <row r="826" spans="1:13" x14ac:dyDescent="0.25">
      <c r="A826" s="1">
        <v>39261</v>
      </c>
      <c r="B826" s="10">
        <v>15.54</v>
      </c>
      <c r="C826" s="10">
        <v>16.02</v>
      </c>
      <c r="D826">
        <v>45894.52</v>
      </c>
      <c r="E826">
        <v>42626.23</v>
      </c>
      <c r="F826">
        <v>80300.62</v>
      </c>
      <c r="G826">
        <v>74591.600000000006</v>
      </c>
      <c r="H826">
        <f>(1/(1-91/360*VLOOKUP($A826,Tbills!$B$4:$C$974,2,1)/100))^((1)/91)-1</f>
        <v>1.3092419111071507E-4</v>
      </c>
      <c r="I826">
        <f>I825*(1-(I$1+I$5))^($A826-$A825)*(1+1.5*(E826/E825-1))</f>
        <v>9591850.1031478047</v>
      </c>
      <c r="K826">
        <f>ROW()</f>
        <v>826</v>
      </c>
      <c r="L826">
        <f>B826/C826</f>
        <v>0.97003745318352053</v>
      </c>
      <c r="M826">
        <f>M825*(1-(M$1+M$5))^($A826-$A825)*(1+2*(E826/E825-1))</f>
        <v>1109952247.0425892</v>
      </c>
    </row>
    <row r="827" spans="1:13" x14ac:dyDescent="0.25">
      <c r="A827" s="1">
        <v>39262</v>
      </c>
      <c r="B827" s="10">
        <v>16.23</v>
      </c>
      <c r="C827" s="10">
        <v>16.62</v>
      </c>
      <c r="D827">
        <v>47430.96</v>
      </c>
      <c r="E827">
        <v>44047.68</v>
      </c>
      <c r="F827">
        <v>82852.100000000006</v>
      </c>
      <c r="G827">
        <v>76951.92</v>
      </c>
      <c r="H827">
        <f>(1/(1-91/360*VLOOKUP($A827,Tbills!$B$4:$C$974,2,1)/100))^((1)/91)-1</f>
        <v>1.3092419111071507E-4</v>
      </c>
      <c r="I827">
        <f>I826*(1-(I$1+I$5))^($A827-$A826)*(1+1.5*(E827/E826-1))</f>
        <v>10071540.337676156</v>
      </c>
      <c r="K827">
        <f>ROW()</f>
        <v>827</v>
      </c>
      <c r="L827">
        <f>B827/C827</f>
        <v>0.97653429602888087</v>
      </c>
      <c r="M827">
        <f>M826*(1-(M$1+M$5))^($A827-$A826)*(1+2*(E827/E826-1))</f>
        <v>1183939144.82076</v>
      </c>
    </row>
    <row r="828" spans="1:13" x14ac:dyDescent="0.25">
      <c r="A828" s="1">
        <v>39265</v>
      </c>
      <c r="B828" s="10">
        <v>15.4</v>
      </c>
      <c r="C828" s="10">
        <v>16.149999999999999</v>
      </c>
      <c r="D828">
        <v>46330.83</v>
      </c>
      <c r="E828">
        <v>43008.72</v>
      </c>
      <c r="F828">
        <v>81721.87</v>
      </c>
      <c r="G828">
        <v>75871.95</v>
      </c>
      <c r="H828">
        <f>(1/(1-91/360*VLOOKUP($A828,Tbills!$B$4:$C$974,2,1)/100))^((1)/91)-1</f>
        <v>1.3387660008534752E-4</v>
      </c>
      <c r="I828">
        <f>I827*(1-(I$1+I$5))^($A828-$A827)*(1+1.5*(E828/E827-1))</f>
        <v>9714922.2006680947</v>
      </c>
      <c r="K828">
        <f>ROW()</f>
        <v>828</v>
      </c>
      <c r="L828">
        <f>B828/C828</f>
        <v>0.95356037151702799</v>
      </c>
      <c r="M828">
        <f>M827*(1-(M$1+M$5))^($A828-$A827)*(1+2*(E828/E827-1))</f>
        <v>1127973562.1361842</v>
      </c>
    </row>
    <row r="829" spans="1:13" x14ac:dyDescent="0.25">
      <c r="A829" s="1">
        <v>39266</v>
      </c>
      <c r="B829" s="10">
        <v>15.29</v>
      </c>
      <c r="C829" s="10">
        <v>15.96</v>
      </c>
      <c r="D829">
        <v>45668.99</v>
      </c>
      <c r="E829">
        <v>42388.58</v>
      </c>
      <c r="F829">
        <v>81460.850000000006</v>
      </c>
      <c r="G829">
        <v>75619.45</v>
      </c>
      <c r="H829">
        <f>(1/(1-91/360*VLOOKUP($A829,Tbills!$B$4:$C$974,2,1)/100))^((1)/91)-1</f>
        <v>1.3387660008534752E-4</v>
      </c>
      <c r="I829">
        <f>I828*(1-(I$1+I$5))^($A829-$A828)*(1+1.5*(E829/E828-1))</f>
        <v>9504712.7901316173</v>
      </c>
      <c r="K829">
        <f>ROW()</f>
        <v>829</v>
      </c>
      <c r="L829">
        <f>B829/C829</f>
        <v>0.95802005012531322</v>
      </c>
      <c r="M829">
        <f>M828*(1-(M$1+M$5))^($A829-$A828)*(1+2*(E829/E828-1))</f>
        <v>1095408288.9389372</v>
      </c>
    </row>
    <row r="830" spans="1:13" x14ac:dyDescent="0.25">
      <c r="A830" s="1">
        <v>39268</v>
      </c>
      <c r="B830" s="10">
        <v>15.48</v>
      </c>
      <c r="C830" s="10">
        <v>16.170000000000002</v>
      </c>
      <c r="D830">
        <v>46407.27</v>
      </c>
      <c r="E830">
        <v>43062.48</v>
      </c>
      <c r="F830">
        <v>81987.820000000007</v>
      </c>
      <c r="G830">
        <v>76088.39</v>
      </c>
      <c r="H830">
        <f>(1/(1-91/360*VLOOKUP($A830,Tbills!$B$4:$C$974,2,1)/100))^((1)/91)-1</f>
        <v>1.3387660008534752E-4</v>
      </c>
      <c r="I830">
        <f>I829*(1-(I$1+I$5))^($A830-$A829)*(1+1.5*(E830/E829-1))</f>
        <v>9731187.1853544824</v>
      </c>
      <c r="K830">
        <f>ROW()</f>
        <v>830</v>
      </c>
      <c r="L830">
        <f>B830/C830</f>
        <v>0.95732838589981439</v>
      </c>
      <c r="M830">
        <f>M829*(1-(M$1+M$5))^($A830-$A829)*(1+2*(E830/E829-1))</f>
        <v>1130162045.6789644</v>
      </c>
    </row>
    <row r="831" spans="1:13" x14ac:dyDescent="0.25">
      <c r="A831" s="1">
        <v>39269</v>
      </c>
      <c r="B831" s="10">
        <v>14.72</v>
      </c>
      <c r="C831" s="10">
        <v>15.83</v>
      </c>
      <c r="D831">
        <v>45498.8</v>
      </c>
      <c r="E831">
        <v>42213.72</v>
      </c>
      <c r="F831">
        <v>81298.7</v>
      </c>
      <c r="G831">
        <v>75438.67</v>
      </c>
      <c r="H831">
        <f>(1/(1-91/360*VLOOKUP($A831,Tbills!$B$4:$C$974,2,1)/100))^((1)/91)-1</f>
        <v>1.3387660008534752E-4</v>
      </c>
      <c r="I831">
        <f>I830*(1-(I$1+I$5))^($A831-$A830)*(1+1.5*(E831/E830-1))</f>
        <v>9443394.5841954593</v>
      </c>
      <c r="K831">
        <f>ROW()</f>
        <v>831</v>
      </c>
      <c r="L831">
        <f>B831/C831</f>
        <v>0.92987997473152251</v>
      </c>
      <c r="M831">
        <f>M830*(1-(M$1+M$5))^($A831-$A830)*(1+2*(E831/E830-1))</f>
        <v>1085574551.9564853</v>
      </c>
    </row>
    <row r="832" spans="1:13" x14ac:dyDescent="0.25">
      <c r="A832" s="1">
        <v>39272</v>
      </c>
      <c r="B832" s="10">
        <v>15.16</v>
      </c>
      <c r="C832" s="10">
        <v>16.12</v>
      </c>
      <c r="D832">
        <v>45635.49</v>
      </c>
      <c r="E832">
        <v>42323.58</v>
      </c>
      <c r="F832">
        <v>81990.559999999998</v>
      </c>
      <c r="G832">
        <v>76050.350000000006</v>
      </c>
      <c r="H832">
        <f>(1/(1-91/360*VLOOKUP($A832,Tbills!$B$4:$C$974,2,1)/100))^((1)/91)-1</f>
        <v>1.3457967280272598E-4</v>
      </c>
      <c r="I832">
        <f>I831*(1-(I$1+I$5))^($A832-$A831)*(1+1.5*(E832/E831-1))</f>
        <v>9479986.1138621196</v>
      </c>
      <c r="K832">
        <f>ROW()</f>
        <v>832</v>
      </c>
      <c r="L832">
        <f>B832/C832</f>
        <v>0.94044665012406947</v>
      </c>
      <c r="M832">
        <f>M831*(1-(M$1+M$5))^($A832-$A831)*(1+2*(E832/E831-1))</f>
        <v>1091114590.8207037</v>
      </c>
    </row>
    <row r="833" spans="1:13" x14ac:dyDescent="0.25">
      <c r="A833" s="1">
        <v>39273</v>
      </c>
      <c r="B833" s="10">
        <v>17.57</v>
      </c>
      <c r="C833" s="10">
        <v>17.59</v>
      </c>
      <c r="D833">
        <v>48781.33</v>
      </c>
      <c r="E833">
        <v>45235.42</v>
      </c>
      <c r="F833">
        <v>84692.93</v>
      </c>
      <c r="G833">
        <v>78546.69</v>
      </c>
      <c r="H833">
        <f>(1/(1-91/360*VLOOKUP($A833,Tbills!$B$4:$C$974,2,1)/100))^((1)/91)-1</f>
        <v>1.3457967280272598E-4</v>
      </c>
      <c r="I833">
        <f>I832*(1-(I$1+I$5))^($A833-$A832)*(1+1.5*(E833/E832-1))</f>
        <v>10458212.901865667</v>
      </c>
      <c r="K833">
        <f>ROW()</f>
        <v>833</v>
      </c>
      <c r="L833">
        <f>B833/C833</f>
        <v>0.99886299033541792</v>
      </c>
      <c r="M833">
        <f>M832*(1-(M$1+M$5))^($A833-$A832)*(1+2*(E833/E832-1))</f>
        <v>1241208980.058105</v>
      </c>
    </row>
    <row r="834" spans="1:13" x14ac:dyDescent="0.25">
      <c r="A834" s="1">
        <v>39274</v>
      </c>
      <c r="B834" s="10">
        <v>16.64</v>
      </c>
      <c r="C834" s="10">
        <v>17.059999999999999</v>
      </c>
      <c r="D834">
        <v>48306.89</v>
      </c>
      <c r="E834">
        <v>44789.38</v>
      </c>
      <c r="F834">
        <v>84888.29</v>
      </c>
      <c r="G834">
        <v>78717.3</v>
      </c>
      <c r="H834">
        <f>(1/(1-91/360*VLOOKUP($A834,Tbills!$B$4:$C$974,2,1)/100))^((1)/91)-1</f>
        <v>1.3457967280272598E-4</v>
      </c>
      <c r="I834">
        <f>I833*(1-(I$1+I$5))^($A834-$A833)*(1+1.5*(E834/E833-1))</f>
        <v>10303430.626662606</v>
      </c>
      <c r="K834">
        <f>ROW()</f>
        <v>834</v>
      </c>
      <c r="L834">
        <f>B834/C834</f>
        <v>0.97538100820633067</v>
      </c>
      <c r="M834">
        <f>M833*(1-(M$1+M$5))^($A834-$A833)*(1+2*(E834/E833-1))</f>
        <v>1216690307.3522921</v>
      </c>
    </row>
    <row r="835" spans="1:13" x14ac:dyDescent="0.25">
      <c r="A835" s="1">
        <v>39275</v>
      </c>
      <c r="B835" s="10">
        <v>15.54</v>
      </c>
      <c r="C835" s="10">
        <v>16.55</v>
      </c>
      <c r="D835">
        <v>47311.06</v>
      </c>
      <c r="E835">
        <v>43860.03</v>
      </c>
      <c r="F835">
        <v>84427.76</v>
      </c>
      <c r="G835">
        <v>78279.649999999994</v>
      </c>
      <c r="H835">
        <f>(1/(1-91/360*VLOOKUP($A835,Tbills!$B$4:$C$974,2,1)/100))^((1)/91)-1</f>
        <v>1.3457967280272598E-4</v>
      </c>
      <c r="I835">
        <f>I834*(1-(I$1+I$5))^($A835-$A834)*(1+1.5*(E835/E834-1))</f>
        <v>9982650.8493747208</v>
      </c>
      <c r="K835">
        <f>ROW()</f>
        <v>835</v>
      </c>
      <c r="L835">
        <f>B835/C835</f>
        <v>0.9389728096676736</v>
      </c>
      <c r="M835">
        <f>M834*(1-(M$1+M$5))^($A835-$A834)*(1+2*(E835/E834-1))</f>
        <v>1166159970.3314002</v>
      </c>
    </row>
    <row r="836" spans="1:13" x14ac:dyDescent="0.25">
      <c r="A836" s="1">
        <v>39276</v>
      </c>
      <c r="B836" s="10">
        <v>15.15</v>
      </c>
      <c r="C836" s="10">
        <v>16.5</v>
      </c>
      <c r="D836">
        <v>47504.14</v>
      </c>
      <c r="E836">
        <v>44033.13</v>
      </c>
      <c r="F836">
        <v>85397.09</v>
      </c>
      <c r="G836">
        <v>79167.86</v>
      </c>
      <c r="H836">
        <f>(1/(1-91/360*VLOOKUP($A836,Tbills!$B$4:$C$974,2,1)/100))^((1)/91)-1</f>
        <v>1.3457967280272598E-4</v>
      </c>
      <c r="I836">
        <f>I835*(1-(I$1+I$5))^($A836-$A835)*(1+1.5*(E836/E835-1))</f>
        <v>10041651.538125262</v>
      </c>
      <c r="K836">
        <f>ROW()</f>
        <v>836</v>
      </c>
      <c r="L836">
        <f>B836/C836</f>
        <v>0.91818181818181821</v>
      </c>
      <c r="M836">
        <f>M835*(1-(M$1+M$5))^($A836-$A835)*(1+2*(E836/E835-1))</f>
        <v>1175325202.6759429</v>
      </c>
    </row>
    <row r="837" spans="1:13" x14ac:dyDescent="0.25">
      <c r="A837" s="1">
        <v>39279</v>
      </c>
      <c r="B837" s="10">
        <v>15.59</v>
      </c>
      <c r="C837" s="10">
        <v>16.71</v>
      </c>
      <c r="D837">
        <v>48109.11</v>
      </c>
      <c r="E837">
        <v>44576.12</v>
      </c>
      <c r="F837">
        <v>86472.25</v>
      </c>
      <c r="G837">
        <v>80132.63</v>
      </c>
      <c r="H837">
        <f>(1/(1-91/360*VLOOKUP($A837,Tbills!$B$4:$C$974,2,1)/100))^((1)/91)-1</f>
        <v>1.3528279099350726E-4</v>
      </c>
      <c r="I837">
        <f>I836*(1-(I$1+I$5))^($A837-$A836)*(1+1.5*(E837/E836-1))</f>
        <v>10227098.713294799</v>
      </c>
      <c r="K837">
        <f>ROW()</f>
        <v>837</v>
      </c>
      <c r="L837">
        <f>B837/C837</f>
        <v>0.93297426690604424</v>
      </c>
      <c r="M837">
        <f>M836*(1-(M$1+M$5))^($A837-$A836)*(1+2*(E837/E836-1))</f>
        <v>1204190258.7573662</v>
      </c>
    </row>
    <row r="838" spans="1:13" x14ac:dyDescent="0.25">
      <c r="A838" s="1">
        <v>39280</v>
      </c>
      <c r="B838" s="10">
        <v>15.63</v>
      </c>
      <c r="C838" s="10">
        <v>16.78</v>
      </c>
      <c r="D838">
        <v>48483.73</v>
      </c>
      <c r="E838">
        <v>44917.2</v>
      </c>
      <c r="F838">
        <v>87388.31</v>
      </c>
      <c r="G838">
        <v>80970.69</v>
      </c>
      <c r="H838">
        <f>(1/(1-91/360*VLOOKUP($A838,Tbills!$B$4:$C$974,2,1)/100))^((1)/91)-1</f>
        <v>1.3528279099350726E-4</v>
      </c>
      <c r="I838">
        <f>I837*(1-(I$1+I$5))^($A838-$A837)*(1+1.5*(E838/E837-1))</f>
        <v>10344380.490534717</v>
      </c>
      <c r="K838">
        <f>ROW()</f>
        <v>838</v>
      </c>
      <c r="L838">
        <f>B838/C838</f>
        <v>0.93146603098927294</v>
      </c>
      <c r="M838">
        <f>M837*(1-(M$1+M$5))^($A838-$A837)*(1+2*(E838/E837-1))</f>
        <v>1222577096.0533917</v>
      </c>
    </row>
    <row r="839" spans="1:13" x14ac:dyDescent="0.25">
      <c r="A839" s="1">
        <v>39281</v>
      </c>
      <c r="B839" s="10">
        <v>16</v>
      </c>
      <c r="C839" s="10">
        <v>17.079999999999998</v>
      </c>
      <c r="D839">
        <v>50016.2</v>
      </c>
      <c r="E839">
        <v>46330.86</v>
      </c>
      <c r="F839">
        <v>89296.79</v>
      </c>
      <c r="G839">
        <v>82728.06</v>
      </c>
      <c r="H839">
        <f>(1/(1-91/360*VLOOKUP($A839,Tbills!$B$4:$C$974,2,1)/100))^((1)/91)-1</f>
        <v>1.3528279099350726E-4</v>
      </c>
      <c r="I839">
        <f>I838*(1-(I$1+I$5))^($A839-$A838)*(1+1.5*(E839/E838-1))</f>
        <v>10832623.070022948</v>
      </c>
      <c r="K839">
        <f>ROW()</f>
        <v>839</v>
      </c>
      <c r="L839">
        <f>B839/C839</f>
        <v>0.93676814988290402</v>
      </c>
      <c r="M839">
        <f>M838*(1-(M$1+M$5))^($A839-$A838)*(1+2*(E839/E838-1))</f>
        <v>1299488605.2404416</v>
      </c>
    </row>
    <row r="840" spans="1:13" x14ac:dyDescent="0.25">
      <c r="A840" s="1">
        <v>39282</v>
      </c>
      <c r="B840" s="10">
        <v>15.23</v>
      </c>
      <c r="C840" s="10">
        <v>16.63</v>
      </c>
      <c r="D840">
        <v>49490.9</v>
      </c>
      <c r="E840">
        <v>45838</v>
      </c>
      <c r="F840">
        <v>89365.67</v>
      </c>
      <c r="G840">
        <v>82780.679999999993</v>
      </c>
      <c r="H840">
        <f>(1/(1-91/360*VLOOKUP($A840,Tbills!$B$4:$C$974,2,1)/100))^((1)/91)-1</f>
        <v>1.3528279099350726E-4</v>
      </c>
      <c r="I840">
        <f>I839*(1-(I$1+I$5))^($A840-$A839)*(1+1.5*(E840/E839-1))</f>
        <v>10659667.383262396</v>
      </c>
      <c r="K840">
        <f>ROW()</f>
        <v>840</v>
      </c>
      <c r="L840">
        <f>B840/C840</f>
        <v>0.91581479254359599</v>
      </c>
      <c r="M840">
        <f>M839*(1-(M$1+M$5))^($A840-$A839)*(1+2*(E840/E839-1))</f>
        <v>1271798257.6763587</v>
      </c>
    </row>
    <row r="841" spans="1:13" x14ac:dyDescent="0.25">
      <c r="A841" s="1">
        <v>39283</v>
      </c>
      <c r="B841" s="10">
        <v>16.95</v>
      </c>
      <c r="C841" s="10">
        <v>17.690000000000001</v>
      </c>
      <c r="D841">
        <v>51019.65</v>
      </c>
      <c r="E841">
        <v>47247.71</v>
      </c>
      <c r="F841">
        <v>91191.52</v>
      </c>
      <c r="G841">
        <v>84460.79</v>
      </c>
      <c r="H841">
        <f>(1/(1-91/360*VLOOKUP($A841,Tbills!$B$4:$C$974,2,1)/100))^((1)/91)-1</f>
        <v>1.3528279099350726E-4</v>
      </c>
      <c r="I841">
        <f>I840*(1-(I$1+I$5))^($A841-$A840)*(1+1.5*(E841/E840-1))</f>
        <v>11151304.410214936</v>
      </c>
      <c r="K841">
        <f>ROW()</f>
        <v>841</v>
      </c>
      <c r="L841">
        <f>B841/C841</f>
        <v>0.95816845675522888</v>
      </c>
      <c r="M841">
        <f>M840*(1-(M$1+M$5))^($A841-$A840)*(1+2*(E841/E840-1))</f>
        <v>1349978983.0746663</v>
      </c>
    </row>
    <row r="842" spans="1:13" x14ac:dyDescent="0.25">
      <c r="A842" s="1">
        <v>39286</v>
      </c>
      <c r="B842" s="10">
        <v>16.809999999999999</v>
      </c>
      <c r="C842" s="10">
        <v>17.29</v>
      </c>
      <c r="D842">
        <v>50564.84</v>
      </c>
      <c r="E842">
        <v>46807.35</v>
      </c>
      <c r="F842">
        <v>90362.03</v>
      </c>
      <c r="G842">
        <v>83658.240000000005</v>
      </c>
      <c r="H842">
        <f>(1/(1-91/360*VLOOKUP($A842,Tbills!$B$4:$C$974,2,1)/100))^((1)/91)-1</f>
        <v>1.3654851834865589E-4</v>
      </c>
      <c r="I842">
        <f>I841*(1-(I$1+I$5))^($A842-$A841)*(1+1.5*(E842/E841-1))</f>
        <v>10995088.855761953</v>
      </c>
      <c r="K842">
        <f>ROW()</f>
        <v>842</v>
      </c>
      <c r="L842">
        <f>B842/C842</f>
        <v>0.97223828802776169</v>
      </c>
      <c r="M842">
        <f>M841*(1-(M$1+M$5))^($A842-$A841)*(1+2*(E842/E841-1))</f>
        <v>1324680797.837729</v>
      </c>
    </row>
    <row r="843" spans="1:13" x14ac:dyDescent="0.25">
      <c r="A843" s="1">
        <v>39287</v>
      </c>
      <c r="B843" s="10">
        <v>18.55</v>
      </c>
      <c r="C843" s="10">
        <v>18.510000000000002</v>
      </c>
      <c r="D843">
        <v>52330.29</v>
      </c>
      <c r="E843">
        <v>48435.22</v>
      </c>
      <c r="F843">
        <v>94730.47</v>
      </c>
      <c r="G843">
        <v>87691.17</v>
      </c>
      <c r="H843">
        <f>(1/(1-91/360*VLOOKUP($A843,Tbills!$B$4:$C$974,2,1)/100))^((1)/91)-1</f>
        <v>1.3654851834865589E-4</v>
      </c>
      <c r="I843">
        <f>I842*(1-(I$1+I$5))^($A843-$A842)*(1+1.5*(E843/E842-1))</f>
        <v>11568560.126595674</v>
      </c>
      <c r="K843">
        <f>ROW()</f>
        <v>843</v>
      </c>
      <c r="L843">
        <f>B843/C843</f>
        <v>1.0021609940572662</v>
      </c>
      <c r="M843">
        <f>M842*(1-(M$1+M$5))^($A843-$A842)*(1+2*(E843/E842-1))</f>
        <v>1416772775.8712289</v>
      </c>
    </row>
    <row r="844" spans="1:13" x14ac:dyDescent="0.25">
      <c r="A844" s="1">
        <v>39288</v>
      </c>
      <c r="B844" s="10">
        <v>18.100000000000001</v>
      </c>
      <c r="C844" s="10">
        <v>18.11</v>
      </c>
      <c r="D844">
        <v>52107.06</v>
      </c>
      <c r="E844">
        <v>48221.99</v>
      </c>
      <c r="F844">
        <v>93807.35</v>
      </c>
      <c r="G844">
        <v>86824.68</v>
      </c>
      <c r="H844">
        <f>(1/(1-91/360*VLOOKUP($A844,Tbills!$B$4:$C$974,2,1)/100))^((1)/91)-1</f>
        <v>1.3654851834865589E-4</v>
      </c>
      <c r="I844">
        <f>I843*(1-(I$1+I$5))^($A844-$A843)*(1+1.5*(E844/E843-1))</f>
        <v>11492056.21849888</v>
      </c>
      <c r="K844">
        <f>ROW()</f>
        <v>844</v>
      </c>
      <c r="L844">
        <f>B844/C844</f>
        <v>0.99944781888459422</v>
      </c>
      <c r="M844">
        <f>M843*(1-(M$1+M$5))^($A844-$A843)*(1+2*(E844/E843-1))</f>
        <v>1404251122.9353287</v>
      </c>
    </row>
    <row r="845" spans="1:13" x14ac:dyDescent="0.25">
      <c r="A845" s="1">
        <v>39289</v>
      </c>
      <c r="B845" s="10">
        <v>20.74</v>
      </c>
      <c r="C845" s="10">
        <v>19.010000000000002</v>
      </c>
      <c r="D845">
        <v>55802.13</v>
      </c>
      <c r="E845">
        <v>51634.97</v>
      </c>
      <c r="F845">
        <v>99344.28</v>
      </c>
      <c r="G845">
        <v>91937.61</v>
      </c>
      <c r="H845">
        <f>(1/(1-91/360*VLOOKUP($A845,Tbills!$B$4:$C$974,2,1)/100))^((1)/91)-1</f>
        <v>1.3654851834865589E-4</v>
      </c>
      <c r="I845">
        <f>I844*(1-(I$1+I$5))^($A845-$A844)*(1+1.5*(E845/E844-1))</f>
        <v>12711984.283214005</v>
      </c>
      <c r="K845">
        <f>ROW()</f>
        <v>845</v>
      </c>
      <c r="L845">
        <f>B845/C845</f>
        <v>1.0910047343503417</v>
      </c>
      <c r="M845">
        <f>M844*(1-(M$1+M$5))^($A845-$A844)*(1+2*(E845/E844-1))</f>
        <v>1602972848.2808983</v>
      </c>
    </row>
    <row r="846" spans="1:13" x14ac:dyDescent="0.25">
      <c r="A846" s="1">
        <v>39290</v>
      </c>
      <c r="B846" s="10">
        <v>24.17</v>
      </c>
      <c r="C846" s="10">
        <v>21.23</v>
      </c>
      <c r="D846">
        <v>57511.02</v>
      </c>
      <c r="E846">
        <v>53209.19</v>
      </c>
      <c r="F846">
        <v>99543.65</v>
      </c>
      <c r="G846">
        <v>92109.56</v>
      </c>
      <c r="H846">
        <f>(1/(1-91/360*VLOOKUP($A846,Tbills!$B$4:$C$974,2,1)/100))^((1)/91)-1</f>
        <v>1.3654851834865589E-4</v>
      </c>
      <c r="I846">
        <f>I845*(1-(I$1+I$5))^($A846-$A845)*(1+1.5*(E846/E845-1))</f>
        <v>13293191.320393497</v>
      </c>
      <c r="K846">
        <f>ROW()</f>
        <v>846</v>
      </c>
      <c r="L846">
        <f>B846/C846</f>
        <v>1.1384832783796515</v>
      </c>
      <c r="M846">
        <f>M845*(1-(M$1+M$5))^($A846-$A845)*(1+2*(E846/E845-1))</f>
        <v>1700656734.7011948</v>
      </c>
    </row>
    <row r="847" spans="1:13" x14ac:dyDescent="0.25">
      <c r="A847" s="1">
        <v>39293</v>
      </c>
      <c r="B847" s="10">
        <v>20.87</v>
      </c>
      <c r="C847" s="10">
        <v>19.510000000000002</v>
      </c>
      <c r="D847">
        <v>55967.89</v>
      </c>
      <c r="E847">
        <v>51759.69</v>
      </c>
      <c r="F847">
        <v>97742.78</v>
      </c>
      <c r="G847">
        <v>90405.45</v>
      </c>
      <c r="H847">
        <f>(1/(1-91/360*VLOOKUP($A847,Tbills!$B$4:$C$974,2,1)/100))^((1)/91)-1</f>
        <v>1.3486091462189265E-4</v>
      </c>
      <c r="I847">
        <f>I846*(1-(I$1+I$5))^($A847-$A846)*(1+1.5*(E847/E846-1))</f>
        <v>12749634.142524878</v>
      </c>
      <c r="K847">
        <f>ROW()</f>
        <v>847</v>
      </c>
      <c r="L847">
        <f>B847/C847</f>
        <v>1.0697078421322399</v>
      </c>
      <c r="M847">
        <f>M846*(1-(M$1+M$5))^($A847-$A846)*(1+2*(E847/E846-1))</f>
        <v>1607837178.8398445</v>
      </c>
    </row>
    <row r="848" spans="1:13" x14ac:dyDescent="0.25">
      <c r="A848" s="1">
        <v>39294</v>
      </c>
      <c r="B848" s="10">
        <v>23.52</v>
      </c>
      <c r="C848" s="10">
        <v>21.55</v>
      </c>
      <c r="D848">
        <v>59442.93</v>
      </c>
      <c r="E848">
        <v>54966.47</v>
      </c>
      <c r="F848">
        <v>105559.43</v>
      </c>
      <c r="G848">
        <v>97623.13</v>
      </c>
      <c r="H848">
        <f>(1/(1-91/360*VLOOKUP($A848,Tbills!$B$4:$C$974,2,1)/100))^((1)/91)-1</f>
        <v>1.3486091462189265E-4</v>
      </c>
      <c r="I848">
        <f>I847*(1-(I$1+I$5))^($A848-$A847)*(1+1.5*(E848/E847-1))</f>
        <v>13934359.004965633</v>
      </c>
      <c r="K848">
        <f>ROW()</f>
        <v>848</v>
      </c>
      <c r="L848">
        <f>B848/C848</f>
        <v>1.0914153132250579</v>
      </c>
      <c r="M848">
        <f>M847*(1-(M$1+M$5))^($A848-$A847)*(1+2*(E848/E847-1))</f>
        <v>1807003910.3040457</v>
      </c>
    </row>
    <row r="849" spans="1:13" x14ac:dyDescent="0.25">
      <c r="A849" s="1">
        <v>39295</v>
      </c>
      <c r="B849" s="10">
        <v>23.67</v>
      </c>
      <c r="C849" s="10">
        <v>21.94</v>
      </c>
      <c r="D849">
        <v>62449.04</v>
      </c>
      <c r="E849">
        <v>57738.78</v>
      </c>
      <c r="F849">
        <v>105756.24</v>
      </c>
      <c r="G849">
        <v>97791.98</v>
      </c>
      <c r="H849">
        <f>(1/(1-91/360*VLOOKUP($A849,Tbills!$B$4:$C$974,2,1)/100))^((1)/91)-1</f>
        <v>1.3486091462189265E-4</v>
      </c>
      <c r="I849">
        <f>I848*(1-(I$1+I$5))^($A849-$A848)*(1+1.5*(E849/E848-1))</f>
        <v>14988413.305974947</v>
      </c>
      <c r="K849">
        <f>ROW()</f>
        <v>849</v>
      </c>
      <c r="L849">
        <f>B849/C849</f>
        <v>1.0788514129443938</v>
      </c>
      <c r="M849">
        <f>M848*(1-(M$1+M$5))^($A849-$A848)*(1+2*(E849/E848-1))</f>
        <v>1989214361.2512596</v>
      </c>
    </row>
    <row r="850" spans="1:13" x14ac:dyDescent="0.25">
      <c r="A850" s="1">
        <v>39296</v>
      </c>
      <c r="B850" s="10">
        <v>21.22</v>
      </c>
      <c r="C850" s="10">
        <v>20.75</v>
      </c>
      <c r="D850">
        <v>59842.48</v>
      </c>
      <c r="E850">
        <v>55321.04</v>
      </c>
      <c r="F850">
        <v>103928.32000000001</v>
      </c>
      <c r="G850">
        <v>96088.53</v>
      </c>
      <c r="H850">
        <f>(1/(1-91/360*VLOOKUP($A850,Tbills!$B$4:$C$974,2,1)/100))^((1)/91)-1</f>
        <v>1.3486091462189265E-4</v>
      </c>
      <c r="I850">
        <f>I849*(1-(I$1+I$5))^($A850-$A849)*(1+1.5*(E850/E849-1))</f>
        <v>14046846.705074089</v>
      </c>
      <c r="K850">
        <f>ROW()</f>
        <v>850</v>
      </c>
      <c r="L850">
        <f>B850/C850</f>
        <v>1.0226506024096385</v>
      </c>
      <c r="M850">
        <f>M849*(1-(M$1+M$5))^($A850-$A849)*(1+2*(E850/E849-1))</f>
        <v>1822561159.2140307</v>
      </c>
    </row>
    <row r="851" spans="1:13" x14ac:dyDescent="0.25">
      <c r="A851" s="1">
        <v>39297</v>
      </c>
      <c r="B851" s="10">
        <v>25.16</v>
      </c>
      <c r="C851" s="10">
        <v>22.97</v>
      </c>
      <c r="D851">
        <v>64824.24</v>
      </c>
      <c r="E851">
        <v>59918.94</v>
      </c>
      <c r="F851">
        <v>110019.32</v>
      </c>
      <c r="G851">
        <v>101707.09</v>
      </c>
      <c r="H851">
        <f>(1/(1-91/360*VLOOKUP($A851,Tbills!$B$4:$C$974,2,1)/100))^((1)/91)-1</f>
        <v>1.3486091462189265E-4</v>
      </c>
      <c r="I851">
        <f>I850*(1-(I$1+I$5))^($A851-$A850)*(1+1.5*(E851/E850-1))</f>
        <v>15797909.487155275</v>
      </c>
      <c r="K851">
        <f>ROW()</f>
        <v>851</v>
      </c>
      <c r="L851">
        <f>B851/C851</f>
        <v>1.0953417501088376</v>
      </c>
      <c r="M851">
        <f>M850*(1-(M$1+M$5))^($A851-$A850)*(1+2*(E851/E850-1))</f>
        <v>2125446741.7084162</v>
      </c>
    </row>
    <row r="852" spans="1:13" x14ac:dyDescent="0.25">
      <c r="A852" s="1">
        <v>39300</v>
      </c>
      <c r="B852" s="10">
        <v>22.6</v>
      </c>
      <c r="C852" s="10">
        <v>21.5</v>
      </c>
      <c r="D852">
        <v>63439.82</v>
      </c>
      <c r="E852">
        <v>58615.03</v>
      </c>
      <c r="F852">
        <v>108067.36</v>
      </c>
      <c r="G852">
        <v>99861.45</v>
      </c>
      <c r="H852">
        <f>(1/(1-91/360*VLOOKUP($A852,Tbills!$B$4:$C$974,2,1)/100))^((1)/91)-1</f>
        <v>1.3331417464845785E-4</v>
      </c>
      <c r="I852">
        <f>I851*(1-(I$1+I$5))^($A852-$A851)*(1+1.5*(E852/E851-1))</f>
        <v>15281796.88721065</v>
      </c>
      <c r="K852">
        <f>ROW()</f>
        <v>852</v>
      </c>
      <c r="L852">
        <f>B852/C852</f>
        <v>1.0511627906976744</v>
      </c>
      <c r="M852">
        <f>M851*(1-(M$1+M$5))^($A852-$A851)*(1+2*(E852/E851-1))</f>
        <v>2032736544.0210645</v>
      </c>
    </row>
    <row r="853" spans="1:13" x14ac:dyDescent="0.25">
      <c r="A853" s="1">
        <v>39301</v>
      </c>
      <c r="B853" s="10">
        <v>21.56</v>
      </c>
      <c r="C853" s="10">
        <v>20.95</v>
      </c>
      <c r="D853">
        <v>59164.15</v>
      </c>
      <c r="E853">
        <v>54656.72</v>
      </c>
      <c r="F853">
        <v>103145.55</v>
      </c>
      <c r="G853">
        <v>95300.06</v>
      </c>
      <c r="H853">
        <f>(1/(1-91/360*VLOOKUP($A853,Tbills!$B$4:$C$974,2,1)/100))^((1)/91)-1</f>
        <v>1.3331417464845785E-4</v>
      </c>
      <c r="I853">
        <f>I852*(1-(I$1+I$5))^($A853-$A852)*(1+1.5*(E853/E852-1))</f>
        <v>13733681.098337606</v>
      </c>
      <c r="K853">
        <f>ROW()</f>
        <v>853</v>
      </c>
      <c r="L853">
        <f>B853/C853</f>
        <v>1.0291169451073985</v>
      </c>
      <c r="M853">
        <f>M852*(1-(M$1+M$5))^($A853-$A852)*(1+2*(E853/E852-1))</f>
        <v>1758133329.7538986</v>
      </c>
    </row>
    <row r="854" spans="1:13" x14ac:dyDescent="0.25">
      <c r="A854" s="1">
        <v>39302</v>
      </c>
      <c r="B854" s="10">
        <v>21.45</v>
      </c>
      <c r="C854" s="10">
        <v>20.61</v>
      </c>
      <c r="D854">
        <v>58500.7</v>
      </c>
      <c r="E854">
        <v>54036.53</v>
      </c>
      <c r="F854">
        <v>101933.8</v>
      </c>
      <c r="G854">
        <v>94167.77</v>
      </c>
      <c r="H854">
        <f>(1/(1-91/360*VLOOKUP($A854,Tbills!$B$4:$C$974,2,1)/100))^((1)/91)-1</f>
        <v>1.3331417464845785E-4</v>
      </c>
      <c r="I854">
        <f>I853*(1-(I$1+I$5))^($A854-$A853)*(1+1.5*(E854/E853-1))</f>
        <v>13499797.453161502</v>
      </c>
      <c r="K854">
        <f>ROW()</f>
        <v>854</v>
      </c>
      <c r="L854">
        <f>B854/C854</f>
        <v>1.0407569141193596</v>
      </c>
      <c r="M854">
        <f>M853*(1-(M$1+M$5))^($A854-$A853)*(1+2*(E854/E853-1))</f>
        <v>1718176337.0799899</v>
      </c>
    </row>
    <row r="855" spans="1:13" x14ac:dyDescent="0.25">
      <c r="A855" s="1">
        <v>39303</v>
      </c>
      <c r="B855" s="10">
        <v>26.48</v>
      </c>
      <c r="C855" s="10">
        <v>24.68</v>
      </c>
      <c r="D855">
        <v>66737.759999999995</v>
      </c>
      <c r="E855">
        <v>61637.82</v>
      </c>
      <c r="F855">
        <v>113294.51</v>
      </c>
      <c r="G855">
        <v>104650.39</v>
      </c>
      <c r="H855">
        <f>(1/(1-91/360*VLOOKUP($A855,Tbills!$B$4:$C$974,2,1)/100))^((1)/91)-1</f>
        <v>1.3331417464845785E-4</v>
      </c>
      <c r="I855">
        <f>I854*(1-(I$1+I$5))^($A855-$A854)*(1+1.5*(E855/E854-1))</f>
        <v>16348154.704403445</v>
      </c>
      <c r="K855">
        <f>ROW()</f>
        <v>855</v>
      </c>
      <c r="L855">
        <f>B855/C855</f>
        <v>1.072933549432739</v>
      </c>
      <c r="M855">
        <f>M854*(1-(M$1+M$5))^($A855-$A854)*(1+2*(E855/E854-1))</f>
        <v>2201492054.4478097</v>
      </c>
    </row>
    <row r="856" spans="1:13" x14ac:dyDescent="0.25">
      <c r="A856" s="1">
        <v>39304</v>
      </c>
      <c r="B856" s="10">
        <v>28.3</v>
      </c>
      <c r="C856" s="10">
        <v>25.63</v>
      </c>
      <c r="D856">
        <v>71717.56</v>
      </c>
      <c r="E856">
        <v>66228.86</v>
      </c>
      <c r="F856">
        <v>116839.3</v>
      </c>
      <c r="G856">
        <v>107910.76</v>
      </c>
      <c r="H856">
        <f>(1/(1-91/360*VLOOKUP($A856,Tbills!$B$4:$C$974,2,1)/100))^((1)/91)-1</f>
        <v>1.3331417464845785E-4</v>
      </c>
      <c r="I856">
        <f>I855*(1-(I$1+I$5))^($A856-$A855)*(1+1.5*(E856/E855-1))</f>
        <v>18174497.786703423</v>
      </c>
      <c r="K856">
        <f>ROW()</f>
        <v>856</v>
      </c>
      <c r="L856">
        <f>B856/C856</f>
        <v>1.1041747951619196</v>
      </c>
      <c r="M856">
        <f>M855*(1-(M$1+M$5))^($A856-$A855)*(1+2*(E856/E855-1))</f>
        <v>2529359299.4040704</v>
      </c>
    </row>
    <row r="857" spans="1:13" x14ac:dyDescent="0.25">
      <c r="A857" s="1">
        <v>39307</v>
      </c>
      <c r="B857" s="10">
        <v>26.57</v>
      </c>
      <c r="C857" s="10">
        <v>23.84</v>
      </c>
      <c r="D857">
        <v>69963.789999999994</v>
      </c>
      <c r="E857">
        <v>64582.82</v>
      </c>
      <c r="F857">
        <v>110239.89</v>
      </c>
      <c r="G857">
        <v>101772.49</v>
      </c>
      <c r="H857">
        <f>(1/(1-91/360*VLOOKUP($A857,Tbills!$B$4:$C$974,2,1)/100))^((1)/91)-1</f>
        <v>1.2937801111823077E-4</v>
      </c>
      <c r="I857">
        <f>I856*(1-(I$1+I$5))^($A857-$A856)*(1+1.5*(E857/E856-1))</f>
        <v>17496435.978067733</v>
      </c>
      <c r="K857">
        <f>ROW()</f>
        <v>857</v>
      </c>
      <c r="L857">
        <f>B857/C857</f>
        <v>1.1145134228187921</v>
      </c>
      <c r="M857">
        <f>M856*(1-(M$1+M$5))^($A857-$A856)*(1+2*(E857/E856-1))</f>
        <v>2403387841.5300117</v>
      </c>
    </row>
    <row r="858" spans="1:13" x14ac:dyDescent="0.25">
      <c r="A858" s="1">
        <v>39308</v>
      </c>
      <c r="B858" s="10">
        <v>27.68</v>
      </c>
      <c r="C858" s="10">
        <v>24.85</v>
      </c>
      <c r="D858">
        <v>73010.77</v>
      </c>
      <c r="E858">
        <v>67387.100000000006</v>
      </c>
      <c r="F858">
        <v>112566.48</v>
      </c>
      <c r="G858">
        <v>103907.21</v>
      </c>
      <c r="H858">
        <f>(1/(1-91/360*VLOOKUP($A858,Tbills!$B$4:$C$974,2,1)/100))^((1)/91)-1</f>
        <v>1.2937801111823077E-4</v>
      </c>
      <c r="I858">
        <f>I857*(1-(I$1+I$5))^($A858-$A857)*(1+1.5*(E858/E857-1))</f>
        <v>18635838.332717326</v>
      </c>
      <c r="K858">
        <f>ROW()</f>
        <v>858</v>
      </c>
      <c r="L858">
        <f>B858/C858</f>
        <v>1.1138832997987926</v>
      </c>
      <c r="M858">
        <f>M857*(1-(M$1+M$5))^($A858-$A857)*(1+2*(E858/E857-1))</f>
        <v>2612017010.2625175</v>
      </c>
    </row>
    <row r="859" spans="1:13" x14ac:dyDescent="0.25">
      <c r="A859" s="1">
        <v>39309</v>
      </c>
      <c r="B859" s="10">
        <v>30.67</v>
      </c>
      <c r="C859" s="10">
        <v>26.75</v>
      </c>
      <c r="D859">
        <v>76190.25</v>
      </c>
      <c r="E859">
        <v>70312.960000000006</v>
      </c>
      <c r="F859">
        <v>113451.84</v>
      </c>
      <c r="G859">
        <v>104711.02</v>
      </c>
      <c r="H859">
        <f>(1/(1-91/360*VLOOKUP($A859,Tbills!$B$4:$C$974,2,1)/100))^((1)/91)-1</f>
        <v>1.2937801111823077E-4</v>
      </c>
      <c r="I859">
        <f>I858*(1-(I$1+I$5))^($A859-$A858)*(1+1.5*(E859/E858-1))</f>
        <v>19849363.689612783</v>
      </c>
      <c r="K859">
        <f>ROW()</f>
        <v>859</v>
      </c>
      <c r="L859">
        <f>B859/C859</f>
        <v>1.1465420560747663</v>
      </c>
      <c r="M859">
        <f>M858*(1-(M$1+M$5))^($A859-$A858)*(1+2*(E859/E858-1))</f>
        <v>2838742089.6349573</v>
      </c>
    </row>
    <row r="860" spans="1:13" x14ac:dyDescent="0.25">
      <c r="A860" s="1">
        <v>39310</v>
      </c>
      <c r="B860" s="10">
        <v>30.83</v>
      </c>
      <c r="C860" s="10">
        <v>27.09</v>
      </c>
      <c r="D860">
        <v>82194.58</v>
      </c>
      <c r="E860">
        <v>75845.02</v>
      </c>
      <c r="F860">
        <v>115056.84</v>
      </c>
      <c r="G860">
        <v>106178.82</v>
      </c>
      <c r="H860">
        <f>(1/(1-91/360*VLOOKUP($A860,Tbills!$B$4:$C$974,2,1)/100))^((1)/91)-1</f>
        <v>1.2937801111823077E-4</v>
      </c>
      <c r="I860">
        <f>I859*(1-(I$1+I$5))^($A860-$A859)*(1+1.5*(E860/E859-1))</f>
        <v>22191703.477294888</v>
      </c>
      <c r="K860">
        <f>ROW()</f>
        <v>860</v>
      </c>
      <c r="L860">
        <f>B860/C860</f>
        <v>1.1380583241048357</v>
      </c>
      <c r="M860">
        <f>M859*(1-(M$1+M$5))^($A860-$A859)*(1+2*(E860/E859-1))</f>
        <v>3285322612.7327232</v>
      </c>
    </row>
    <row r="861" spans="1:13" x14ac:dyDescent="0.25">
      <c r="A861" s="1">
        <v>39311</v>
      </c>
      <c r="B861" s="10">
        <v>29.99</v>
      </c>
      <c r="C861" s="10">
        <v>26.25</v>
      </c>
      <c r="D861">
        <v>79972.399999999994</v>
      </c>
      <c r="E861">
        <v>73784.69</v>
      </c>
      <c r="F861">
        <v>115163.92</v>
      </c>
      <c r="G861">
        <v>106263.9</v>
      </c>
      <c r="H861">
        <f>(1/(1-91/360*VLOOKUP($A861,Tbills!$B$4:$C$974,2,1)/100))^((1)/91)-1</f>
        <v>1.2937801111823077E-4</v>
      </c>
      <c r="I861">
        <f>I860*(1-(I$1+I$5))^($A861-$A860)*(1+1.5*(E861/E860-1))</f>
        <v>21287242.899736673</v>
      </c>
      <c r="K861">
        <f>ROW()</f>
        <v>861</v>
      </c>
      <c r="L861">
        <f>B861/C861</f>
        <v>1.1424761904761904</v>
      </c>
      <c r="M861">
        <f>M860*(1-(M$1+M$5))^($A861-$A860)*(1+2*(E861/E860-1))</f>
        <v>3106726336.4868431</v>
      </c>
    </row>
    <row r="862" spans="1:13" x14ac:dyDescent="0.25">
      <c r="A862" s="1">
        <v>39314</v>
      </c>
      <c r="B862" s="10">
        <v>26.33</v>
      </c>
      <c r="C862" s="10">
        <v>23.36</v>
      </c>
      <c r="D862">
        <v>73557.350000000006</v>
      </c>
      <c r="E862">
        <v>67837.350000000006</v>
      </c>
      <c r="F862">
        <v>111597.06</v>
      </c>
      <c r="G862">
        <v>102931.44</v>
      </c>
      <c r="H862">
        <f>(1/(1-91/360*VLOOKUP($A862,Tbills!$B$4:$C$974,2,1)/100))^((1)/91)-1</f>
        <v>7.9456365113639293E-5</v>
      </c>
      <c r="I862">
        <f>I861*(1-(I$1+I$5))^($A862-$A861)*(1+1.5*(E862/E861-1))</f>
        <v>18712949.680511829</v>
      </c>
      <c r="K862">
        <f>ROW()</f>
        <v>862</v>
      </c>
      <c r="L862">
        <f>B862/C862</f>
        <v>1.127140410958904</v>
      </c>
      <c r="M862">
        <f>M861*(1-(M$1+M$5))^($A862-$A861)*(1+2*(E862/E861-1))</f>
        <v>2605633857.6794429</v>
      </c>
    </row>
    <row r="863" spans="1:13" x14ac:dyDescent="0.25">
      <c r="A863" s="1">
        <v>39315</v>
      </c>
      <c r="B863" s="10">
        <v>25.25</v>
      </c>
      <c r="C863" s="10">
        <v>22.94</v>
      </c>
      <c r="D863">
        <v>71703.69</v>
      </c>
      <c r="E863">
        <v>66122.44</v>
      </c>
      <c r="F863">
        <v>109742.86</v>
      </c>
      <c r="G863">
        <v>101213.04</v>
      </c>
      <c r="H863">
        <f>(1/(1-91/360*VLOOKUP($A863,Tbills!$B$4:$C$974,2,1)/100))^((1)/91)-1</f>
        <v>7.9456365113639293E-5</v>
      </c>
      <c r="I863">
        <f>I862*(1-(I$1+I$5))^($A863-$A862)*(1+1.5*(E863/E862-1))</f>
        <v>18003189.527669091</v>
      </c>
      <c r="K863">
        <f>ROW()</f>
        <v>863</v>
      </c>
      <c r="L863">
        <f>B863/C863</f>
        <v>1.1006974716652136</v>
      </c>
      <c r="M863">
        <f>M862*(1-(M$1+M$5))^($A863-$A862)*(1+2*(E863/E862-1))</f>
        <v>2473811041.721725</v>
      </c>
    </row>
    <row r="864" spans="1:13" x14ac:dyDescent="0.25">
      <c r="A864" s="1">
        <v>39316</v>
      </c>
      <c r="B864" s="10">
        <v>22.89</v>
      </c>
      <c r="C864" s="10">
        <v>21.38</v>
      </c>
      <c r="D864">
        <v>68251.98</v>
      </c>
      <c r="E864">
        <v>62934.15</v>
      </c>
      <c r="F864">
        <v>106852.01</v>
      </c>
      <c r="G864">
        <v>98538.84</v>
      </c>
      <c r="H864">
        <f>(1/(1-91/360*VLOOKUP($A864,Tbills!$B$4:$C$974,2,1)/100))^((1)/91)-1</f>
        <v>7.9456365113639293E-5</v>
      </c>
      <c r="I864">
        <f>I863*(1-(I$1+I$5))^($A864-$A863)*(1+1.5*(E864/E863-1))</f>
        <v>16700913.431419009</v>
      </c>
      <c r="K864">
        <f>ROW()</f>
        <v>864</v>
      </c>
      <c r="L864">
        <f>B864/C864</f>
        <v>1.0706267539756782</v>
      </c>
      <c r="M864">
        <f>M863*(1-(M$1+M$5))^($A864-$A863)*(1+2*(E864/E863-1))</f>
        <v>2235171410.9264398</v>
      </c>
    </row>
    <row r="865" spans="1:13" x14ac:dyDescent="0.25">
      <c r="A865" s="1">
        <v>39317</v>
      </c>
      <c r="B865" s="10">
        <v>22.62</v>
      </c>
      <c r="C865" s="10">
        <v>21.27</v>
      </c>
      <c r="D865">
        <v>69453.279999999999</v>
      </c>
      <c r="E865">
        <v>64036.85</v>
      </c>
      <c r="F865">
        <v>106896.11</v>
      </c>
      <c r="G865">
        <v>98571.68</v>
      </c>
      <c r="H865">
        <f>(1/(1-91/360*VLOOKUP($A865,Tbills!$B$4:$C$974,2,1)/100))^((1)/91)-1</f>
        <v>7.9456365113639293E-5</v>
      </c>
      <c r="I865">
        <f>I864*(1-(I$1+I$5))^($A865-$A864)*(1+1.5*(E865/E864-1))</f>
        <v>17139686.376407005</v>
      </c>
      <c r="K865">
        <f>ROW()</f>
        <v>865</v>
      </c>
      <c r="L865">
        <f>B865/C865</f>
        <v>1.0634696755994359</v>
      </c>
      <c r="M865">
        <f>M864*(1-(M$1+M$5))^($A865-$A864)*(1+2*(E865/E864-1))</f>
        <v>2313420510.5724759</v>
      </c>
    </row>
    <row r="866" spans="1:13" x14ac:dyDescent="0.25">
      <c r="A866" s="1">
        <v>39318</v>
      </c>
      <c r="B866" s="10">
        <v>20.72</v>
      </c>
      <c r="C866" s="10">
        <v>20.46</v>
      </c>
      <c r="D866">
        <v>66859.31</v>
      </c>
      <c r="E866">
        <v>61640.09</v>
      </c>
      <c r="F866">
        <v>104476.29</v>
      </c>
      <c r="G866">
        <v>96332.47</v>
      </c>
      <c r="H866">
        <f>(1/(1-91/360*VLOOKUP($A866,Tbills!$B$4:$C$974,2,1)/100))^((1)/91)-1</f>
        <v>7.9456365113639293E-5</v>
      </c>
      <c r="I866">
        <f>I865*(1-(I$1+I$5))^($A866-$A865)*(1+1.5*(E866/E865-1))</f>
        <v>16177279.483108366</v>
      </c>
      <c r="K866">
        <f>ROW()</f>
        <v>866</v>
      </c>
      <c r="L866">
        <f>B866/C866</f>
        <v>1.0127077223851417</v>
      </c>
      <c r="M866">
        <f>M865*(1-(M$1+M$5))^($A866-$A865)*(1+2*(E866/E865-1))</f>
        <v>2140175792.2165015</v>
      </c>
    </row>
    <row r="867" spans="1:13" x14ac:dyDescent="0.25">
      <c r="A867" s="1">
        <v>39321</v>
      </c>
      <c r="B867" s="10">
        <v>22.72</v>
      </c>
      <c r="C867" s="10">
        <v>21.65</v>
      </c>
      <c r="D867">
        <v>70030.570000000007</v>
      </c>
      <c r="E867">
        <v>64549.1</v>
      </c>
      <c r="F867">
        <v>105779.84</v>
      </c>
      <c r="G867">
        <v>97511.44</v>
      </c>
      <c r="H867">
        <f>(1/(1-91/360*VLOOKUP($A867,Tbills!$B$4:$C$974,2,1)/100))^((1)/91)-1</f>
        <v>1.2853473289475836E-4</v>
      </c>
      <c r="I867">
        <f>I866*(1-(I$1+I$5))^($A867-$A866)*(1+1.5*(E867/E866-1))</f>
        <v>17321974.204193968</v>
      </c>
      <c r="K867">
        <f>ROW()</f>
        <v>867</v>
      </c>
      <c r="L867">
        <f>B867/C867</f>
        <v>1.0494226327944574</v>
      </c>
      <c r="M867">
        <f>M866*(1-(M$1+M$5))^($A867-$A866)*(1+2*(E867/E866-1))</f>
        <v>2341943677.6453867</v>
      </c>
    </row>
    <row r="868" spans="1:13" x14ac:dyDescent="0.25">
      <c r="A868" s="1">
        <v>39322</v>
      </c>
      <c r="B868" s="10">
        <v>26.3</v>
      </c>
      <c r="C868" s="10">
        <v>25.04</v>
      </c>
      <c r="D868">
        <v>75859.48</v>
      </c>
      <c r="E868">
        <v>69913.47</v>
      </c>
      <c r="F868">
        <v>110086.75</v>
      </c>
      <c r="G868">
        <v>101469.16</v>
      </c>
      <c r="H868">
        <f>(1/(1-91/360*VLOOKUP($A868,Tbills!$B$4:$C$974,2,1)/100))^((1)/91)-1</f>
        <v>1.2853473289475836E-4</v>
      </c>
      <c r="I868">
        <f>I867*(1-(I$1+I$5))^($A868-$A867)*(1+1.5*(E868/E867-1))</f>
        <v>19481108.257540081</v>
      </c>
      <c r="K868">
        <f>ROW()</f>
        <v>868</v>
      </c>
      <c r="L868">
        <f>B868/C868</f>
        <v>1.0503194888178915</v>
      </c>
      <c r="M868">
        <f>M867*(1-(M$1+M$5))^($A868-$A867)*(1+2*(E868/E867-1))</f>
        <v>2731107335.4322834</v>
      </c>
    </row>
    <row r="869" spans="1:13" x14ac:dyDescent="0.25">
      <c r="A869" s="1">
        <v>39323</v>
      </c>
      <c r="B869" s="10">
        <v>23.81</v>
      </c>
      <c r="C869" s="10">
        <v>23.26</v>
      </c>
      <c r="D869">
        <v>72842.789999999994</v>
      </c>
      <c r="E869">
        <v>67124.25</v>
      </c>
      <c r="F869">
        <v>109367.3</v>
      </c>
      <c r="G869">
        <v>100792.99</v>
      </c>
      <c r="H869">
        <f>(1/(1-91/360*VLOOKUP($A869,Tbills!$B$4:$C$974,2,1)/100))^((1)/91)-1</f>
        <v>1.2853473289475836E-4</v>
      </c>
      <c r="I869">
        <f>I868*(1-(I$1+I$5))^($A869-$A868)*(1+1.5*(E869/E868-1))</f>
        <v>18315125.167353727</v>
      </c>
      <c r="K869">
        <f>ROW()</f>
        <v>869</v>
      </c>
      <c r="L869">
        <f>B869/C869</f>
        <v>1.0236457437661219</v>
      </c>
      <c r="M869">
        <f>M868*(1-(M$1+M$5))^($A869-$A868)*(1+2*(E869/E868-1))</f>
        <v>2513105862.3045106</v>
      </c>
    </row>
    <row r="870" spans="1:13"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I869*(1-(I$1+I$5))^($A870-$A869)*(1+1.5*(E870/E869-1))</f>
        <v>18575757.338409815</v>
      </c>
      <c r="K870">
        <f>ROW()</f>
        <v>870</v>
      </c>
      <c r="L870">
        <f>B870/C870</f>
        <v>1.0600676818950929</v>
      </c>
      <c r="M870">
        <f>M869*(1-(M$1+M$5))^($A870-$A869)*(1+2*(E870/E869-1))</f>
        <v>2560735602.5601921</v>
      </c>
    </row>
    <row r="871" spans="1:13" x14ac:dyDescent="0.25">
      <c r="A871" s="1">
        <v>39325</v>
      </c>
      <c r="B871" s="10">
        <v>23.38</v>
      </c>
      <c r="C871" s="10">
        <v>22.68</v>
      </c>
      <c r="D871">
        <v>71306.31</v>
      </c>
      <c r="E871">
        <v>65691.320000000007</v>
      </c>
      <c r="F871">
        <v>109364.79</v>
      </c>
      <c r="G871">
        <v>100764.78</v>
      </c>
      <c r="H871">
        <f>(1/(1-91/360*VLOOKUP($A871,Tbills!$B$4:$C$974,2,1)/100))^((1)/91)-1</f>
        <v>1.2853473289475836E-4</v>
      </c>
      <c r="I871">
        <f>I870*(1-(I$1+I$5))^($A871-$A870)*(1+1.5*(E871/E870-1))</f>
        <v>17724330.072543573</v>
      </c>
      <c r="K871">
        <f>ROW()</f>
        <v>871</v>
      </c>
      <c r="L871">
        <f>B871/C871</f>
        <v>1.0308641975308641</v>
      </c>
      <c r="M871">
        <f>M870*(1-(M$1+M$5))^($A871-$A870)*(1+2*(E871/E870-1))</f>
        <v>2404189367.7808366</v>
      </c>
    </row>
    <row r="872" spans="1:13" x14ac:dyDescent="0.25">
      <c r="A872" s="1">
        <v>39329</v>
      </c>
      <c r="B872" s="10">
        <v>22.78</v>
      </c>
      <c r="C872" s="10">
        <v>22.02</v>
      </c>
      <c r="D872">
        <v>68640.98</v>
      </c>
      <c r="E872">
        <v>63202.09</v>
      </c>
      <c r="F872">
        <v>107061.74</v>
      </c>
      <c r="G872">
        <v>98591.02</v>
      </c>
      <c r="H872">
        <f>(1/(1-91/360*VLOOKUP($A872,Tbills!$B$4:$C$974,2,1)/100))^((1)/91)-1</f>
        <v>1.2150995710524803E-4</v>
      </c>
      <c r="I872">
        <f>I871*(1-(I$1+I$5))^($A872-$A871)*(1+1.5*(E872/E871-1))</f>
        <v>16716251.355028143</v>
      </c>
      <c r="K872">
        <f>ROW()</f>
        <v>872</v>
      </c>
      <c r="L872">
        <f>B872/C872</f>
        <v>1.0345140781108084</v>
      </c>
      <c r="M872">
        <f>M871*(1-(M$1+M$5))^($A872-$A871)*(1+2*(E872/E871-1))</f>
        <v>2221686794.895505</v>
      </c>
    </row>
    <row r="873" spans="1:13" x14ac:dyDescent="0.25">
      <c r="A873" s="1">
        <v>39330</v>
      </c>
      <c r="B873" s="10">
        <v>24.58</v>
      </c>
      <c r="C873" s="10">
        <v>23.36</v>
      </c>
      <c r="D873">
        <v>72611.34</v>
      </c>
      <c r="E873">
        <v>66850.17</v>
      </c>
      <c r="F873">
        <v>108542.13</v>
      </c>
      <c r="G873">
        <v>99942.3</v>
      </c>
      <c r="H873">
        <f>(1/(1-91/360*VLOOKUP($A873,Tbills!$B$4:$C$974,2,1)/100))^((1)/91)-1</f>
        <v>1.2150995710524803E-4</v>
      </c>
      <c r="I873">
        <f>I872*(1-(I$1+I$5))^($A873-$A872)*(1+1.5*(E873/E872-1))</f>
        <v>18163392.191383578</v>
      </c>
      <c r="K873">
        <f>ROW()</f>
        <v>873</v>
      </c>
      <c r="L873">
        <f>B873/C873</f>
        <v>1.0522260273972601</v>
      </c>
      <c r="M873">
        <f>M872*(1-(M$1+M$5))^($A873-$A872)*(1+2*(E873/E872-1))</f>
        <v>2478078700.2336349</v>
      </c>
    </row>
    <row r="874" spans="1:13" x14ac:dyDescent="0.25">
      <c r="A874" s="1">
        <v>39331</v>
      </c>
      <c r="B874" s="10">
        <v>23.99</v>
      </c>
      <c r="C874" s="10">
        <v>23.2</v>
      </c>
      <c r="D874">
        <v>72082.11</v>
      </c>
      <c r="E874">
        <v>66354.81</v>
      </c>
      <c r="F874">
        <v>108216.48</v>
      </c>
      <c r="G874">
        <v>99630.31</v>
      </c>
      <c r="H874">
        <f>(1/(1-91/360*VLOOKUP($A874,Tbills!$B$4:$C$974,2,1)/100))^((1)/91)-1</f>
        <v>1.2150995710524803E-4</v>
      </c>
      <c r="I874">
        <f>I873*(1-(I$1+I$5))^($A874-$A873)*(1+1.5*(E874/E873-1))</f>
        <v>17961333.755621925</v>
      </c>
      <c r="K874">
        <f>ROW()</f>
        <v>874</v>
      </c>
      <c r="L874">
        <f>B874/C874</f>
        <v>1.034051724137931</v>
      </c>
      <c r="M874">
        <f>M873*(1-(M$1+M$5))^($A874-$A873)*(1+2*(E874/E873-1))</f>
        <v>2441271285.8102212</v>
      </c>
    </row>
    <row r="875" spans="1:13" x14ac:dyDescent="0.25">
      <c r="A875" s="1">
        <v>39332</v>
      </c>
      <c r="B875" s="10">
        <v>26.23</v>
      </c>
      <c r="C875" s="10">
        <v>24.81</v>
      </c>
      <c r="D875">
        <v>76658.25</v>
      </c>
      <c r="E875">
        <v>70559.289999999994</v>
      </c>
      <c r="F875">
        <v>110740.29</v>
      </c>
      <c r="G875">
        <v>101941.77</v>
      </c>
      <c r="H875">
        <f>(1/(1-91/360*VLOOKUP($A875,Tbills!$B$4:$C$974,2,1)/100))^((1)/91)-1</f>
        <v>1.2150995710524803E-4</v>
      </c>
      <c r="I875">
        <f>I874*(1-(I$1+I$5))^($A875-$A874)*(1+1.5*(E875/E874-1))</f>
        <v>19668287.451744046</v>
      </c>
      <c r="K875">
        <f>ROW()</f>
        <v>875</v>
      </c>
      <c r="L875">
        <f>B875/C875</f>
        <v>1.0572349858927852</v>
      </c>
      <c r="M875">
        <f>M874*(1-(M$1+M$5))^($A875-$A874)*(1+2*(E875/E874-1))</f>
        <v>2750554093.8420496</v>
      </c>
    </row>
    <row r="876" spans="1:13" x14ac:dyDescent="0.25">
      <c r="A876" s="1">
        <v>39335</v>
      </c>
      <c r="B876" s="10">
        <v>27.38</v>
      </c>
      <c r="C876" s="10">
        <v>25.4</v>
      </c>
      <c r="D876">
        <v>78817.899999999994</v>
      </c>
      <c r="E876">
        <v>72521.399999999994</v>
      </c>
      <c r="F876">
        <v>111469.72</v>
      </c>
      <c r="G876">
        <v>102576.08</v>
      </c>
      <c r="H876">
        <f>(1/(1-91/360*VLOOKUP($A876,Tbills!$B$4:$C$974,2,1)/100))^((1)/91)-1</f>
        <v>1.0607141059626457E-4</v>
      </c>
      <c r="I876">
        <f>I875*(1-(I$1+I$5))^($A876-$A875)*(1+1.5*(E876/E875-1))</f>
        <v>20488100.518797077</v>
      </c>
      <c r="K876">
        <f>ROW()</f>
        <v>876</v>
      </c>
      <c r="L876">
        <f>B876/C876</f>
        <v>1.0779527559055118</v>
      </c>
      <c r="M876">
        <f>M875*(1-(M$1+M$5))^($A876-$A875)*(1+2*(E876/E875-1))</f>
        <v>2903235172.0624518</v>
      </c>
    </row>
    <row r="877" spans="1:13" x14ac:dyDescent="0.25">
      <c r="A877" s="1">
        <v>39336</v>
      </c>
      <c r="B877" s="10">
        <v>25.27</v>
      </c>
      <c r="C877" s="10">
        <v>23.94</v>
      </c>
      <c r="D877">
        <v>74908.55</v>
      </c>
      <c r="E877">
        <v>68916.66</v>
      </c>
      <c r="F877">
        <v>109482.85</v>
      </c>
      <c r="G877">
        <v>100736.85</v>
      </c>
      <c r="H877">
        <f>(1/(1-91/360*VLOOKUP($A877,Tbills!$B$4:$C$974,2,1)/100))^((1)/91)-1</f>
        <v>1.0607141059626457E-4</v>
      </c>
      <c r="I877">
        <f>I876*(1-(I$1+I$5))^($A877-$A876)*(1+1.5*(E877/E876-1))</f>
        <v>18960350.109225787</v>
      </c>
      <c r="K877">
        <f>ROW()</f>
        <v>877</v>
      </c>
      <c r="L877">
        <f>B877/C877</f>
        <v>1.0555555555555556</v>
      </c>
      <c r="M877">
        <f>M876*(1-(M$1+M$5))^($A877-$A876)*(1+2*(E877/E876-1))</f>
        <v>2614531345.2868223</v>
      </c>
    </row>
    <row r="878" spans="1:13" x14ac:dyDescent="0.25">
      <c r="A878" s="1">
        <v>39337</v>
      </c>
      <c r="B878" s="10">
        <v>24.96</v>
      </c>
      <c r="C878" s="10">
        <v>23.74</v>
      </c>
      <c r="D878">
        <v>75457.27</v>
      </c>
      <c r="E878">
        <v>69414.179999999993</v>
      </c>
      <c r="F878">
        <v>110023.16</v>
      </c>
      <c r="G878">
        <v>101223.31</v>
      </c>
      <c r="H878">
        <f>(1/(1-91/360*VLOOKUP($A878,Tbills!$B$4:$C$974,2,1)/100))^((1)/91)-1</f>
        <v>1.0607141059626457E-4</v>
      </c>
      <c r="I878">
        <f>I877*(1-(I$1+I$5))^($A878-$A877)*(1+1.5*(E878/E877-1))</f>
        <v>19165482.867409006</v>
      </c>
      <c r="K878">
        <f>ROW()</f>
        <v>878</v>
      </c>
      <c r="L878">
        <f>B878/C878</f>
        <v>1.0513900589721989</v>
      </c>
      <c r="M878">
        <f>M877*(1-(M$1+M$5))^($A878-$A877)*(1+2*(E878/E877-1))</f>
        <v>2652191377.2856145</v>
      </c>
    </row>
    <row r="879" spans="1:13" x14ac:dyDescent="0.25">
      <c r="A879" s="1">
        <v>39338</v>
      </c>
      <c r="B879" s="10">
        <v>24.76</v>
      </c>
      <c r="C879" s="10">
        <v>23.66</v>
      </c>
      <c r="D879">
        <v>75109.37</v>
      </c>
      <c r="E879">
        <v>69086.78</v>
      </c>
      <c r="F879">
        <v>108932.99</v>
      </c>
      <c r="G879">
        <v>100209.60000000001</v>
      </c>
      <c r="H879">
        <f>(1/(1-91/360*VLOOKUP($A879,Tbills!$B$4:$C$974,2,1)/100))^((1)/91)-1</f>
        <v>1.0607141059626457E-4</v>
      </c>
      <c r="I879">
        <f>I878*(1-(I$1+I$5))^($A879-$A878)*(1+1.5*(E879/E878-1))</f>
        <v>19029706.067574587</v>
      </c>
      <c r="K879">
        <f>ROW()</f>
        <v>879</v>
      </c>
      <c r="L879">
        <f>B879/C879</f>
        <v>1.0464919695688928</v>
      </c>
      <c r="M879">
        <f>M878*(1-(M$1+M$5))^($A879-$A878)*(1+2*(E879/E878-1))</f>
        <v>2627084111.0425344</v>
      </c>
    </row>
    <row r="880" spans="1:13" x14ac:dyDescent="0.25">
      <c r="A880" s="1">
        <v>39339</v>
      </c>
      <c r="B880" s="10">
        <v>24.92</v>
      </c>
      <c r="C880" s="10">
        <v>23.75</v>
      </c>
      <c r="D880">
        <v>75145.42</v>
      </c>
      <c r="E880">
        <v>69112.61</v>
      </c>
      <c r="F880">
        <v>109165.05</v>
      </c>
      <c r="G880">
        <v>100412.45</v>
      </c>
      <c r="H880">
        <f>(1/(1-91/360*VLOOKUP($A880,Tbills!$B$4:$C$974,2,1)/100))^((1)/91)-1</f>
        <v>1.0607141059626457E-4</v>
      </c>
      <c r="I880">
        <f>I879*(1-(I$1+I$5))^($A880-$A879)*(1+1.5*(E880/E879-1))</f>
        <v>19040195.660062402</v>
      </c>
      <c r="K880">
        <f>ROW()</f>
        <v>880</v>
      </c>
      <c r="L880">
        <f>B880/C880</f>
        <v>1.0492631578947369</v>
      </c>
      <c r="M880">
        <f>M879*(1-(M$1+M$5))^($A880-$A879)*(1+2*(E880/E879-1))</f>
        <v>2628959931.551652</v>
      </c>
    </row>
    <row r="881" spans="1:13" x14ac:dyDescent="0.25">
      <c r="A881" s="1">
        <v>39342</v>
      </c>
      <c r="B881" s="10">
        <v>26.48</v>
      </c>
      <c r="C881" s="10">
        <v>24.5</v>
      </c>
      <c r="D881">
        <v>76934.31</v>
      </c>
      <c r="E881">
        <v>70735.89</v>
      </c>
      <c r="F881">
        <v>110286.31</v>
      </c>
      <c r="G881">
        <v>101411.85</v>
      </c>
      <c r="H881">
        <f>(1/(1-91/360*VLOOKUP($A881,Tbills!$B$4:$C$974,2,1)/100))^((1)/91)-1</f>
        <v>1.1308621380523576E-4</v>
      </c>
      <c r="I881">
        <f>I880*(1-(I$1+I$5))^($A881-$A880)*(1+1.5*(E881/E880-1))</f>
        <v>19710437.52685478</v>
      </c>
      <c r="K881">
        <f>ROW()</f>
        <v>881</v>
      </c>
      <c r="L881">
        <f>B881/C881</f>
        <v>1.0808163265306123</v>
      </c>
      <c r="M881">
        <f>M880*(1-(M$1+M$5))^($A881-$A880)*(1+2*(E881/E880-1))</f>
        <v>2752176887.1412625</v>
      </c>
    </row>
    <row r="882" spans="1:13" x14ac:dyDescent="0.25">
      <c r="A882" s="1">
        <v>39343</v>
      </c>
      <c r="B882" s="10">
        <v>20.350000000000001</v>
      </c>
      <c r="C882" s="10">
        <v>20.99</v>
      </c>
      <c r="D882">
        <v>67267.5</v>
      </c>
      <c r="E882">
        <v>61839.92</v>
      </c>
      <c r="F882">
        <v>105957.08</v>
      </c>
      <c r="G882">
        <v>97419.51</v>
      </c>
      <c r="H882">
        <f>(1/(1-91/360*VLOOKUP($A882,Tbills!$B$4:$C$974,2,1)/100))^((1)/91)-1</f>
        <v>1.1308621380523576E-4</v>
      </c>
      <c r="I882">
        <f>I881*(1-(I$1+I$5))^($A882-$A881)*(1+1.5*(E882/E881-1))</f>
        <v>15992013.418454329</v>
      </c>
      <c r="K882">
        <f>ROW()</f>
        <v>882</v>
      </c>
      <c r="L882">
        <f>B882/C882</f>
        <v>0.96950929013816112</v>
      </c>
      <c r="M882">
        <f>M881*(1-(M$1+M$5))^($A882-$A881)*(1+2*(E882/E881-1))</f>
        <v>2059862472.0629711</v>
      </c>
    </row>
    <row r="883" spans="1:13" x14ac:dyDescent="0.25">
      <c r="A883" s="1">
        <v>39344</v>
      </c>
      <c r="B883" s="10">
        <v>20.03</v>
      </c>
      <c r="C883" s="10">
        <v>20.440000000000001</v>
      </c>
      <c r="D883">
        <v>64696.36</v>
      </c>
      <c r="E883">
        <v>59469.25</v>
      </c>
      <c r="F883">
        <v>102983.06</v>
      </c>
      <c r="G883">
        <v>94674.11</v>
      </c>
      <c r="H883">
        <f>(1/(1-91/360*VLOOKUP($A883,Tbills!$B$4:$C$974,2,1)/100))^((1)/91)-1</f>
        <v>1.1308621380523576E-4</v>
      </c>
      <c r="I883">
        <f>I882*(1-(I$1+I$5))^($A883-$A882)*(1+1.5*(E883/E882-1))</f>
        <v>15072273.913581198</v>
      </c>
      <c r="K883">
        <f>ROW()</f>
        <v>883</v>
      </c>
      <c r="L883">
        <f>B883/C883</f>
        <v>0.97994129158512722</v>
      </c>
      <c r="M883">
        <f>M882*(1-(M$1+M$5))^($A883-$A882)*(1+2*(E883/E882-1))</f>
        <v>1901866281.1694388</v>
      </c>
    </row>
    <row r="884" spans="1:13" x14ac:dyDescent="0.25">
      <c r="A884" s="1">
        <v>39345</v>
      </c>
      <c r="B884" s="10">
        <v>20.45</v>
      </c>
      <c r="C884" s="10">
        <v>20.8</v>
      </c>
      <c r="D884">
        <v>65533.120000000003</v>
      </c>
      <c r="E884">
        <v>60231.68</v>
      </c>
      <c r="F884">
        <v>103370.35</v>
      </c>
      <c r="G884">
        <v>95019.45</v>
      </c>
      <c r="H884">
        <f>(1/(1-91/360*VLOOKUP($A884,Tbills!$B$4:$C$974,2,1)/100))^((1)/91)-1</f>
        <v>1.1308621380523576E-4</v>
      </c>
      <c r="I884">
        <f>I883*(1-(I$1+I$5))^($A884-$A883)*(1+1.5*(E884/E883-1))</f>
        <v>15361979.440383201</v>
      </c>
      <c r="K884">
        <f>ROW()</f>
        <v>884</v>
      </c>
      <c r="L884">
        <f>B884/C884</f>
        <v>0.98317307692307687</v>
      </c>
      <c r="M884">
        <f>M883*(1-(M$1+M$5))^($A884-$A883)*(1+2*(E884/E883-1))</f>
        <v>1950566587.4185455</v>
      </c>
    </row>
    <row r="885" spans="1:13" x14ac:dyDescent="0.25">
      <c r="A885" s="1">
        <v>39346</v>
      </c>
      <c r="B885" s="10">
        <v>19</v>
      </c>
      <c r="C885" s="10">
        <v>20.010000000000002</v>
      </c>
      <c r="D885">
        <v>62605.98</v>
      </c>
      <c r="E885">
        <v>57534.52</v>
      </c>
      <c r="F885">
        <v>100317.52</v>
      </c>
      <c r="G885">
        <v>92202.51</v>
      </c>
      <c r="H885">
        <f>(1/(1-91/360*VLOOKUP($A885,Tbills!$B$4:$C$974,2,1)/100))^((1)/91)-1</f>
        <v>1.1308621380523576E-4</v>
      </c>
      <c r="I885">
        <f>I884*(1-(I$1+I$5))^($A885-$A884)*(1+1.5*(E885/E884-1))</f>
        <v>14329983.466439648</v>
      </c>
      <c r="K885">
        <f>ROW()</f>
        <v>885</v>
      </c>
      <c r="L885">
        <f>B885/C885</f>
        <v>0.94952523738130923</v>
      </c>
      <c r="M885">
        <f>M884*(1-(M$1+M$5))^($A885-$A884)*(1+2*(E885/E884-1))</f>
        <v>1775814946.8949134</v>
      </c>
    </row>
    <row r="886" spans="1:13" x14ac:dyDescent="0.25">
      <c r="A886" s="1">
        <v>39349</v>
      </c>
      <c r="B886" s="10">
        <v>19.37</v>
      </c>
      <c r="C886" s="10">
        <v>19.920000000000002</v>
      </c>
      <c r="D886">
        <v>62166.02</v>
      </c>
      <c r="E886">
        <v>57110.67</v>
      </c>
      <c r="F886">
        <v>99909.11</v>
      </c>
      <c r="G886">
        <v>91795.85</v>
      </c>
      <c r="H886">
        <f>(1/(1-91/360*VLOOKUP($A886,Tbills!$B$4:$C$974,2,1)/100))^((1)/91)-1</f>
        <v>1.0663242830433184E-4</v>
      </c>
      <c r="I886">
        <f>I885*(1-(I$1+I$5))^($A886-$A885)*(1+1.5*(E886/E885-1))</f>
        <v>14171224.854744773</v>
      </c>
      <c r="K886">
        <f>ROW()</f>
        <v>886</v>
      </c>
      <c r="L886">
        <f>B886/C886</f>
        <v>0.97238955823293172</v>
      </c>
      <c r="M886">
        <f>M885*(1-(M$1+M$5))^($A886-$A885)*(1+2*(E886/E885-1))</f>
        <v>1749473633.2643299</v>
      </c>
    </row>
    <row r="887" spans="1:13" x14ac:dyDescent="0.25">
      <c r="A887" s="1">
        <v>39350</v>
      </c>
      <c r="B887" s="10">
        <v>18.600000000000001</v>
      </c>
      <c r="C887" s="10">
        <v>19.71</v>
      </c>
      <c r="D887">
        <v>62726.63</v>
      </c>
      <c r="E887">
        <v>57619.61</v>
      </c>
      <c r="F887">
        <v>99663.24</v>
      </c>
      <c r="G887">
        <v>91560.16</v>
      </c>
      <c r="H887">
        <f>(1/(1-91/360*VLOOKUP($A887,Tbills!$B$4:$C$974,2,1)/100))^((1)/91)-1</f>
        <v>1.0663242830433184E-4</v>
      </c>
      <c r="I887">
        <f>I886*(1-(I$1+I$5))^($A887-$A886)*(1+1.5*(E887/E886-1))</f>
        <v>14360516.809241185</v>
      </c>
      <c r="K887">
        <f>ROW()</f>
        <v>887</v>
      </c>
      <c r="L887">
        <f>B887/C887</f>
        <v>0.94368340943683415</v>
      </c>
      <c r="M887">
        <f>M886*(1-(M$1+M$5))^($A887-$A886)*(1+2*(E887/E886-1))</f>
        <v>1780594389.8762712</v>
      </c>
    </row>
    <row r="888" spans="1:13" x14ac:dyDescent="0.25">
      <c r="A888" s="1">
        <v>39351</v>
      </c>
      <c r="B888" s="10">
        <v>17.63</v>
      </c>
      <c r="C888" s="10">
        <v>19.02</v>
      </c>
      <c r="D888">
        <v>60295.040000000001</v>
      </c>
      <c r="E888">
        <v>55379.85</v>
      </c>
      <c r="F888">
        <v>98381.35</v>
      </c>
      <c r="G888">
        <v>90372.73</v>
      </c>
      <c r="H888">
        <f>(1/(1-91/360*VLOOKUP($A888,Tbills!$B$4:$C$974,2,1)/100))^((1)/91)-1</f>
        <v>1.0663242830433184E-4</v>
      </c>
      <c r="I888">
        <f>I887*(1-(I$1+I$5))^($A888-$A887)*(1+1.5*(E888/E887-1))</f>
        <v>13523065.141563535</v>
      </c>
      <c r="K888">
        <f>ROW()</f>
        <v>888</v>
      </c>
      <c r="L888">
        <f>B888/C888</f>
        <v>0.92691903259726605</v>
      </c>
      <c r="M888">
        <f>M887*(1-(M$1+M$5))^($A888-$A887)*(1+2*(E888/E887-1))</f>
        <v>1642110342.9067504</v>
      </c>
    </row>
    <row r="889" spans="1:13" x14ac:dyDescent="0.25">
      <c r="A889" s="1">
        <v>39352</v>
      </c>
      <c r="B889" s="10">
        <v>17</v>
      </c>
      <c r="C889" s="10">
        <v>18.36</v>
      </c>
      <c r="D889">
        <v>59459.37</v>
      </c>
      <c r="E889">
        <v>54606.400000000001</v>
      </c>
      <c r="F889">
        <v>97782.97</v>
      </c>
      <c r="G889">
        <v>89813.42</v>
      </c>
      <c r="H889">
        <f>(1/(1-91/360*VLOOKUP($A889,Tbills!$B$4:$C$974,2,1)/100))^((1)/91)-1</f>
        <v>1.0663242830433184E-4</v>
      </c>
      <c r="I889">
        <f>I888*(1-(I$1+I$5))^($A889-$A888)*(1+1.5*(E889/E888-1))</f>
        <v>13239637.993587179</v>
      </c>
      <c r="K889">
        <f>ROW()</f>
        <v>889</v>
      </c>
      <c r="L889">
        <f>B889/C889</f>
        <v>0.92592592592592593</v>
      </c>
      <c r="M889">
        <f>M888*(1-(M$1+M$5))^($A889-$A888)*(1+2*(E889/E888-1))</f>
        <v>1596188235.2024264</v>
      </c>
    </row>
    <row r="890" spans="1:13" x14ac:dyDescent="0.25">
      <c r="A890" s="1">
        <v>39353</v>
      </c>
      <c r="B890" s="10">
        <v>18</v>
      </c>
      <c r="C890" s="10">
        <v>18.98</v>
      </c>
      <c r="D890">
        <v>60312.69</v>
      </c>
      <c r="E890">
        <v>55384.25</v>
      </c>
      <c r="F890">
        <v>99356.85</v>
      </c>
      <c r="G890">
        <v>91249.45</v>
      </c>
      <c r="H890">
        <f>(1/(1-91/360*VLOOKUP($A890,Tbills!$B$4:$C$974,2,1)/100))^((1)/91)-1</f>
        <v>1.0663242830433184E-4</v>
      </c>
      <c r="I890">
        <f>I889*(1-(I$1+I$5))^($A890-$A889)*(1+1.5*(E890/E889-1))</f>
        <v>13522399.682920225</v>
      </c>
      <c r="K890">
        <f>ROW()</f>
        <v>890</v>
      </c>
      <c r="L890">
        <f>B890/C890</f>
        <v>0.94836670179135929</v>
      </c>
      <c r="M890">
        <f>M889*(1-(M$1+M$5))^($A890-$A889)*(1+2*(E890/E889-1))</f>
        <v>1641607254.1133871</v>
      </c>
    </row>
    <row r="891" spans="1:13" x14ac:dyDescent="0.25">
      <c r="A891" s="1">
        <v>39356</v>
      </c>
      <c r="B891" s="10">
        <v>17.84</v>
      </c>
      <c r="C891" s="10">
        <v>18.95</v>
      </c>
      <c r="D891">
        <v>58848.27</v>
      </c>
      <c r="E891">
        <v>54021.78</v>
      </c>
      <c r="F891">
        <v>99018.49</v>
      </c>
      <c r="G891">
        <v>90909.51</v>
      </c>
      <c r="H891">
        <f>(1/(1-91/360*VLOOKUP($A891,Tbills!$B$4:$C$974,2,1)/100))^((1)/91)-1</f>
        <v>1.0719347496701559E-4</v>
      </c>
      <c r="I891">
        <f>I890*(1-(I$1+I$5))^($A891-$A890)*(1+1.5*(E891/E890-1))</f>
        <v>13023042.101193262</v>
      </c>
      <c r="K891">
        <f>ROW()</f>
        <v>891</v>
      </c>
      <c r="L891">
        <f>B891/C891</f>
        <v>0.94142480211081792</v>
      </c>
      <c r="M891">
        <f>M890*(1-(M$1+M$5))^($A891-$A890)*(1+2*(E891/E890-1))</f>
        <v>1560681353.658083</v>
      </c>
    </row>
    <row r="892" spans="1:13" x14ac:dyDescent="0.25">
      <c r="A892" s="1">
        <v>39357</v>
      </c>
      <c r="B892" s="10">
        <v>18.489999999999998</v>
      </c>
      <c r="C892" s="10">
        <v>19.34</v>
      </c>
      <c r="D892">
        <v>60188.38</v>
      </c>
      <c r="E892">
        <v>55246.19</v>
      </c>
      <c r="F892">
        <v>100099.43</v>
      </c>
      <c r="G892">
        <v>91892.18</v>
      </c>
      <c r="H892">
        <f>(1/(1-91/360*VLOOKUP($A892,Tbills!$B$4:$C$974,2,1)/100))^((1)/91)-1</f>
        <v>1.0719347496701559E-4</v>
      </c>
      <c r="I892">
        <f>I891*(1-(I$1+I$5))^($A892-$A891)*(1+1.5*(E892/E891-1))</f>
        <v>13465666.149436222</v>
      </c>
      <c r="K892">
        <f>ROW()</f>
        <v>892</v>
      </c>
      <c r="L892">
        <f>B892/C892</f>
        <v>0.95604963805584275</v>
      </c>
      <c r="M892">
        <f>M891*(1-(M$1+M$5))^($A892-$A891)*(1+2*(E892/E891-1))</f>
        <v>1631372429.8157928</v>
      </c>
    </row>
    <row r="893" spans="1:13" x14ac:dyDescent="0.25">
      <c r="A893" s="1">
        <v>39358</v>
      </c>
      <c r="B893" s="10">
        <v>18.8</v>
      </c>
      <c r="C893" s="10">
        <v>19.829999999999998</v>
      </c>
      <c r="D893">
        <v>60943.09</v>
      </c>
      <c r="E893">
        <v>55933.01</v>
      </c>
      <c r="F893">
        <v>101492.73</v>
      </c>
      <c r="G893">
        <v>93161.4</v>
      </c>
      <c r="H893">
        <f>(1/(1-91/360*VLOOKUP($A893,Tbills!$B$4:$C$974,2,1)/100))^((1)/91)-1</f>
        <v>1.0719347496701559E-4</v>
      </c>
      <c r="I893">
        <f>I892*(1-(I$1+I$5))^($A893-$A892)*(1+1.5*(E893/E892-1))</f>
        <v>13716642.129259283</v>
      </c>
      <c r="K893">
        <f>ROW()</f>
        <v>893</v>
      </c>
      <c r="L893">
        <f>B893/C893</f>
        <v>0.94805849722642477</v>
      </c>
      <c r="M893">
        <f>M892*(1-(M$1+M$5))^($A893-$A892)*(1+2*(E893/E892-1))</f>
        <v>1671878494.5493922</v>
      </c>
    </row>
    <row r="894" spans="1:13" x14ac:dyDescent="0.25">
      <c r="A894" s="1">
        <v>39359</v>
      </c>
      <c r="B894" s="10">
        <v>18.440000000000001</v>
      </c>
      <c r="C894" s="10">
        <v>19.670000000000002</v>
      </c>
      <c r="D894">
        <v>61447.38</v>
      </c>
      <c r="E894">
        <v>56389.85</v>
      </c>
      <c r="F894">
        <v>101727.8</v>
      </c>
      <c r="G894">
        <v>93367.18</v>
      </c>
      <c r="H894">
        <f>(1/(1-91/360*VLOOKUP($A894,Tbills!$B$4:$C$974,2,1)/100))^((1)/91)-1</f>
        <v>1.0719347496701559E-4</v>
      </c>
      <c r="I894">
        <f>I893*(1-(I$1+I$5))^($A894-$A893)*(1+1.5*(E894/E893-1))</f>
        <v>13884557.627028165</v>
      </c>
      <c r="K894">
        <f>ROW()</f>
        <v>894</v>
      </c>
      <c r="L894">
        <f>B894/C894</f>
        <v>0.93746822572445343</v>
      </c>
      <c r="M894">
        <f>M893*(1-(M$1+M$5))^($A894-$A893)*(1+2*(E894/E893-1))</f>
        <v>1699131796.3032463</v>
      </c>
    </row>
    <row r="895" spans="1:13" x14ac:dyDescent="0.25">
      <c r="A895" s="1">
        <v>39360</v>
      </c>
      <c r="B895" s="10">
        <v>16.91</v>
      </c>
      <c r="C895" s="10">
        <v>18.53</v>
      </c>
      <c r="D895">
        <v>58163.360000000001</v>
      </c>
      <c r="E895">
        <v>53370.080000000002</v>
      </c>
      <c r="F895">
        <v>98475.63</v>
      </c>
      <c r="G895">
        <v>90372.29</v>
      </c>
      <c r="H895">
        <f>(1/(1-91/360*VLOOKUP($A895,Tbills!$B$4:$C$974,2,1)/100))^((1)/91)-1</f>
        <v>1.0719347496701559E-4</v>
      </c>
      <c r="I895">
        <f>I894*(1-(I$1+I$5))^($A895-$A894)*(1+1.5*(E895/E894-1))</f>
        <v>12769123.545835417</v>
      </c>
      <c r="K895">
        <f>ROW()</f>
        <v>895</v>
      </c>
      <c r="L895">
        <f>B895/C895</f>
        <v>0.91257420399352396</v>
      </c>
      <c r="M895">
        <f>M894*(1-(M$1+M$5))^($A895-$A894)*(1+2*(E895/E894-1))</f>
        <v>1517098018.4524775</v>
      </c>
    </row>
    <row r="896" spans="1:13" x14ac:dyDescent="0.25">
      <c r="A896" s="1">
        <v>39363</v>
      </c>
      <c r="B896" s="10">
        <v>17.46</v>
      </c>
      <c r="C896" s="10">
        <v>18.93</v>
      </c>
      <c r="D896">
        <v>58957.02</v>
      </c>
      <c r="E896">
        <v>54081.17</v>
      </c>
      <c r="F896">
        <v>99429.46</v>
      </c>
      <c r="G896">
        <v>91218.57</v>
      </c>
      <c r="H896">
        <f>(1/(1-91/360*VLOOKUP($A896,Tbills!$B$4:$C$974,2,1)/100))^((1)/91)-1</f>
        <v>1.0719347496701559E-4</v>
      </c>
      <c r="I896">
        <f>I895*(1-(I$1+I$5))^($A896-$A895)*(1+1.5*(E896/E895-1))</f>
        <v>13023947.934233353</v>
      </c>
      <c r="K896">
        <f>ROW()</f>
        <v>896</v>
      </c>
      <c r="L896">
        <f>B896/C896</f>
        <v>0.92234548335974653</v>
      </c>
      <c r="M896">
        <f>M895*(1-(M$1+M$5))^($A896-$A895)*(1+2*(E896/E895-1))</f>
        <v>1557367456.3851407</v>
      </c>
    </row>
    <row r="897" spans="1:13" x14ac:dyDescent="0.25">
      <c r="A897" s="1">
        <v>39364</v>
      </c>
      <c r="B897" s="10">
        <v>16.12</v>
      </c>
      <c r="C897" s="10">
        <v>17.989999999999998</v>
      </c>
      <c r="D897">
        <v>56030.45</v>
      </c>
      <c r="E897">
        <v>51390.83</v>
      </c>
      <c r="F897">
        <v>97346.95</v>
      </c>
      <c r="G897">
        <v>89298.25</v>
      </c>
      <c r="H897">
        <f>(1/(1-91/360*VLOOKUP($A897,Tbills!$B$4:$C$974,2,1)/100))^((1)/91)-1</f>
        <v>1.0957824637691793E-4</v>
      </c>
      <c r="I897">
        <f>I896*(1-(I$1+I$5))^($A897-$A896)*(1+1.5*(E897/E896-1))</f>
        <v>12051991.850645943</v>
      </c>
      <c r="K897">
        <f>ROW()</f>
        <v>897</v>
      </c>
      <c r="L897">
        <f>B897/C897</f>
        <v>0.89605336297943317</v>
      </c>
      <c r="M897">
        <f>M896*(1-(M$1+M$5))^($A897-$A896)*(1+2*(E897/E896-1))</f>
        <v>1402373550.3187909</v>
      </c>
    </row>
    <row r="898" spans="1:13" x14ac:dyDescent="0.25">
      <c r="A898" s="1">
        <v>39365</v>
      </c>
      <c r="B898" s="10">
        <v>16.670000000000002</v>
      </c>
      <c r="C898" s="10">
        <v>18.5</v>
      </c>
      <c r="D898">
        <v>56182.46</v>
      </c>
      <c r="E898">
        <v>51524.62</v>
      </c>
      <c r="F898">
        <v>98434.17</v>
      </c>
      <c r="G898">
        <v>90285.79</v>
      </c>
      <c r="H898">
        <f>(1/(1-91/360*VLOOKUP($A898,Tbills!$B$4:$C$974,2,1)/100))^((1)/91)-1</f>
        <v>1.0957824637691793E-4</v>
      </c>
      <c r="I898">
        <f>I897*(1-(I$1+I$5))^($A898-$A897)*(1+1.5*(E898/E897-1))</f>
        <v>12098939.753717443</v>
      </c>
      <c r="K898">
        <f>ROW()</f>
        <v>898</v>
      </c>
      <c r="L898">
        <f>B898/C898</f>
        <v>0.9010810810810812</v>
      </c>
      <c r="M898">
        <f>M897*(1-(M$1+M$5))^($A898-$A897)*(1+2*(E898/E897-1))</f>
        <v>1409627876.3914218</v>
      </c>
    </row>
    <row r="899" spans="1:13" x14ac:dyDescent="0.25">
      <c r="A899" s="1">
        <v>39366</v>
      </c>
      <c r="B899" s="10">
        <v>18.88</v>
      </c>
      <c r="C899" s="10">
        <v>19.91</v>
      </c>
      <c r="D899">
        <v>59824.35</v>
      </c>
      <c r="E899">
        <v>54858.93</v>
      </c>
      <c r="F899">
        <v>101166.29</v>
      </c>
      <c r="G899">
        <v>92781.85</v>
      </c>
      <c r="H899">
        <f>(1/(1-91/360*VLOOKUP($A899,Tbills!$B$4:$C$974,2,1)/100))^((1)/91)-1</f>
        <v>1.0957824637691793E-4</v>
      </c>
      <c r="I899">
        <f>I898*(1-(I$1+I$5))^($A899-$A898)*(1+1.5*(E899/E898-1))</f>
        <v>13273249.544172816</v>
      </c>
      <c r="K899">
        <f>ROW()</f>
        <v>899</v>
      </c>
      <c r="L899">
        <f>B899/C899</f>
        <v>0.94826720241084872</v>
      </c>
      <c r="M899">
        <f>M898*(1-(M$1+M$5))^($A899-$A898)*(1+2*(E899/E898-1))</f>
        <v>1592016573.7369506</v>
      </c>
    </row>
    <row r="900" spans="1:13" x14ac:dyDescent="0.25">
      <c r="A900" s="1">
        <v>39367</v>
      </c>
      <c r="B900" s="10">
        <v>17.73</v>
      </c>
      <c r="C900" s="10">
        <v>19.239999999999998</v>
      </c>
      <c r="D900">
        <v>58657.88</v>
      </c>
      <c r="E900">
        <v>53783.26</v>
      </c>
      <c r="F900">
        <v>101103.33</v>
      </c>
      <c r="G900">
        <v>92713.94</v>
      </c>
      <c r="H900">
        <f>(1/(1-91/360*VLOOKUP($A900,Tbills!$B$4:$C$974,2,1)/100))^((1)/91)-1</f>
        <v>1.0957824637691793E-4</v>
      </c>
      <c r="I900">
        <f>I899*(1-(I$1+I$5))^($A900-$A899)*(1+1.5*(E900/E899-1))</f>
        <v>12882734.609541709</v>
      </c>
      <c r="K900">
        <f>ROW()</f>
        <v>900</v>
      </c>
      <c r="L900">
        <f>B900/C900</f>
        <v>0.92151767151767161</v>
      </c>
      <c r="M900">
        <f>M899*(1-(M$1+M$5))^($A900-$A899)*(1+2*(E900/E899-1))</f>
        <v>1529532733.211411</v>
      </c>
    </row>
    <row r="901" spans="1:13" x14ac:dyDescent="0.25">
      <c r="A901" s="1">
        <v>39370</v>
      </c>
      <c r="B901" s="10">
        <v>19.25</v>
      </c>
      <c r="C901" s="10">
        <v>20.61</v>
      </c>
      <c r="D901">
        <v>61673.88</v>
      </c>
      <c r="E901">
        <v>56530.94</v>
      </c>
      <c r="F901">
        <v>104923.19</v>
      </c>
      <c r="G901">
        <v>96186.35</v>
      </c>
      <c r="H901">
        <f>(1/(1-91/360*VLOOKUP($A901,Tbills!$B$4:$C$974,2,1)/100))^((1)/91)-1</f>
        <v>1.1687609053234738E-4</v>
      </c>
      <c r="I901">
        <f>I900*(1-(I$1+I$5))^($A901-$A900)*(1+1.5*(E901/E900-1))</f>
        <v>13869565.625134524</v>
      </c>
      <c r="K901">
        <f>ROW()</f>
        <v>901</v>
      </c>
      <c r="L901">
        <f>B901/C901</f>
        <v>0.93401261523532264</v>
      </c>
      <c r="M901">
        <f>M900*(1-(M$1+M$5))^($A901-$A900)*(1+2*(E901/E900-1))</f>
        <v>1685643892.8521864</v>
      </c>
    </row>
    <row r="902" spans="1:13" x14ac:dyDescent="0.25">
      <c r="A902" s="1">
        <v>39371</v>
      </c>
      <c r="B902" s="10">
        <v>20.02</v>
      </c>
      <c r="C902" s="10">
        <v>21.32</v>
      </c>
      <c r="D902">
        <v>64460.47</v>
      </c>
      <c r="E902">
        <v>59078.559999999998</v>
      </c>
      <c r="F902">
        <v>107880.92</v>
      </c>
      <c r="G902">
        <v>98886.55</v>
      </c>
      <c r="H902">
        <f>(1/(1-91/360*VLOOKUP($A902,Tbills!$B$4:$C$974,2,1)/100))^((1)/91)-1</f>
        <v>1.1687609053234738E-4</v>
      </c>
      <c r="I902">
        <f>I901*(1-(I$1+I$5))^($A902-$A901)*(1+1.5*(E902/E901-1))</f>
        <v>14806991.175691964</v>
      </c>
      <c r="K902">
        <f>ROW()</f>
        <v>902</v>
      </c>
      <c r="L902">
        <f>B902/C902</f>
        <v>0.93902439024390238</v>
      </c>
      <c r="M902">
        <f>M901*(1-(M$1+M$5))^($A902-$A901)*(1+2*(E902/E901-1))</f>
        <v>1837512225.1647377</v>
      </c>
    </row>
    <row r="903" spans="1:13" x14ac:dyDescent="0.25">
      <c r="A903" s="1">
        <v>39372</v>
      </c>
      <c r="B903" s="10">
        <v>18.54</v>
      </c>
      <c r="C903" s="10">
        <v>20.56</v>
      </c>
      <c r="D903">
        <v>63682.27</v>
      </c>
      <c r="E903">
        <v>58358.43</v>
      </c>
      <c r="F903">
        <v>108167.94</v>
      </c>
      <c r="G903">
        <v>99138.09</v>
      </c>
      <c r="H903">
        <f>(1/(1-91/360*VLOOKUP($A903,Tbills!$B$4:$C$974,2,1)/100))^((1)/91)-1</f>
        <v>1.1687609053234738E-4</v>
      </c>
      <c r="I903">
        <f>I902*(1-(I$1+I$5))^($A903-$A902)*(1+1.5*(E903/E902-1))</f>
        <v>14536120.106356474</v>
      </c>
      <c r="K903">
        <f>ROW()</f>
        <v>903</v>
      </c>
      <c r="L903">
        <f>B903/C903</f>
        <v>0.90175097276264593</v>
      </c>
      <c r="M903">
        <f>M902*(1-(M$1+M$5))^($A903-$A902)*(1+2*(E903/E902-1))</f>
        <v>1792655606.8626325</v>
      </c>
    </row>
    <row r="904" spans="1:13" x14ac:dyDescent="0.25">
      <c r="A904" s="1">
        <v>39373</v>
      </c>
      <c r="B904" s="10">
        <v>18.5</v>
      </c>
      <c r="C904" s="10">
        <v>20.36</v>
      </c>
      <c r="D904">
        <v>63744.13</v>
      </c>
      <c r="E904">
        <v>58408.3</v>
      </c>
      <c r="F904">
        <v>107654.23</v>
      </c>
      <c r="G904">
        <v>98655.67</v>
      </c>
      <c r="H904">
        <f>(1/(1-91/360*VLOOKUP($A904,Tbills!$B$4:$C$974,2,1)/100))^((1)/91)-1</f>
        <v>1.1687609053234738E-4</v>
      </c>
      <c r="I904">
        <f>I903*(1-(I$1+I$5))^($A904-$A903)*(1+1.5*(E904/E903-1))</f>
        <v>14554613.229025373</v>
      </c>
      <c r="K904">
        <f>ROW()</f>
        <v>904</v>
      </c>
      <c r="L904">
        <f>B904/C904</f>
        <v>0.90864440078585462</v>
      </c>
      <c r="M904">
        <f>M903*(1-(M$1+M$5))^($A904-$A903)*(1+2*(E904/E903-1))</f>
        <v>1795658909.212306</v>
      </c>
    </row>
    <row r="905" spans="1:13" x14ac:dyDescent="0.25">
      <c r="A905" s="1">
        <v>39374</v>
      </c>
      <c r="B905" s="10">
        <v>22.96</v>
      </c>
      <c r="C905" s="10">
        <v>23.35</v>
      </c>
      <c r="D905">
        <v>68120.070000000007</v>
      </c>
      <c r="E905">
        <v>62411.12</v>
      </c>
      <c r="F905">
        <v>111333.46</v>
      </c>
      <c r="G905">
        <v>102015.83</v>
      </c>
      <c r="H905">
        <f>(1/(1-91/360*VLOOKUP($A905,Tbills!$B$4:$C$974,2,1)/100))^((1)/91)-1</f>
        <v>1.1687609053234738E-4</v>
      </c>
      <c r="I905">
        <f>I904*(1-(I$1+I$5))^($A905-$A904)*(1+1.5*(E905/E904-1))</f>
        <v>16050637.863662053</v>
      </c>
      <c r="K905">
        <f>ROW()</f>
        <v>905</v>
      </c>
      <c r="L905">
        <f>B905/C905</f>
        <v>0.98329764453961455</v>
      </c>
      <c r="M905">
        <f>M904*(1-(M$1+M$5))^($A905-$A904)*(1+2*(E905/E904-1))</f>
        <v>2041709213.7019563</v>
      </c>
    </row>
    <row r="906" spans="1:13" x14ac:dyDescent="0.25">
      <c r="A906" s="1">
        <v>39377</v>
      </c>
      <c r="B906" s="10">
        <v>21.64</v>
      </c>
      <c r="C906" s="10">
        <v>21.81</v>
      </c>
      <c r="D906">
        <v>67221.62</v>
      </c>
      <c r="E906">
        <v>61566.080000000002</v>
      </c>
      <c r="F906">
        <v>111135.17</v>
      </c>
      <c r="G906">
        <v>101798.37</v>
      </c>
      <c r="H906">
        <f>(1/(1-91/360*VLOOKUP($A906,Tbills!$B$4:$C$974,2,1)/100))^((1)/91)-1</f>
        <v>1.0887678871207562E-4</v>
      </c>
      <c r="I906">
        <f>I905*(1-(I$1+I$5))^($A906-$A905)*(1+1.5*(E906/E905-1))</f>
        <v>15724199.592450468</v>
      </c>
      <c r="K906">
        <f>ROW()</f>
        <v>906</v>
      </c>
      <c r="L906">
        <f>B906/C906</f>
        <v>0.99220541036221921</v>
      </c>
      <c r="M906">
        <f>M905*(1-(M$1+M$5))^($A906-$A905)*(1+2*(E906/E905-1))</f>
        <v>1986219345.5675952</v>
      </c>
    </row>
    <row r="907" spans="1:13" x14ac:dyDescent="0.25">
      <c r="A907" s="1">
        <v>39378</v>
      </c>
      <c r="B907" s="10">
        <v>20.41</v>
      </c>
      <c r="C907" s="10">
        <v>21.01</v>
      </c>
      <c r="D907">
        <v>65174.58</v>
      </c>
      <c r="E907">
        <v>59684.56</v>
      </c>
      <c r="F907">
        <v>109621.78</v>
      </c>
      <c r="G907">
        <v>100401.04</v>
      </c>
      <c r="H907">
        <f>(1/(1-91/360*VLOOKUP($A907,Tbills!$B$4:$C$974,2,1)/100))^((1)/91)-1</f>
        <v>1.0887678871207562E-4</v>
      </c>
      <c r="I907">
        <f>I906*(1-(I$1+I$5))^($A907-$A906)*(1+1.5*(E907/E906-1))</f>
        <v>15003235.200764077</v>
      </c>
      <c r="K907">
        <f>ROW()</f>
        <v>907</v>
      </c>
      <c r="L907">
        <f>B907/C907</f>
        <v>0.97144217039504988</v>
      </c>
      <c r="M907">
        <f>M906*(1-(M$1+M$5))^($A907-$A906)*(1+2*(E907/E906-1))</f>
        <v>1864754867.5698073</v>
      </c>
    </row>
    <row r="908" spans="1:13" x14ac:dyDescent="0.25">
      <c r="A908" s="1">
        <v>39379</v>
      </c>
      <c r="B908" s="10">
        <v>20.8</v>
      </c>
      <c r="C908" s="10">
        <v>21.46</v>
      </c>
      <c r="D908">
        <v>66479.47</v>
      </c>
      <c r="E908">
        <v>60873.03</v>
      </c>
      <c r="F908">
        <v>110520.68</v>
      </c>
      <c r="G908">
        <v>101213.4</v>
      </c>
      <c r="H908">
        <f>(1/(1-91/360*VLOOKUP($A908,Tbills!$B$4:$C$974,2,1)/100))^((1)/91)-1</f>
        <v>1.0887678871207562E-4</v>
      </c>
      <c r="I908">
        <f>I907*(1-(I$1+I$5))^($A908-$A907)*(1+1.5*(E908/E907-1))</f>
        <v>15451215.370505789</v>
      </c>
      <c r="K908">
        <f>ROW()</f>
        <v>908</v>
      </c>
      <c r="L908">
        <f>B908/C908</f>
        <v>0.96924510717614165</v>
      </c>
      <c r="M908">
        <f>M907*(1-(M$1+M$5))^($A908-$A907)*(1+2*(E908/E907-1))</f>
        <v>1938953462.8151591</v>
      </c>
    </row>
    <row r="909" spans="1:13" x14ac:dyDescent="0.25">
      <c r="A909" s="1">
        <v>39380</v>
      </c>
      <c r="B909" s="10">
        <v>21.17</v>
      </c>
      <c r="C909" s="10">
        <v>21.59</v>
      </c>
      <c r="D909">
        <v>65874.86</v>
      </c>
      <c r="E909">
        <v>60312.78</v>
      </c>
      <c r="F909">
        <v>110731.97</v>
      </c>
      <c r="G909">
        <v>101395.87</v>
      </c>
      <c r="H909">
        <f>(1/(1-91/360*VLOOKUP($A909,Tbills!$B$4:$C$974,2,1)/100))^((1)/91)-1</f>
        <v>1.0887678871207562E-4</v>
      </c>
      <c r="I909">
        <f>I908*(1-(I$1+I$5))^($A909-$A908)*(1+1.5*(E909/E908-1))</f>
        <v>15237759.432866737</v>
      </c>
      <c r="K909">
        <f>ROW()</f>
        <v>909</v>
      </c>
      <c r="L909">
        <f>B909/C909</f>
        <v>0.98054654932839291</v>
      </c>
      <c r="M909">
        <f>M908*(1-(M$1+M$5))^($A909-$A908)*(1+2*(E909/E908-1))</f>
        <v>1903198686.1938598</v>
      </c>
    </row>
    <row r="910" spans="1:13" x14ac:dyDescent="0.25">
      <c r="A910" s="1">
        <v>39381</v>
      </c>
      <c r="B910" s="10">
        <v>19.559999999999999</v>
      </c>
      <c r="C910" s="10">
        <v>20.61</v>
      </c>
      <c r="D910">
        <v>63196.24</v>
      </c>
      <c r="E910">
        <v>57853.760000000002</v>
      </c>
      <c r="F910">
        <v>108904.15</v>
      </c>
      <c r="G910">
        <v>99711.12</v>
      </c>
      <c r="H910">
        <f>(1/(1-91/360*VLOOKUP($A910,Tbills!$B$4:$C$974,2,1)/100))^((1)/91)-1</f>
        <v>1.0887678871207562E-4</v>
      </c>
      <c r="I910">
        <f>I909*(1-(I$1+I$5))^($A910-$A909)*(1+1.5*(E910/E909-1))</f>
        <v>14305731.320722135</v>
      </c>
      <c r="K910">
        <f>ROW()</f>
        <v>910</v>
      </c>
      <c r="L910">
        <f>B910/C910</f>
        <v>0.9490538573508005</v>
      </c>
      <c r="M910">
        <f>M909*(1-(M$1+M$5))^($A910-$A909)*(1+2*(E910/E909-1))</f>
        <v>1747948670.8779287</v>
      </c>
    </row>
    <row r="911" spans="1:13" x14ac:dyDescent="0.25">
      <c r="A911" s="1">
        <v>39384</v>
      </c>
      <c r="B911" s="10">
        <v>19.87</v>
      </c>
      <c r="C911" s="10">
        <v>20.62</v>
      </c>
      <c r="D911">
        <v>62141.63</v>
      </c>
      <c r="E911">
        <v>56869.4</v>
      </c>
      <c r="F911">
        <v>108609.38</v>
      </c>
      <c r="G911">
        <v>99408.66</v>
      </c>
      <c r="H911">
        <f>(1/(1-91/360*VLOOKUP($A911,Tbills!$B$4:$C$974,2,1)/100))^((1)/91)-1</f>
        <v>1.0943795122275723E-4</v>
      </c>
      <c r="I911">
        <f>I910*(1-(I$1+I$5))^($A911-$A910)*(1+1.5*(E911/E910-1))</f>
        <v>13940220.323922496</v>
      </c>
      <c r="K911">
        <f>ROW()</f>
        <v>911</v>
      </c>
      <c r="L911">
        <f>B911/C911</f>
        <v>0.96362754607177503</v>
      </c>
      <c r="M911">
        <f>M910*(1-(M$1+M$5))^($A911-$A910)*(1+2*(E911/E910-1))</f>
        <v>1688296599.1052136</v>
      </c>
    </row>
    <row r="912" spans="1:13" x14ac:dyDescent="0.25">
      <c r="A912" s="1">
        <v>39385</v>
      </c>
      <c r="B912" s="10">
        <v>21.07</v>
      </c>
      <c r="C912" s="10">
        <v>21.46</v>
      </c>
      <c r="D912">
        <v>64283.64</v>
      </c>
      <c r="E912">
        <v>58823.45</v>
      </c>
      <c r="F912">
        <v>111337.27</v>
      </c>
      <c r="G912">
        <v>101894.58</v>
      </c>
      <c r="H912">
        <f>(1/(1-91/360*VLOOKUP($A912,Tbills!$B$4:$C$974,2,1)/100))^((1)/91)-1</f>
        <v>1.0943795122275723E-4</v>
      </c>
      <c r="I912">
        <f>I911*(1-(I$1+I$5))^($A912-$A911)*(1+1.5*(E912/E911-1))</f>
        <v>14658565.120181663</v>
      </c>
      <c r="K912">
        <f>ROW()</f>
        <v>912</v>
      </c>
      <c r="L912">
        <f>B912/C912</f>
        <v>0.98182665424044735</v>
      </c>
      <c r="M912">
        <f>M911*(1-(M$1+M$5))^($A912-$A911)*(1+2*(E912/E911-1))</f>
        <v>1804256572.4384391</v>
      </c>
    </row>
    <row r="913" spans="1:13" x14ac:dyDescent="0.25">
      <c r="A913" s="1">
        <v>39386</v>
      </c>
      <c r="B913" s="10">
        <v>18.53</v>
      </c>
      <c r="C913" s="10">
        <v>19.809999999999999</v>
      </c>
      <c r="D913">
        <v>59216.29</v>
      </c>
      <c r="E913">
        <v>54180.08</v>
      </c>
      <c r="F913">
        <v>107337.64</v>
      </c>
      <c r="G913">
        <v>98223.01</v>
      </c>
      <c r="H913">
        <f>(1/(1-91/360*VLOOKUP($A913,Tbills!$B$4:$C$974,2,1)/100))^((1)/91)-1</f>
        <v>1.0943795122275723E-4</v>
      </c>
      <c r="I913">
        <f>I912*(1-(I$1+I$5))^($A913-$A912)*(1+1.5*(E913/E912-1))</f>
        <v>12922777.74998733</v>
      </c>
      <c r="K913">
        <f>ROW()</f>
        <v>913</v>
      </c>
      <c r="L913">
        <f>B913/C913</f>
        <v>0.93538616860171642</v>
      </c>
      <c r="M913">
        <f>M912*(1-(M$1+M$5))^($A913-$A912)*(1+2*(E913/E912-1))</f>
        <v>1519358737.2759552</v>
      </c>
    </row>
    <row r="914" spans="1:13" x14ac:dyDescent="0.25">
      <c r="A914" s="1">
        <v>39387</v>
      </c>
      <c r="B914" s="10">
        <v>23.21</v>
      </c>
      <c r="C914" s="10">
        <v>22.99</v>
      </c>
      <c r="D914">
        <v>67624.25</v>
      </c>
      <c r="E914">
        <v>61867.03</v>
      </c>
      <c r="F914">
        <v>113653.12</v>
      </c>
      <c r="G914">
        <v>103991.46</v>
      </c>
      <c r="H914">
        <f>(1/(1-91/360*VLOOKUP($A914,Tbills!$B$4:$C$974,2,1)/100))^((1)/91)-1</f>
        <v>1.0943795122275723E-4</v>
      </c>
      <c r="I914">
        <f>I913*(1-(I$1+I$5))^($A914-$A913)*(1+1.5*(E914/E913-1))</f>
        <v>15672810.178624691</v>
      </c>
      <c r="K914">
        <f>ROW()</f>
        <v>914</v>
      </c>
      <c r="L914">
        <f>B914/C914</f>
        <v>1.0095693779904307</v>
      </c>
      <c r="M914">
        <f>M913*(1-(M$1+M$5))^($A914-$A913)*(1+2*(E914/E913-1))</f>
        <v>1950419527.6217599</v>
      </c>
    </row>
    <row r="915" spans="1:13" x14ac:dyDescent="0.25">
      <c r="A915" s="1">
        <v>39388</v>
      </c>
      <c r="B915" s="10">
        <v>23.01</v>
      </c>
      <c r="C915" s="10">
        <v>23.22</v>
      </c>
      <c r="D915">
        <v>69536.639999999999</v>
      </c>
      <c r="E915">
        <v>63609.84</v>
      </c>
      <c r="F915">
        <v>118366.84</v>
      </c>
      <c r="G915">
        <v>108293.09</v>
      </c>
      <c r="H915">
        <f>(1/(1-91/360*VLOOKUP($A915,Tbills!$B$4:$C$974,2,1)/100))^((1)/91)-1</f>
        <v>1.0943795122275723E-4</v>
      </c>
      <c r="I915">
        <f>I914*(1-(I$1+I$5))^($A915-$A914)*(1+1.5*(E915/E914-1))</f>
        <v>16334914.125654358</v>
      </c>
      <c r="K915">
        <f>ROW()</f>
        <v>915</v>
      </c>
      <c r="L915">
        <f>B915/C915</f>
        <v>0.99095607235142136</v>
      </c>
      <c r="M915">
        <f>M914*(1-(M$1+M$5))^($A915-$A914)*(1+2*(E915/E914-1))</f>
        <v>2060237728.2873304</v>
      </c>
    </row>
    <row r="916" spans="1:13" x14ac:dyDescent="0.25">
      <c r="A916" s="1">
        <v>39391</v>
      </c>
      <c r="B916" s="10">
        <v>24.31</v>
      </c>
      <c r="C916" s="10">
        <v>24.05</v>
      </c>
      <c r="D916">
        <v>72270.06</v>
      </c>
      <c r="E916">
        <v>66089.39</v>
      </c>
      <c r="F916">
        <v>121365.46</v>
      </c>
      <c r="G916">
        <v>111000.95</v>
      </c>
      <c r="H916">
        <f>(1/(1-91/360*VLOOKUP($A916,Tbills!$B$4:$C$974,2,1)/100))^((1)/91)-1</f>
        <v>9.9061131074718034E-5</v>
      </c>
      <c r="I916">
        <f>I915*(1-(I$1+I$5))^($A916-$A915)*(1+1.5*(E916/E915-1))</f>
        <v>17289533.980658263</v>
      </c>
      <c r="K916">
        <f>ROW()</f>
        <v>916</v>
      </c>
      <c r="L916">
        <f>B916/C916</f>
        <v>1.0108108108108107</v>
      </c>
      <c r="M916">
        <f>M915*(1-(M$1+M$5))^($A916-$A915)*(1+2*(E916/E915-1))</f>
        <v>2220631839.5333948</v>
      </c>
    </row>
    <row r="917" spans="1:13" x14ac:dyDescent="0.25">
      <c r="A917" s="1">
        <v>39392</v>
      </c>
      <c r="B917" s="10">
        <v>21.39</v>
      </c>
      <c r="C917" s="10">
        <v>22.27</v>
      </c>
      <c r="D917">
        <v>68621.91</v>
      </c>
      <c r="E917">
        <v>62746.69</v>
      </c>
      <c r="F917">
        <v>118847.77</v>
      </c>
      <c r="G917">
        <v>108687.27</v>
      </c>
      <c r="H917">
        <f>(1/(1-91/360*VLOOKUP($A917,Tbills!$B$4:$C$974,2,1)/100))^((1)/91)-1</f>
        <v>9.9061131074718034E-5</v>
      </c>
      <c r="I917">
        <f>I916*(1-(I$1+I$5))^($A917-$A916)*(1+1.5*(E917/E916-1))</f>
        <v>15977663.59511671</v>
      </c>
      <c r="K917">
        <f>ROW()</f>
        <v>917</v>
      </c>
      <c r="L917">
        <f>B917/C917</f>
        <v>0.96048495734171535</v>
      </c>
      <c r="M917">
        <f>M916*(1-(M$1+M$5))^($A917-$A916)*(1+2*(E917/E916-1))</f>
        <v>1995932270.7477174</v>
      </c>
    </row>
    <row r="918" spans="1:13" x14ac:dyDescent="0.25">
      <c r="A918" s="1">
        <v>39393</v>
      </c>
      <c r="B918" s="10">
        <v>26.49</v>
      </c>
      <c r="C918" s="10">
        <v>25.38</v>
      </c>
      <c r="D918">
        <v>76157.440000000002</v>
      </c>
      <c r="E918">
        <v>69630.83</v>
      </c>
      <c r="F918">
        <v>127332.8</v>
      </c>
      <c r="G918">
        <v>116436.13</v>
      </c>
      <c r="H918">
        <f>(1/(1-91/360*VLOOKUP($A918,Tbills!$B$4:$C$974,2,1)/100))^((1)/91)-1</f>
        <v>9.9061131074718034E-5</v>
      </c>
      <c r="I918">
        <f>I917*(1-(I$1+I$5))^($A918-$A917)*(1+1.5*(E918/E917-1))</f>
        <v>18606926.016114056</v>
      </c>
      <c r="K918">
        <f>ROW()</f>
        <v>918</v>
      </c>
      <c r="L918">
        <f>B918/C918</f>
        <v>1.0437352245862883</v>
      </c>
      <c r="M918">
        <f>M917*(1-(M$1+M$5))^($A918-$A917)*(1+2*(E918/E917-1))</f>
        <v>2433810475.2199788</v>
      </c>
    </row>
    <row r="919" spans="1:13" x14ac:dyDescent="0.25">
      <c r="A919" s="1">
        <v>39394</v>
      </c>
      <c r="B919" s="10">
        <v>26.16</v>
      </c>
      <c r="C919" s="10">
        <v>25.56</v>
      </c>
      <c r="D919">
        <v>75838.94</v>
      </c>
      <c r="E919">
        <v>69332.72</v>
      </c>
      <c r="F919">
        <v>126011.98</v>
      </c>
      <c r="G919">
        <v>115216.81</v>
      </c>
      <c r="H919">
        <f>(1/(1-91/360*VLOOKUP($A919,Tbills!$B$4:$C$974,2,1)/100))^((1)/91)-1</f>
        <v>9.9061131074718034E-5</v>
      </c>
      <c r="I919">
        <f>I918*(1-(I$1+I$5))^($A919-$A918)*(1+1.5*(E919/E918-1))</f>
        <v>18487256.180211239</v>
      </c>
      <c r="K919">
        <f>ROW()</f>
        <v>919</v>
      </c>
      <c r="L919">
        <f>B919/C919</f>
        <v>1.023474178403756</v>
      </c>
      <c r="M919">
        <f>M918*(1-(M$1+M$5))^($A919-$A918)*(1+2*(E919/E918-1))</f>
        <v>2412889448.8647695</v>
      </c>
    </row>
    <row r="920" spans="1:13" x14ac:dyDescent="0.25">
      <c r="A920" s="1">
        <v>39395</v>
      </c>
      <c r="B920" s="10">
        <v>28.5</v>
      </c>
      <c r="C920" s="10">
        <v>27.04</v>
      </c>
      <c r="D920">
        <v>80199.12</v>
      </c>
      <c r="E920">
        <v>73311.98</v>
      </c>
      <c r="F920">
        <v>129508.7</v>
      </c>
      <c r="G920">
        <v>118402.56</v>
      </c>
      <c r="H920">
        <f>(1/(1-91/360*VLOOKUP($A920,Tbills!$B$4:$C$974,2,1)/100))^((1)/91)-1</f>
        <v>9.9061131074718034E-5</v>
      </c>
      <c r="I920">
        <f>I919*(1-(I$1+I$5))^($A920-$A919)*(1+1.5*(E920/E919-1))</f>
        <v>20078641.163291749</v>
      </c>
      <c r="K920">
        <f>ROW()</f>
        <v>920</v>
      </c>
      <c r="L920">
        <f>B920/C920</f>
        <v>1.0539940828402368</v>
      </c>
      <c r="M920">
        <f>M919*(1-(M$1+M$5))^($A920-$A919)*(1+2*(E920/E919-1))</f>
        <v>2689768017.9332099</v>
      </c>
    </row>
    <row r="921" spans="1:13" x14ac:dyDescent="0.25">
      <c r="A921" s="1">
        <v>39398</v>
      </c>
      <c r="B921" s="10">
        <v>31.09</v>
      </c>
      <c r="C921" s="10">
        <v>27.54</v>
      </c>
      <c r="D921">
        <v>81408.05</v>
      </c>
      <c r="E921">
        <v>74395.3</v>
      </c>
      <c r="F921">
        <v>129932.67</v>
      </c>
      <c r="G921">
        <v>118754.98</v>
      </c>
      <c r="H921">
        <f>(1/(1-91/360*VLOOKUP($A921,Tbills!$B$4:$C$974,2,1)/100))^((1)/91)-1</f>
        <v>9.9061131074718034E-5</v>
      </c>
      <c r="I921">
        <f>I920*(1-(I$1+I$5))^($A921-$A920)*(1+1.5*(E921/E920-1))</f>
        <v>20523099.310361911</v>
      </c>
      <c r="K921">
        <f>ROW()</f>
        <v>921</v>
      </c>
      <c r="L921">
        <f>B921/C921</f>
        <v>1.1289034132171387</v>
      </c>
      <c r="M921">
        <f>M920*(1-(M$1+M$5))^($A921-$A920)*(1+2*(E921/E920-1))</f>
        <v>2768980653.9110613</v>
      </c>
    </row>
    <row r="922" spans="1:13" x14ac:dyDescent="0.25">
      <c r="A922" s="1">
        <v>39399</v>
      </c>
      <c r="B922" s="10">
        <v>24.1</v>
      </c>
      <c r="C922" s="10">
        <v>24.66</v>
      </c>
      <c r="D922">
        <v>75053.69</v>
      </c>
      <c r="E922">
        <v>68580.95</v>
      </c>
      <c r="F922">
        <v>125414.31</v>
      </c>
      <c r="G922">
        <v>114613.56</v>
      </c>
      <c r="H922">
        <f>(1/(1-91/360*VLOOKUP($A922,Tbills!$B$4:$C$974,2,1)/100))^((1)/91)-1</f>
        <v>9.5697802015015654E-5</v>
      </c>
      <c r="I922">
        <f>I921*(1-(I$1+I$5))^($A922-$A921)*(1+1.5*(E922/E921-1))</f>
        <v>18116957.415586669</v>
      </c>
      <c r="K922">
        <f>ROW()</f>
        <v>922</v>
      </c>
      <c r="L922">
        <f>B922/C922</f>
        <v>0.9772911597729117</v>
      </c>
      <c r="M922">
        <f>M921*(1-(M$1+M$5))^($A922-$A921)*(1+2*(E922/E921-1))</f>
        <v>2336083654.5678024</v>
      </c>
    </row>
    <row r="923" spans="1:13" x14ac:dyDescent="0.25">
      <c r="A923" s="1">
        <v>39400</v>
      </c>
      <c r="B923" s="10">
        <v>25.94</v>
      </c>
      <c r="C923" s="10">
        <v>25.65</v>
      </c>
      <c r="D923">
        <v>76253.929999999993</v>
      </c>
      <c r="E923">
        <v>69671.12</v>
      </c>
      <c r="F923">
        <v>124874.38</v>
      </c>
      <c r="G923">
        <v>114109.17</v>
      </c>
      <c r="H923">
        <f>(1/(1-91/360*VLOOKUP($A923,Tbills!$B$4:$C$974,2,1)/100))^((1)/91)-1</f>
        <v>9.5697802015015654E-5</v>
      </c>
      <c r="I923">
        <f>I922*(1-(I$1+I$5))^($A923-$A922)*(1+1.5*(E923/E922-1))</f>
        <v>18548763.142120503</v>
      </c>
      <c r="K923">
        <f>ROW()</f>
        <v>923</v>
      </c>
      <c r="L923">
        <f>B923/C923</f>
        <v>1.0113060428849903</v>
      </c>
      <c r="M923">
        <f>M922*(1-(M$1+M$5))^($A923-$A922)*(1+2*(E923/E922-1))</f>
        <v>2410271692.3125749</v>
      </c>
    </row>
    <row r="924" spans="1:13" x14ac:dyDescent="0.25">
      <c r="A924" s="1">
        <v>39401</v>
      </c>
      <c r="B924" s="10">
        <v>28.06</v>
      </c>
      <c r="C924" s="10">
        <v>27.44</v>
      </c>
      <c r="D924">
        <v>81232.539999999994</v>
      </c>
      <c r="E924">
        <v>74213.279999999999</v>
      </c>
      <c r="F924">
        <v>128806.73</v>
      </c>
      <c r="G924">
        <v>117691.6</v>
      </c>
      <c r="H924">
        <f>(1/(1-91/360*VLOOKUP($A924,Tbills!$B$4:$C$974,2,1)/100))^((1)/91)-1</f>
        <v>9.5697802015015654E-5</v>
      </c>
      <c r="I924">
        <f>I923*(1-(I$1+I$5))^($A924-$A923)*(1+1.5*(E924/E923-1))</f>
        <v>20362478.367468473</v>
      </c>
      <c r="K924">
        <f>ROW()</f>
        <v>924</v>
      </c>
      <c r="L924">
        <f>B924/C924</f>
        <v>1.0225947521865888</v>
      </c>
      <c r="M924">
        <f>M923*(1-(M$1+M$5))^($A924-$A923)*(1+2*(E924/E923-1))</f>
        <v>2724451837.518815</v>
      </c>
    </row>
    <row r="925" spans="1:13" x14ac:dyDescent="0.25">
      <c r="A925" s="1">
        <v>39402</v>
      </c>
      <c r="B925" s="10">
        <v>25.49</v>
      </c>
      <c r="C925" s="10">
        <v>26.44</v>
      </c>
      <c r="D925">
        <v>80070.94</v>
      </c>
      <c r="E925">
        <v>73144.95</v>
      </c>
      <c r="F925">
        <v>131077.81</v>
      </c>
      <c r="G925">
        <v>119755.44</v>
      </c>
      <c r="H925">
        <f>(1/(1-91/360*VLOOKUP($A925,Tbills!$B$4:$C$974,2,1)/100))^((1)/91)-1</f>
        <v>9.5697802015015654E-5</v>
      </c>
      <c r="I925">
        <f>I924*(1-(I$1+I$5))^($A925-$A924)*(1+1.5*(E925/E924-1))</f>
        <v>19922598.234027129</v>
      </c>
      <c r="K925">
        <f>ROW()</f>
        <v>925</v>
      </c>
      <c r="L925">
        <f>B925/C925</f>
        <v>0.96406959152798777</v>
      </c>
      <c r="M925">
        <f>M924*(1-(M$1+M$5))^($A925-$A924)*(1+2*(E925/E924-1))</f>
        <v>2645923511.6062117</v>
      </c>
    </row>
    <row r="926" spans="1:13" x14ac:dyDescent="0.25">
      <c r="A926" s="1">
        <v>39405</v>
      </c>
      <c r="B926" s="10">
        <v>26.01</v>
      </c>
      <c r="C926" s="10">
        <v>25.66</v>
      </c>
      <c r="D926">
        <v>81300.27</v>
      </c>
      <c r="E926">
        <v>74246.95</v>
      </c>
      <c r="F926">
        <v>134415.56</v>
      </c>
      <c r="G926">
        <v>122770.49</v>
      </c>
      <c r="H926">
        <f>(1/(1-91/360*VLOOKUP($A926,Tbills!$B$4:$C$974,2,1)/100))^((1)/91)-1</f>
        <v>9.4576923533651325E-5</v>
      </c>
      <c r="I926">
        <f>I925*(1-(I$1+I$5))^($A926-$A925)*(1+1.5*(E926/E925-1))</f>
        <v>20372242.227248702</v>
      </c>
      <c r="K926">
        <f>ROW()</f>
        <v>926</v>
      </c>
      <c r="L926">
        <f>B926/C926</f>
        <v>1.0136399064692128</v>
      </c>
      <c r="M926">
        <f>M925*(1-(M$1+M$5))^($A926-$A925)*(1+2*(E926/E925-1))</f>
        <v>2725374804.6612067</v>
      </c>
    </row>
    <row r="927" spans="1:13" x14ac:dyDescent="0.25">
      <c r="A927" s="1">
        <v>39406</v>
      </c>
      <c r="B927" s="10">
        <v>24.88</v>
      </c>
      <c r="C927" s="10">
        <v>26.09</v>
      </c>
      <c r="D927">
        <v>79094.17</v>
      </c>
      <c r="E927">
        <v>72225.22</v>
      </c>
      <c r="F927">
        <v>133551.85</v>
      </c>
      <c r="G927">
        <v>121970</v>
      </c>
      <c r="H927">
        <f>(1/(1-91/360*VLOOKUP($A927,Tbills!$B$4:$C$974,2,1)/100))^((1)/91)-1</f>
        <v>9.4576923533651325E-5</v>
      </c>
      <c r="I927">
        <f>I926*(1-(I$1+I$5))^($A927-$A926)*(1+1.5*(E927/E926-1))</f>
        <v>19539956.568908889</v>
      </c>
      <c r="K927">
        <f>ROW()</f>
        <v>927</v>
      </c>
      <c r="L927">
        <f>B927/C927</f>
        <v>0.9536220774243005</v>
      </c>
      <c r="M927">
        <f>M926*(1-(M$1+M$5))^($A927-$A926)*(1+2*(E927/E926-1))</f>
        <v>2576865113.7676649</v>
      </c>
    </row>
    <row r="928" spans="1:13" x14ac:dyDescent="0.25">
      <c r="A928" s="1">
        <v>39407</v>
      </c>
      <c r="B928" s="10">
        <v>26.84</v>
      </c>
      <c r="C928" s="10">
        <v>27.42</v>
      </c>
      <c r="D928">
        <v>81004.990000000005</v>
      </c>
      <c r="E928">
        <v>73963.259999999995</v>
      </c>
      <c r="F928">
        <v>135300.71</v>
      </c>
      <c r="G928">
        <v>123555.66</v>
      </c>
      <c r="H928">
        <f>(1/(1-91/360*VLOOKUP($A928,Tbills!$B$4:$C$974,2,1)/100))^((1)/91)-1</f>
        <v>9.4576923533651325E-5</v>
      </c>
      <c r="I928">
        <f>I927*(1-(I$1+I$5))^($A928-$A927)*(1+1.5*(E928/E927-1))</f>
        <v>20245081.702340834</v>
      </c>
      <c r="K928">
        <f>ROW()</f>
        <v>928</v>
      </c>
      <c r="L928">
        <f>B928/C928</f>
        <v>0.97884755652808164</v>
      </c>
      <c r="M928">
        <f>M927*(1-(M$1+M$5))^($A928-$A927)*(1+2*(E928/E927-1))</f>
        <v>2700794339.9323187</v>
      </c>
    </row>
    <row r="929" spans="1:13" x14ac:dyDescent="0.25">
      <c r="A929" s="1">
        <v>39409</v>
      </c>
      <c r="B929" s="10">
        <v>25.96</v>
      </c>
      <c r="C929" s="10">
        <v>25.97</v>
      </c>
      <c r="D929">
        <v>78179.759999999995</v>
      </c>
      <c r="E929">
        <v>71369.64</v>
      </c>
      <c r="F929">
        <v>133229.37</v>
      </c>
      <c r="G929">
        <v>121640.75</v>
      </c>
      <c r="H929">
        <f>(1/(1-91/360*VLOOKUP($A929,Tbills!$B$4:$C$974,2,1)/100))^((1)/91)-1</f>
        <v>9.4576923533651325E-5</v>
      </c>
      <c r="I929">
        <f>I928*(1-(I$1+I$5))^($A929-$A928)*(1+1.5*(E929/E928-1))</f>
        <v>19179832.824955415</v>
      </c>
      <c r="K929">
        <f>ROW()</f>
        <v>929</v>
      </c>
      <c r="L929">
        <f>B929/C929</f>
        <v>0.99961494031574905</v>
      </c>
      <c r="M929">
        <f>M928*(1-(M$1+M$5))^($A929-$A928)*(1+2*(E929/E928-1))</f>
        <v>2511211197.5138407</v>
      </c>
    </row>
    <row r="930" spans="1:13" x14ac:dyDescent="0.25">
      <c r="A930" s="1">
        <v>39412</v>
      </c>
      <c r="B930" s="10">
        <v>28.91</v>
      </c>
      <c r="C930" s="10">
        <v>28.44</v>
      </c>
      <c r="D930">
        <v>82464.149999999994</v>
      </c>
      <c r="E930">
        <v>75260.58</v>
      </c>
      <c r="F930">
        <v>134591.74</v>
      </c>
      <c r="G930">
        <v>122850.1</v>
      </c>
      <c r="H930">
        <f>(1/(1-91/360*VLOOKUP($A930,Tbills!$B$4:$C$974,2,1)/100))^((1)/91)-1</f>
        <v>8.8554181024269596E-5</v>
      </c>
      <c r="I930">
        <f>I929*(1-(I$1+I$5))^($A930-$A929)*(1+1.5*(E930/E929-1))</f>
        <v>20747709.168106042</v>
      </c>
      <c r="K930">
        <f>ROW()</f>
        <v>930</v>
      </c>
      <c r="L930">
        <f>B930/C930</f>
        <v>1.0165260196905765</v>
      </c>
      <c r="M930">
        <f>M929*(1-(M$1+M$5))^($A930-$A929)*(1+2*(E930/E929-1))</f>
        <v>2784742777.980968</v>
      </c>
    </row>
    <row r="931" spans="1:13" x14ac:dyDescent="0.25">
      <c r="A931" s="1">
        <v>39413</v>
      </c>
      <c r="B931" s="10">
        <v>26.28</v>
      </c>
      <c r="C931" s="10">
        <v>26.59</v>
      </c>
      <c r="D931">
        <v>80554.83</v>
      </c>
      <c r="E931">
        <v>73511.38</v>
      </c>
      <c r="F931">
        <v>132998.16</v>
      </c>
      <c r="G931">
        <v>121384.66</v>
      </c>
      <c r="H931">
        <f>(1/(1-91/360*VLOOKUP($A931,Tbills!$B$4:$C$974,2,1)/100))^((1)/91)-1</f>
        <v>8.8554181024269596E-5</v>
      </c>
      <c r="I931">
        <f>I930*(1-(I$1+I$5))^($A931-$A930)*(1+1.5*(E931/E930-1))</f>
        <v>20024192.415393744</v>
      </c>
      <c r="K931">
        <f>ROW()</f>
        <v>931</v>
      </c>
      <c r="L931">
        <f>B931/C931</f>
        <v>0.9883414817600602</v>
      </c>
      <c r="M931">
        <f>M930*(1-(M$1+M$5))^($A931-$A930)*(1+2*(E931/E930-1))</f>
        <v>2655207788.4526243</v>
      </c>
    </row>
    <row r="932" spans="1:13" x14ac:dyDescent="0.25">
      <c r="A932" s="1">
        <v>39414</v>
      </c>
      <c r="B932" s="10">
        <v>24.11</v>
      </c>
      <c r="C932" s="10">
        <v>24.25</v>
      </c>
      <c r="D932">
        <v>74378.67</v>
      </c>
      <c r="E932">
        <v>67868.73</v>
      </c>
      <c r="F932">
        <v>125826.19</v>
      </c>
      <c r="G932">
        <v>114828.2</v>
      </c>
      <c r="H932">
        <f>(1/(1-91/360*VLOOKUP($A932,Tbills!$B$4:$C$974,2,1)/100))^((1)/91)-1</f>
        <v>8.8554181024269596E-5</v>
      </c>
      <c r="I932">
        <f>I931*(1-(I$1+I$5))^($A932-$A931)*(1+1.5*(E932/E931-1))</f>
        <v>17718471.125251889</v>
      </c>
      <c r="K932">
        <f>ROW()</f>
        <v>932</v>
      </c>
      <c r="L932">
        <f>B932/C932</f>
        <v>0.99422680412371134</v>
      </c>
      <c r="M932">
        <f>M931*(1-(M$1+M$5))^($A932-$A931)*(1+2*(E932/E931-1))</f>
        <v>2247510582.2568421</v>
      </c>
    </row>
    <row r="933" spans="1:13" x14ac:dyDescent="0.25">
      <c r="A933" s="1">
        <v>39415</v>
      </c>
      <c r="B933" s="10">
        <v>23.97</v>
      </c>
      <c r="C933" s="10">
        <v>24.5</v>
      </c>
      <c r="D933">
        <v>75141.56</v>
      </c>
      <c r="E933">
        <v>68558.84</v>
      </c>
      <c r="F933">
        <v>126289.9</v>
      </c>
      <c r="G933">
        <v>115241.21</v>
      </c>
      <c r="H933">
        <f>(1/(1-91/360*VLOOKUP($A933,Tbills!$B$4:$C$974,2,1)/100))^((1)/91)-1</f>
        <v>8.8554181024269596E-5</v>
      </c>
      <c r="I933">
        <f>I932*(1-(I$1+I$5))^($A933-$A932)*(1+1.5*(E933/E932-1))</f>
        <v>17988548.879376907</v>
      </c>
      <c r="K933">
        <f>ROW()</f>
        <v>933</v>
      </c>
      <c r="L933">
        <f>B933/C933</f>
        <v>0.97836734693877547</v>
      </c>
      <c r="M933">
        <f>M932*(1-(M$1+M$5))^($A933-$A932)*(1+2*(E933/E932-1))</f>
        <v>2293140053.6929445</v>
      </c>
    </row>
    <row r="934" spans="1:13" x14ac:dyDescent="0.25">
      <c r="A934" s="1">
        <v>39416</v>
      </c>
      <c r="B934" s="10">
        <v>22.87</v>
      </c>
      <c r="C934" s="10">
        <v>23.93</v>
      </c>
      <c r="D934">
        <v>73378.77</v>
      </c>
      <c r="E934">
        <v>66944.41</v>
      </c>
      <c r="F934">
        <v>124471.74</v>
      </c>
      <c r="G934">
        <v>113571.91</v>
      </c>
      <c r="H934">
        <f>(1/(1-91/360*VLOOKUP($A934,Tbills!$B$4:$C$974,2,1)/100))^((1)/91)-1</f>
        <v>8.8554181024269596E-5</v>
      </c>
      <c r="I934">
        <f>I933*(1-(I$1+I$5))^($A934-$A933)*(1+1.5*(E934/E933-1))</f>
        <v>17352988.422842912</v>
      </c>
      <c r="K934">
        <f>ROW()</f>
        <v>934</v>
      </c>
      <c r="L934">
        <f>B934/C934</f>
        <v>0.95570413706644386</v>
      </c>
      <c r="M934">
        <f>M933*(1-(M$1+M$5))^($A934-$A933)*(1+2*(E934/E933-1))</f>
        <v>2185068262.9173236</v>
      </c>
    </row>
    <row r="935" spans="1:13" x14ac:dyDescent="0.25">
      <c r="A935" s="1">
        <v>39419</v>
      </c>
      <c r="B935" s="10">
        <v>23.61</v>
      </c>
      <c r="C935" s="10">
        <v>24.3</v>
      </c>
      <c r="D935">
        <v>73801.09</v>
      </c>
      <c r="E935">
        <v>67311.91</v>
      </c>
      <c r="F935">
        <v>124379.53</v>
      </c>
      <c r="G935">
        <v>113457.60000000001</v>
      </c>
      <c r="H935">
        <f>(1/(1-91/360*VLOOKUP($A935,Tbills!$B$4:$C$974,2,1)/100))^((1)/91)-1</f>
        <v>8.4494214696473335E-5</v>
      </c>
      <c r="I935">
        <f>I934*(1-(I$1+I$5))^($A935-$A934)*(1+1.5*(E935/E934-1))</f>
        <v>17495377.334143583</v>
      </c>
      <c r="K935">
        <f>ROW()</f>
        <v>935</v>
      </c>
      <c r="L935">
        <f>B935/C935</f>
        <v>0.97160493827160488</v>
      </c>
      <c r="M935">
        <f>M934*(1-(M$1+M$5))^($A935-$A934)*(1+2*(E935/E934-1))</f>
        <v>2208835373.5567908</v>
      </c>
    </row>
    <row r="936" spans="1:13" x14ac:dyDescent="0.25">
      <c r="A936" s="1">
        <v>39420</v>
      </c>
      <c r="B936" s="10">
        <v>23.79</v>
      </c>
      <c r="C936" s="10">
        <v>24.65</v>
      </c>
      <c r="D936">
        <v>74483.789999999994</v>
      </c>
      <c r="E936">
        <v>67928.89</v>
      </c>
      <c r="F936">
        <v>127298.85</v>
      </c>
      <c r="G936">
        <v>116110.99</v>
      </c>
      <c r="H936">
        <f>(1/(1-91/360*VLOOKUP($A936,Tbills!$B$4:$C$974,2,1)/100))^((1)/91)-1</f>
        <v>8.4494214696473335E-5</v>
      </c>
      <c r="I936">
        <f>I935*(1-(I$1+I$5))^($A936-$A935)*(1+1.5*(E936/E935-1))</f>
        <v>17735750.82960619</v>
      </c>
      <c r="K936">
        <f>ROW()</f>
        <v>936</v>
      </c>
      <c r="L936">
        <f>B936/C936</f>
        <v>0.96511156186612579</v>
      </c>
      <c r="M936">
        <f>M935*(1-(M$1+M$5))^($A936-$A935)*(1+2*(E936/E935-1))</f>
        <v>2249251880.895278</v>
      </c>
    </row>
    <row r="937" spans="1:13" x14ac:dyDescent="0.25">
      <c r="A937" s="1">
        <v>39421</v>
      </c>
      <c r="B937" s="10">
        <v>22.53</v>
      </c>
      <c r="C937" s="10">
        <v>23.33</v>
      </c>
      <c r="D937">
        <v>70971.64</v>
      </c>
      <c r="E937">
        <v>64720.09</v>
      </c>
      <c r="F937">
        <v>123652.06</v>
      </c>
      <c r="G937">
        <v>112774.89</v>
      </c>
      <c r="H937">
        <f>(1/(1-91/360*VLOOKUP($A937,Tbills!$B$4:$C$974,2,1)/100))^((1)/91)-1</f>
        <v>8.4494214696473335E-5</v>
      </c>
      <c r="I937">
        <f>I936*(1-(I$1+I$5))^($A937-$A936)*(1+1.5*(E937/E936-1))</f>
        <v>16478900.468802851</v>
      </c>
      <c r="K937">
        <f>ROW()</f>
        <v>937</v>
      </c>
      <c r="L937">
        <f>B937/C937</f>
        <v>0.96570938705529374</v>
      </c>
      <c r="M937">
        <f>M936*(1-(M$1+M$5))^($A937-$A936)*(1+2*(E937/E936-1))</f>
        <v>2036684573.7587657</v>
      </c>
    </row>
    <row r="938" spans="1:13" x14ac:dyDescent="0.25">
      <c r="A938" s="1">
        <v>39422</v>
      </c>
      <c r="B938" s="10">
        <v>20.96</v>
      </c>
      <c r="C938" s="10">
        <v>22.1</v>
      </c>
      <c r="D938">
        <v>67388.09</v>
      </c>
      <c r="E938">
        <v>61446.73</v>
      </c>
      <c r="F938">
        <v>119241.75</v>
      </c>
      <c r="G938">
        <v>108743.01</v>
      </c>
      <c r="H938">
        <f>(1/(1-91/360*VLOOKUP($A938,Tbills!$B$4:$C$974,2,1)/100))^((1)/91)-1</f>
        <v>8.4494214696473335E-5</v>
      </c>
      <c r="I938">
        <f>I937*(1-(I$1+I$5))^($A938-$A937)*(1+1.5*(E938/E937-1))</f>
        <v>15228569.830298364</v>
      </c>
      <c r="K938">
        <f>ROW()</f>
        <v>938</v>
      </c>
      <c r="L938">
        <f>B938/C938</f>
        <v>0.94841628959276014</v>
      </c>
      <c r="M938">
        <f>M937*(1-(M$1+M$5))^($A938-$A937)*(1+2*(E938/E937-1))</f>
        <v>1830603335.7142341</v>
      </c>
    </row>
    <row r="939" spans="1:13" x14ac:dyDescent="0.25">
      <c r="A939" s="1">
        <v>39423</v>
      </c>
      <c r="B939" s="10">
        <v>20.85</v>
      </c>
      <c r="C939" s="10">
        <v>22.18</v>
      </c>
      <c r="D939">
        <v>68348.33</v>
      </c>
      <c r="E939">
        <v>62317.120000000003</v>
      </c>
      <c r="F939">
        <v>119952.07</v>
      </c>
      <c r="G939">
        <v>109381.6</v>
      </c>
      <c r="H939">
        <f>(1/(1-91/360*VLOOKUP($A939,Tbills!$B$4:$C$974,2,1)/100))^((1)/91)-1</f>
        <v>8.4494214696473335E-5</v>
      </c>
      <c r="I939">
        <f>I938*(1-(I$1+I$5))^($A939-$A938)*(1+1.5*(E939/E938-1))</f>
        <v>15551988.64828299</v>
      </c>
      <c r="K939">
        <f>ROW()</f>
        <v>939</v>
      </c>
      <c r="L939">
        <f>B939/C939</f>
        <v>0.94003606853020749</v>
      </c>
      <c r="M939">
        <f>M938*(1-(M$1+M$5))^($A939-$A938)*(1+2*(E939/E938-1))</f>
        <v>1882400717.14551</v>
      </c>
    </row>
    <row r="940" spans="1:13" x14ac:dyDescent="0.25">
      <c r="A940" s="1">
        <v>39426</v>
      </c>
      <c r="B940" s="10">
        <v>20.74</v>
      </c>
      <c r="C940" s="10">
        <v>21.93</v>
      </c>
      <c r="D940">
        <v>66940.38</v>
      </c>
      <c r="E940">
        <v>61017.62</v>
      </c>
      <c r="F940">
        <v>118662.63</v>
      </c>
      <c r="G940">
        <v>108178.06</v>
      </c>
      <c r="H940">
        <f>(1/(1-91/360*VLOOKUP($A940,Tbills!$B$4:$C$974,2,1)/100))^((1)/91)-1</f>
        <v>8.3654410946598645E-5</v>
      </c>
      <c r="I940">
        <f>I939*(1-(I$1+I$5))^($A940-$A939)*(1+1.5*(E940/E939-1))</f>
        <v>15065096.421041813</v>
      </c>
      <c r="K940">
        <f>ROW()</f>
        <v>940</v>
      </c>
      <c r="L940">
        <f>B940/C940</f>
        <v>0.94573643410852704</v>
      </c>
      <c r="M940">
        <f>M939*(1-(M$1+M$5))^($A940-$A939)*(1+2*(E940/E939-1))</f>
        <v>1803710886.5357232</v>
      </c>
    </row>
    <row r="941" spans="1:13" x14ac:dyDescent="0.25">
      <c r="A941" s="1">
        <v>39427</v>
      </c>
      <c r="B941" s="10">
        <v>23.59</v>
      </c>
      <c r="C941" s="10">
        <v>24.12</v>
      </c>
      <c r="D941">
        <v>70517.58</v>
      </c>
      <c r="E941">
        <v>64273.21</v>
      </c>
      <c r="F941">
        <v>122250.14</v>
      </c>
      <c r="G941">
        <v>111439.54</v>
      </c>
      <c r="H941">
        <f>(1/(1-91/360*VLOOKUP($A941,Tbills!$B$4:$C$974,2,1)/100))^((1)/91)-1</f>
        <v>8.3654410946598645E-5</v>
      </c>
      <c r="I941">
        <f>I940*(1-(I$1+I$5))^($A941-$A940)*(1+1.5*(E941/E940-1))</f>
        <v>16270635.834709145</v>
      </c>
      <c r="K941">
        <f>ROW()</f>
        <v>941</v>
      </c>
      <c r="L941">
        <f>B941/C941</f>
        <v>0.97802653399668316</v>
      </c>
      <c r="M941">
        <f>M940*(1-(M$1+M$5))^($A941-$A940)*(1+2*(E941/E940-1))</f>
        <v>1996117304.142597</v>
      </c>
    </row>
    <row r="942" spans="1:13" x14ac:dyDescent="0.25">
      <c r="A942" s="1">
        <v>39428</v>
      </c>
      <c r="B942" s="10">
        <v>22.47</v>
      </c>
      <c r="C942" s="10">
        <v>23.29</v>
      </c>
      <c r="D942">
        <v>69621.100000000006</v>
      </c>
      <c r="E942">
        <v>63450.73</v>
      </c>
      <c r="F942">
        <v>120137.19</v>
      </c>
      <c r="G942">
        <v>109504.12</v>
      </c>
      <c r="H942">
        <f>(1/(1-91/360*VLOOKUP($A942,Tbills!$B$4:$C$974,2,1)/100))^((1)/91)-1</f>
        <v>8.3654410946598645E-5</v>
      </c>
      <c r="I942">
        <f>I941*(1-(I$1+I$5))^($A942-$A941)*(1+1.5*(E942/E941-1))</f>
        <v>15958169.034772644</v>
      </c>
      <c r="K942">
        <f>ROW()</f>
        <v>942</v>
      </c>
      <c r="L942">
        <f>B942/C942</f>
        <v>0.96479175611850576</v>
      </c>
      <c r="M942">
        <f>M941*(1-(M$1+M$5))^($A942-$A941)*(1+2*(E942/E941-1))</f>
        <v>1944964640.4011719</v>
      </c>
    </row>
    <row r="943" spans="1:13" x14ac:dyDescent="0.25">
      <c r="A943" s="1">
        <v>39429</v>
      </c>
      <c r="B943" s="10">
        <v>22.56</v>
      </c>
      <c r="C943" s="10">
        <v>23.52</v>
      </c>
      <c r="D943">
        <v>69978.81</v>
      </c>
      <c r="E943">
        <v>63771.43</v>
      </c>
      <c r="F943">
        <v>122501.16</v>
      </c>
      <c r="G943">
        <v>111649.7</v>
      </c>
      <c r="H943">
        <f>(1/(1-91/360*VLOOKUP($A943,Tbills!$B$4:$C$974,2,1)/100))^((1)/91)-1</f>
        <v>8.3654410946598645E-5</v>
      </c>
      <c r="I943">
        <f>I942*(1-(I$1+I$5))^($A943-$A942)*(1+1.5*(E943/E942-1))</f>
        <v>16079001.279680887</v>
      </c>
      <c r="K943">
        <f>ROW()</f>
        <v>943</v>
      </c>
      <c r="L943">
        <f>B943/C943</f>
        <v>0.95918367346938771</v>
      </c>
      <c r="M943">
        <f>M942*(1-(M$1+M$5))^($A943-$A942)*(1+2*(E943/E942-1))</f>
        <v>1964559364.5704689</v>
      </c>
    </row>
    <row r="944" spans="1:13" x14ac:dyDescent="0.25">
      <c r="A944" s="1">
        <v>39430</v>
      </c>
      <c r="B944" s="10">
        <v>23.27</v>
      </c>
      <c r="C944" s="10">
        <v>24.21</v>
      </c>
      <c r="D944">
        <v>72034.25</v>
      </c>
      <c r="E944">
        <v>65639.210000000006</v>
      </c>
      <c r="F944">
        <v>124884.83</v>
      </c>
      <c r="G944">
        <v>113812.88</v>
      </c>
      <c r="H944">
        <f>(1/(1-91/360*VLOOKUP($A944,Tbills!$B$4:$C$974,2,1)/100))^((1)/91)-1</f>
        <v>8.3654410946598645E-5</v>
      </c>
      <c r="I944">
        <f>I943*(1-(I$1+I$5))^($A944-$A943)*(1+1.5*(E944/E943-1))</f>
        <v>16785239.027963389</v>
      </c>
      <c r="K944">
        <f>ROW()</f>
        <v>944</v>
      </c>
      <c r="L944">
        <f>B944/C944</f>
        <v>0.9611730689797604</v>
      </c>
      <c r="M944">
        <f>M943*(1-(M$1+M$5))^($A944-$A943)*(1+2*(E944/E943-1))</f>
        <v>2079567922.7507715</v>
      </c>
    </row>
    <row r="945" spans="1:13" x14ac:dyDescent="0.25">
      <c r="A945" s="1">
        <v>39433</v>
      </c>
      <c r="B945" s="10">
        <v>24.52</v>
      </c>
      <c r="C945" s="10">
        <v>25.53</v>
      </c>
      <c r="D945">
        <v>74479.320000000007</v>
      </c>
      <c r="E945">
        <v>67850.740000000005</v>
      </c>
      <c r="F945">
        <v>129040.7</v>
      </c>
      <c r="G945">
        <v>117571.74</v>
      </c>
      <c r="H945">
        <f>(1/(1-91/360*VLOOKUP($A945,Tbills!$B$4:$C$974,2,1)/100))^((1)/91)-1</f>
        <v>8.3654410946598645E-5</v>
      </c>
      <c r="I945">
        <f>I944*(1-(I$1+I$5))^($A945-$A944)*(1+1.5*(E945/E944-1))</f>
        <v>17633029.445807844</v>
      </c>
      <c r="K945">
        <f>ROW()</f>
        <v>945</v>
      </c>
      <c r="L945">
        <f>B945/C945</f>
        <v>0.9604386995691343</v>
      </c>
      <c r="M945">
        <f>M944*(1-(M$1+M$5))^($A945-$A944)*(1+2*(E945/E944-1))</f>
        <v>2219474003.2387104</v>
      </c>
    </row>
    <row r="946" spans="1:13" x14ac:dyDescent="0.25">
      <c r="A946" s="1">
        <v>39434</v>
      </c>
      <c r="B946" s="10">
        <v>22.64</v>
      </c>
      <c r="C946" s="10">
        <v>24.67</v>
      </c>
      <c r="D946">
        <v>71851.69</v>
      </c>
      <c r="E946">
        <v>65451.29</v>
      </c>
      <c r="F946">
        <v>126176.44</v>
      </c>
      <c r="G946">
        <v>114952.22</v>
      </c>
      <c r="H946">
        <f>(1/(1-91/360*VLOOKUP($A946,Tbills!$B$4:$C$974,2,1)/100))^((1)/91)-1</f>
        <v>8.3654410946598645E-5</v>
      </c>
      <c r="I946">
        <f>I945*(1-(I$1+I$5))^($A946-$A945)*(1+1.5*(E946/E945-1))</f>
        <v>16697516.838912046</v>
      </c>
      <c r="K946">
        <f>ROW()</f>
        <v>946</v>
      </c>
      <c r="L946">
        <f>B946/C946</f>
        <v>0.91771382245642474</v>
      </c>
      <c r="M946">
        <f>M945*(1-(M$1+M$5))^($A946-$A945)*(1+2*(E946/E945-1))</f>
        <v>2062427084.5885065</v>
      </c>
    </row>
    <row r="947" spans="1:13" x14ac:dyDescent="0.25">
      <c r="A947" s="1">
        <v>39435</v>
      </c>
      <c r="B947" s="10">
        <v>21.68</v>
      </c>
      <c r="C947" s="10">
        <v>23.81</v>
      </c>
      <c r="D947">
        <v>71419.05</v>
      </c>
      <c r="E947">
        <v>65051.71</v>
      </c>
      <c r="F947">
        <v>125580.04</v>
      </c>
      <c r="G947">
        <v>114399.26</v>
      </c>
      <c r="H947">
        <f>(1/(1-91/360*VLOOKUP($A947,Tbills!$B$4:$C$974,2,1)/100))^((1)/91)-1</f>
        <v>8.3654410946598645E-5</v>
      </c>
      <c r="I947">
        <f>I946*(1-(I$1+I$5))^($A947-$A946)*(1+1.5*(E947/E946-1))</f>
        <v>16544450.72952649</v>
      </c>
      <c r="K947">
        <f>ROW()</f>
        <v>947</v>
      </c>
      <c r="L947">
        <f>B947/C947</f>
        <v>0.9105417891642168</v>
      </c>
      <c r="M947">
        <f>M946*(1-(M$1+M$5))^($A947-$A946)*(1+2*(E947/E946-1))</f>
        <v>2037176205.4307969</v>
      </c>
    </row>
    <row r="948" spans="1:13" x14ac:dyDescent="0.25">
      <c r="A948" s="1">
        <v>39436</v>
      </c>
      <c r="B948" s="10">
        <v>20.58</v>
      </c>
      <c r="C948" s="10">
        <v>22.87</v>
      </c>
      <c r="D948">
        <v>70688.929999999993</v>
      </c>
      <c r="E948">
        <v>64381.24</v>
      </c>
      <c r="F948">
        <v>124032.39</v>
      </c>
      <c r="G948">
        <v>112979.83</v>
      </c>
      <c r="H948">
        <f>(1/(1-91/360*VLOOKUP($A948,Tbills!$B$4:$C$974,2,1)/100))^((1)/91)-1</f>
        <v>8.3654410946598645E-5</v>
      </c>
      <c r="I948">
        <f>I947*(1-(I$1+I$5))^($A948-$A947)*(1+1.5*(E948/E947-1))</f>
        <v>16288515.91357515</v>
      </c>
      <c r="K948">
        <f>ROW()</f>
        <v>948</v>
      </c>
      <c r="L948">
        <f>B948/C948</f>
        <v>0.89986882378661992</v>
      </c>
      <c r="M948">
        <f>M947*(1-(M$1+M$5))^($A948-$A947)*(1+2*(E948/E947-1))</f>
        <v>1995115746.0163515</v>
      </c>
    </row>
    <row r="949" spans="1:13" x14ac:dyDescent="0.25">
      <c r="A949" s="1">
        <v>39437</v>
      </c>
      <c r="B949" s="10">
        <v>18.47</v>
      </c>
      <c r="C949" s="10">
        <v>21.5</v>
      </c>
      <c r="D949">
        <v>67648.97</v>
      </c>
      <c r="E949">
        <v>61607.16</v>
      </c>
      <c r="F949">
        <v>120567.71</v>
      </c>
      <c r="G949">
        <v>109814.44</v>
      </c>
      <c r="H949">
        <f>(1/(1-91/360*VLOOKUP($A949,Tbills!$B$4:$C$974,2,1)/100))^((1)/91)-1</f>
        <v>8.3654410946598645E-5</v>
      </c>
      <c r="I949">
        <f>I948*(1-(I$1+I$5))^($A949-$A948)*(1+1.5*(E949/E948-1))</f>
        <v>15235602.437630566</v>
      </c>
      <c r="K949">
        <f>ROW()</f>
        <v>949</v>
      </c>
      <c r="L949">
        <f>B949/C949</f>
        <v>0.85906976744186037</v>
      </c>
      <c r="M949">
        <f>M948*(1-(M$1+M$5))^($A949-$A948)*(1+2*(E949/E948-1))</f>
        <v>1823121903.0532475</v>
      </c>
    </row>
    <row r="950" spans="1:13" x14ac:dyDescent="0.25">
      <c r="A950" s="1">
        <v>39440</v>
      </c>
      <c r="B950" s="10">
        <v>18.600000000000001</v>
      </c>
      <c r="C950" s="10">
        <v>21.14</v>
      </c>
      <c r="D950">
        <v>65258.1</v>
      </c>
      <c r="E950">
        <v>59414.36</v>
      </c>
      <c r="F950">
        <v>119654.51</v>
      </c>
      <c r="G950">
        <v>108955.13</v>
      </c>
      <c r="H950">
        <f>(1/(1-91/360*VLOOKUP($A950,Tbills!$B$4:$C$974,2,1)/100))^((1)/91)-1</f>
        <v>9.1495103510474962E-5</v>
      </c>
      <c r="I950">
        <f>I949*(1-(I$1+I$5))^($A950-$A949)*(1+1.5*(E950/E949-1))</f>
        <v>14421760.294152442</v>
      </c>
      <c r="K950">
        <f>ROW()</f>
        <v>950</v>
      </c>
      <c r="L950">
        <f>B950/C950</f>
        <v>0.87984862819299914</v>
      </c>
      <c r="M950">
        <f>M949*(1-(M$1+M$5))^($A950-$A949)*(1+2*(E950/E949-1))</f>
        <v>1693168995.3731203</v>
      </c>
    </row>
    <row r="951" spans="1:13" x14ac:dyDescent="0.25">
      <c r="A951" s="1">
        <v>39442</v>
      </c>
      <c r="B951" s="10">
        <v>18.66</v>
      </c>
      <c r="C951" s="10">
        <v>20.93</v>
      </c>
      <c r="D951">
        <v>64802.89</v>
      </c>
      <c r="E951">
        <v>58989.04</v>
      </c>
      <c r="F951">
        <v>119348.54</v>
      </c>
      <c r="G951">
        <v>108656.58</v>
      </c>
      <c r="H951">
        <f>(1/(1-91/360*VLOOKUP($A951,Tbills!$B$4:$C$974,2,1)/100))^((1)/91)-1</f>
        <v>9.1495103510474962E-5</v>
      </c>
      <c r="I951">
        <f>I950*(1-(I$1+I$5))^($A951-$A950)*(1+1.5*(E951/E950-1))</f>
        <v>14266628.588183165</v>
      </c>
      <c r="K951">
        <f>ROW()</f>
        <v>951</v>
      </c>
      <c r="L951">
        <f>B951/C951</f>
        <v>0.89154323936932633</v>
      </c>
      <c r="M951">
        <f>M950*(1-(M$1+M$5))^($A951-$A950)*(1+2*(E951/E950-1))</f>
        <v>1668815284.2890334</v>
      </c>
    </row>
    <row r="952" spans="1:13" x14ac:dyDescent="0.25">
      <c r="A952" s="1">
        <v>39443</v>
      </c>
      <c r="B952" s="10">
        <v>20.260000000000002</v>
      </c>
      <c r="C952" s="10">
        <v>22.05</v>
      </c>
      <c r="D952">
        <v>66873.33</v>
      </c>
      <c r="E952">
        <v>60868.33</v>
      </c>
      <c r="F952">
        <v>121626.86</v>
      </c>
      <c r="G952">
        <v>110720.85</v>
      </c>
      <c r="H952">
        <f>(1/(1-91/360*VLOOKUP($A952,Tbills!$B$4:$C$974,2,1)/100))^((1)/91)-1</f>
        <v>9.1495103510474962E-5</v>
      </c>
      <c r="I952">
        <f>I951*(1-(I$1+I$5))^($A952-$A951)*(1+1.5*(E952/E951-1))</f>
        <v>14948250.854370847</v>
      </c>
      <c r="K952">
        <f>ROW()</f>
        <v>952</v>
      </c>
      <c r="L952">
        <f>B952/C952</f>
        <v>0.91882086167800459</v>
      </c>
      <c r="M952">
        <f>M951*(1-(M$1+M$5))^($A952-$A951)*(1+2*(E952/E951-1))</f>
        <v>1775086670.067728</v>
      </c>
    </row>
    <row r="953" spans="1:13" x14ac:dyDescent="0.25">
      <c r="A953" s="1">
        <v>39444</v>
      </c>
      <c r="B953" s="10">
        <v>20.74</v>
      </c>
      <c r="C953" s="10">
        <v>22.56</v>
      </c>
      <c r="D953">
        <v>67247.95</v>
      </c>
      <c r="E953">
        <v>61203.74</v>
      </c>
      <c r="F953">
        <v>121603.26</v>
      </c>
      <c r="G953">
        <v>110689.24</v>
      </c>
      <c r="H953">
        <f>(1/(1-91/360*VLOOKUP($A953,Tbills!$B$4:$C$974,2,1)/100))^((1)/91)-1</f>
        <v>9.1495103510474962E-5</v>
      </c>
      <c r="I953">
        <f>I952*(1-(I$1+I$5))^($A953-$A952)*(1+1.5*(E953/E952-1))</f>
        <v>15071663.017691236</v>
      </c>
      <c r="K953">
        <f>ROW()</f>
        <v>953</v>
      </c>
      <c r="L953">
        <f>B953/C953</f>
        <v>0.91932624113475181</v>
      </c>
      <c r="M953">
        <f>M952*(1-(M$1+M$5))^($A953-$A952)*(1+2*(E953/E952-1))</f>
        <v>1794589135.3367352</v>
      </c>
    </row>
    <row r="954" spans="1:13" x14ac:dyDescent="0.25">
      <c r="A954" s="1">
        <v>39447</v>
      </c>
      <c r="B954" s="10">
        <v>22.5</v>
      </c>
      <c r="C954" s="10">
        <v>23.31</v>
      </c>
      <c r="D954">
        <v>68347.02</v>
      </c>
      <c r="E954">
        <v>62187.23</v>
      </c>
      <c r="F954">
        <v>124424.12</v>
      </c>
      <c r="G954">
        <v>113226.54</v>
      </c>
      <c r="H954">
        <f>(1/(1-91/360*VLOOKUP($A954,Tbills!$B$4:$C$974,2,1)/100))^((1)/91)-1</f>
        <v>9.2335513236285749E-5</v>
      </c>
      <c r="I954">
        <f>I953*(1-(I$1+I$5))^($A954-$A953)*(1+1.5*(E954/E953-1))</f>
        <v>15434501.455837788</v>
      </c>
      <c r="K954">
        <f>ROW()</f>
        <v>954</v>
      </c>
      <c r="L954">
        <f>B954/C954</f>
        <v>0.96525096525096532</v>
      </c>
      <c r="M954">
        <f>M953*(1-(M$1+M$5))^($A954-$A953)*(1+2*(E954/E953-1))</f>
        <v>1852076807.474153</v>
      </c>
    </row>
    <row r="955" spans="1:13" x14ac:dyDescent="0.25">
      <c r="A955" s="1">
        <v>39449</v>
      </c>
      <c r="B955" s="10">
        <v>23.17</v>
      </c>
      <c r="C955" s="10">
        <v>23.6</v>
      </c>
      <c r="D955">
        <v>69936.679999999993</v>
      </c>
      <c r="E955">
        <v>63622.14</v>
      </c>
      <c r="F955">
        <v>125688.31</v>
      </c>
      <c r="G955">
        <v>114356.05</v>
      </c>
      <c r="H955">
        <f>(1/(1-91/360*VLOOKUP($A955,Tbills!$B$4:$C$974,2,1)/100))^((1)/91)-1</f>
        <v>9.2335513236285749E-5</v>
      </c>
      <c r="I955">
        <f>I954*(1-(I$1+I$5))^($A955-$A954)*(1+1.5*(E955/E954-1))</f>
        <v>15968399.428636689</v>
      </c>
      <c r="K955">
        <f>ROW()</f>
        <v>955</v>
      </c>
      <c r="L955">
        <f>B955/C955</f>
        <v>0.98177966101694913</v>
      </c>
      <c r="M955">
        <f>M954*(1-(M$1+M$5))^($A955-$A954)*(1+2*(E955/E954-1))</f>
        <v>1937415975.3470752</v>
      </c>
    </row>
    <row r="956" spans="1:13" x14ac:dyDescent="0.25">
      <c r="A956" s="1">
        <v>39450</v>
      </c>
      <c r="B956" s="10">
        <v>22.49</v>
      </c>
      <c r="C956" s="10">
        <v>22.81</v>
      </c>
      <c r="D956">
        <v>69350.09</v>
      </c>
      <c r="E956">
        <v>63082.63</v>
      </c>
      <c r="F956">
        <v>125673.84</v>
      </c>
      <c r="G956">
        <v>114332.33</v>
      </c>
      <c r="H956">
        <f>(1/(1-91/360*VLOOKUP($A956,Tbills!$B$4:$C$974,2,1)/100))^((1)/91)-1</f>
        <v>9.2335513236285749E-5</v>
      </c>
      <c r="I956">
        <f>I955*(1-(I$1+I$5))^($A956-$A955)*(1+1.5*(E956/E955-1))</f>
        <v>15765132.377670694</v>
      </c>
      <c r="K956">
        <f>ROW()</f>
        <v>956</v>
      </c>
      <c r="L956">
        <f>B956/C956</f>
        <v>0.98597106532222711</v>
      </c>
      <c r="M956">
        <f>M955*(1-(M$1+M$5))^($A956-$A955)*(1+2*(E956/E955-1))</f>
        <v>1904493569.4444699</v>
      </c>
    </row>
    <row r="957" spans="1:13" x14ac:dyDescent="0.25">
      <c r="A957" s="1">
        <v>39451</v>
      </c>
      <c r="B957" s="10">
        <v>23.94</v>
      </c>
      <c r="C957" s="10">
        <v>23.69</v>
      </c>
      <c r="D957">
        <v>72223.100000000006</v>
      </c>
      <c r="E957">
        <v>65690.17</v>
      </c>
      <c r="F957">
        <v>128488.97</v>
      </c>
      <c r="G957">
        <v>116882.85</v>
      </c>
      <c r="H957">
        <f>(1/(1-91/360*VLOOKUP($A957,Tbills!$B$4:$C$974,2,1)/100))^((1)/91)-1</f>
        <v>9.2335513236285749E-5</v>
      </c>
      <c r="I957">
        <f>I956*(1-(I$1+I$5))^($A957-$A956)*(1+1.5*(E957/E956-1))</f>
        <v>16742456.758067667</v>
      </c>
      <c r="K957">
        <f>ROW()</f>
        <v>957</v>
      </c>
      <c r="L957">
        <f>B957/C957</f>
        <v>1.0105529759392149</v>
      </c>
      <c r="M957">
        <f>M956*(1-(M$1+M$5))^($A957-$A956)*(1+2*(E957/E956-1))</f>
        <v>2061869745.0636823</v>
      </c>
    </row>
    <row r="958" spans="1:13" x14ac:dyDescent="0.25">
      <c r="A958" s="1">
        <v>39454</v>
      </c>
      <c r="B958" s="10">
        <v>23.79</v>
      </c>
      <c r="C958" s="10">
        <v>23.22</v>
      </c>
      <c r="D958">
        <v>70752.399999999994</v>
      </c>
      <c r="E958">
        <v>64334.31</v>
      </c>
      <c r="F958">
        <v>126850.81</v>
      </c>
      <c r="G958">
        <v>115360.28</v>
      </c>
      <c r="H958">
        <f>(1/(1-91/360*VLOOKUP($A958,Tbills!$B$4:$C$974,2,1)/100))^((1)/91)-1</f>
        <v>8.8694206912043327E-5</v>
      </c>
      <c r="I958">
        <f>I957*(1-(I$1+I$5))^($A958-$A957)*(1+1.5*(E958/E957-1))</f>
        <v>16223637.887514628</v>
      </c>
      <c r="K958">
        <f>ROW()</f>
        <v>958</v>
      </c>
      <c r="L958">
        <f>B958/C958</f>
        <v>1.024547803617571</v>
      </c>
      <c r="M958">
        <f>M957*(1-(M$1+M$5))^($A958-$A957)*(1+2*(E958/E957-1))</f>
        <v>1976554992.1284575</v>
      </c>
    </row>
    <row r="959" spans="1:13" x14ac:dyDescent="0.25">
      <c r="A959" s="1">
        <v>39455</v>
      </c>
      <c r="B959" s="10">
        <v>25.43</v>
      </c>
      <c r="C959" s="10">
        <v>25.49</v>
      </c>
      <c r="D959">
        <v>74212.820000000007</v>
      </c>
      <c r="E959">
        <v>67475.12</v>
      </c>
      <c r="F959">
        <v>130998.37</v>
      </c>
      <c r="G959">
        <v>119121.91</v>
      </c>
      <c r="H959">
        <f>(1/(1-91/360*VLOOKUP($A959,Tbills!$B$4:$C$974,2,1)/100))^((1)/91)-1</f>
        <v>8.8694206912043327E-5</v>
      </c>
      <c r="I959">
        <f>I958*(1-(I$1+I$5))^($A959-$A958)*(1+1.5*(E959/E958-1))</f>
        <v>17411531.327545978</v>
      </c>
      <c r="K959">
        <f>ROW()</f>
        <v>959</v>
      </c>
      <c r="L959">
        <f>B959/C959</f>
        <v>0.99764613573950578</v>
      </c>
      <c r="M959">
        <f>M958*(1-(M$1+M$5))^($A959-$A958)*(1+2*(E959/E958-1))</f>
        <v>2169473262.9638824</v>
      </c>
    </row>
    <row r="960" spans="1:13" x14ac:dyDescent="0.25">
      <c r="A960" s="1">
        <v>39456</v>
      </c>
      <c r="B960" s="10">
        <v>24.12</v>
      </c>
      <c r="C960" s="10">
        <v>24.5</v>
      </c>
      <c r="D960">
        <v>73450.75</v>
      </c>
      <c r="E960">
        <v>66776.25</v>
      </c>
      <c r="F960">
        <v>128235.73</v>
      </c>
      <c r="G960">
        <v>116599.17</v>
      </c>
      <c r="H960">
        <f>(1/(1-91/360*VLOOKUP($A960,Tbills!$B$4:$C$974,2,1)/100))^((1)/91)-1</f>
        <v>8.8694206912043327E-5</v>
      </c>
      <c r="I960">
        <f>I959*(1-(I$1+I$5))^($A960-$A959)*(1+1.5*(E960/E959-1))</f>
        <v>17140858.434159327</v>
      </c>
      <c r="K960">
        <f>ROW()</f>
        <v>960</v>
      </c>
      <c r="L960">
        <f>B960/C960</f>
        <v>0.98448979591836738</v>
      </c>
      <c r="M960">
        <f>M959*(1-(M$1+M$5))^($A960-$A959)*(1+2*(E960/E959-1))</f>
        <v>2124461259.1025932</v>
      </c>
    </row>
    <row r="961" spans="1:13" x14ac:dyDescent="0.25">
      <c r="A961" s="1">
        <v>39457</v>
      </c>
      <c r="B961" s="10">
        <v>23.45</v>
      </c>
      <c r="C961" s="10">
        <v>23.95</v>
      </c>
      <c r="D961">
        <v>71080.58</v>
      </c>
      <c r="E961">
        <v>64615.53</v>
      </c>
      <c r="F961">
        <v>126129.84</v>
      </c>
      <c r="G961">
        <v>114674.03</v>
      </c>
      <c r="H961">
        <f>(1/(1-91/360*VLOOKUP($A961,Tbills!$B$4:$C$974,2,1)/100))^((1)/91)-1</f>
        <v>8.8694206912043327E-5</v>
      </c>
      <c r="I961">
        <f>I960*(1-(I$1+I$5))^($A961-$A960)*(1+1.5*(E961/E960-1))</f>
        <v>16308746.173084117</v>
      </c>
      <c r="K961">
        <f>ROW()</f>
        <v>961</v>
      </c>
      <c r="L961">
        <f>B961/C961</f>
        <v>0.97912317327766174</v>
      </c>
      <c r="M961">
        <f>M960*(1-(M$1+M$5))^($A961-$A960)*(1+2*(E961/E960-1))</f>
        <v>1986909313.7184546</v>
      </c>
    </row>
    <row r="962" spans="1:13" x14ac:dyDescent="0.25">
      <c r="A962" s="1">
        <v>39458</v>
      </c>
      <c r="B962" s="10">
        <v>23.68</v>
      </c>
      <c r="C962" s="10">
        <v>24.5</v>
      </c>
      <c r="D962">
        <v>74377.740000000005</v>
      </c>
      <c r="E962">
        <v>67607.070000000007</v>
      </c>
      <c r="F962">
        <v>133079.5</v>
      </c>
      <c r="G962">
        <v>120982.32</v>
      </c>
      <c r="H962">
        <f>(1/(1-91/360*VLOOKUP($A962,Tbills!$B$4:$C$974,2,1)/100))^((1)/91)-1</f>
        <v>8.8694206912043327E-5</v>
      </c>
      <c r="I962">
        <f>I961*(1-(I$1+I$5))^($A962-$A961)*(1+1.5*(E962/E961-1))</f>
        <v>17441161.137813374</v>
      </c>
      <c r="K962">
        <f>ROW()</f>
        <v>962</v>
      </c>
      <c r="L962">
        <f>B962/C962</f>
        <v>0.966530612244898</v>
      </c>
      <c r="M962">
        <f>M961*(1-(M$1+M$5))^($A962-$A961)*(1+2*(E962/E961-1))</f>
        <v>2170814179.4306583</v>
      </c>
    </row>
    <row r="963" spans="1:13" x14ac:dyDescent="0.25">
      <c r="A963" s="1">
        <v>39461</v>
      </c>
      <c r="B963" s="10">
        <v>22.9</v>
      </c>
      <c r="C963" s="10">
        <v>23.67</v>
      </c>
      <c r="D963">
        <v>71221.17</v>
      </c>
      <c r="E963">
        <v>64719.85</v>
      </c>
      <c r="F963">
        <v>130096.54</v>
      </c>
      <c r="G963">
        <v>118238.33</v>
      </c>
      <c r="H963">
        <f>(1/(1-91/360*VLOOKUP($A963,Tbills!$B$4:$C$974,2,1)/100))^((1)/91)-1</f>
        <v>8.5894031805588966E-5</v>
      </c>
      <c r="I963">
        <f>I962*(1-(I$1+I$5))^($A963-$A962)*(1+1.5*(E963/E962-1))</f>
        <v>16323431.123739902</v>
      </c>
      <c r="K963">
        <f>ROW()</f>
        <v>963</v>
      </c>
      <c r="L963">
        <f>B963/C963</f>
        <v>0.96746937051119553</v>
      </c>
      <c r="M963">
        <f>M962*(1-(M$1+M$5))^($A963-$A962)*(1+2*(E963/E962-1))</f>
        <v>1985200373.2675648</v>
      </c>
    </row>
    <row r="964" spans="1:13" x14ac:dyDescent="0.25">
      <c r="A964" s="1">
        <v>39462</v>
      </c>
      <c r="B964" s="10">
        <v>23.34</v>
      </c>
      <c r="C964" s="10">
        <v>24.39</v>
      </c>
      <c r="D964">
        <v>71711.53</v>
      </c>
      <c r="E964">
        <v>65159.89</v>
      </c>
      <c r="F964">
        <v>129348.87</v>
      </c>
      <c r="G964">
        <v>117548.65</v>
      </c>
      <c r="H964">
        <f>(1/(1-91/360*VLOOKUP($A964,Tbills!$B$4:$C$974,2,1)/100))^((1)/91)-1</f>
        <v>8.5894031805588966E-5</v>
      </c>
      <c r="I964">
        <f>I963*(1-(I$1+I$5))^($A964-$A963)*(1+1.5*(E964/E963-1))</f>
        <v>16489751.198467389</v>
      </c>
      <c r="K964">
        <f>ROW()</f>
        <v>964</v>
      </c>
      <c r="L964">
        <f>B964/C964</f>
        <v>0.95694956949569487</v>
      </c>
      <c r="M964">
        <f>M963*(1-(M$1+M$5))^($A964-$A963)*(1+2*(E964/E963-1))</f>
        <v>2012127917.2191517</v>
      </c>
    </row>
    <row r="965" spans="1:13" x14ac:dyDescent="0.25">
      <c r="A965" s="1">
        <v>39463</v>
      </c>
      <c r="B965" s="10">
        <v>24.38</v>
      </c>
      <c r="C965" s="10">
        <v>24.36</v>
      </c>
      <c r="D965">
        <v>71007.39</v>
      </c>
      <c r="E965">
        <v>64514.49</v>
      </c>
      <c r="F965">
        <v>128906.25</v>
      </c>
      <c r="G965">
        <v>117136.31</v>
      </c>
      <c r="H965">
        <f>(1/(1-91/360*VLOOKUP($A965,Tbills!$B$4:$C$974,2,1)/100))^((1)/91)-1</f>
        <v>8.5894031805588966E-5</v>
      </c>
      <c r="I965">
        <f>I964*(1-(I$1+I$5))^($A965-$A964)*(1+1.5*(E965/E964-1))</f>
        <v>16244602.254861655</v>
      </c>
      <c r="K965">
        <f>ROW()</f>
        <v>965</v>
      </c>
      <c r="L965">
        <f>B965/C965</f>
        <v>1.0008210180623973</v>
      </c>
      <c r="M965">
        <f>M964*(1-(M$1+M$5))^($A965-$A964)*(1+2*(E965/E964-1))</f>
        <v>1972201738.3972554</v>
      </c>
    </row>
    <row r="966" spans="1:13" x14ac:dyDescent="0.25">
      <c r="A966" s="1">
        <v>39464</v>
      </c>
      <c r="B966" s="10">
        <v>28.46</v>
      </c>
      <c r="C966" s="10">
        <v>26.44</v>
      </c>
      <c r="D966">
        <v>76588.75</v>
      </c>
      <c r="E966">
        <v>69579.95</v>
      </c>
      <c r="F966">
        <v>137572.81</v>
      </c>
      <c r="G966">
        <v>125001.5</v>
      </c>
      <c r="H966">
        <f>(1/(1-91/360*VLOOKUP($A966,Tbills!$B$4:$C$974,2,1)/100))^((1)/91)-1</f>
        <v>8.5894031805588966E-5</v>
      </c>
      <c r="I966">
        <f>I965*(1-(I$1+I$5))^($A966-$A965)*(1+1.5*(E966/E965-1))</f>
        <v>18157635.147212904</v>
      </c>
      <c r="K966">
        <f>ROW()</f>
        <v>966</v>
      </c>
      <c r="L966">
        <f>B966/C966</f>
        <v>1.0763993948562784</v>
      </c>
      <c r="M966">
        <f>M965*(1-(M$1+M$5))^($A966-$A965)*(1+2*(E966/E965-1))</f>
        <v>2281826088.9039521</v>
      </c>
    </row>
    <row r="967" spans="1:13" x14ac:dyDescent="0.25">
      <c r="A967" s="1">
        <v>39465</v>
      </c>
      <c r="B967" s="10">
        <v>27.18</v>
      </c>
      <c r="C967" s="10">
        <v>25.99</v>
      </c>
      <c r="D967">
        <v>77316.45</v>
      </c>
      <c r="E967">
        <v>70235.08</v>
      </c>
      <c r="F967">
        <v>136276.44</v>
      </c>
      <c r="G967">
        <v>123812.85</v>
      </c>
      <c r="H967">
        <f>(1/(1-91/360*VLOOKUP($A967,Tbills!$B$4:$C$974,2,1)/100))^((1)/91)-1</f>
        <v>8.5894031805588966E-5</v>
      </c>
      <c r="I967">
        <f>I966*(1-(I$1+I$5))^($A967-$A966)*(1+1.5*(E967/E966-1))</f>
        <v>18413903.386910841</v>
      </c>
      <c r="K967">
        <f>ROW()</f>
        <v>967</v>
      </c>
      <c r="L967">
        <f>B967/C967</f>
        <v>1.045786841092728</v>
      </c>
      <c r="M967">
        <f>M966*(1-(M$1+M$5))^($A967-$A966)*(1+2*(E967/E966-1))</f>
        <v>2324716812.3110986</v>
      </c>
    </row>
    <row r="968" spans="1:13" x14ac:dyDescent="0.25">
      <c r="A968" s="1">
        <v>39469</v>
      </c>
      <c r="B968" s="10">
        <v>31.01</v>
      </c>
      <c r="C968" s="10">
        <v>27.39</v>
      </c>
      <c r="D968">
        <v>78419.28</v>
      </c>
      <c r="E968">
        <v>71212.77</v>
      </c>
      <c r="F968">
        <v>134827.1</v>
      </c>
      <c r="G968">
        <v>122453.52</v>
      </c>
      <c r="H968">
        <f>(1/(1-91/360*VLOOKUP($A968,Tbills!$B$4:$C$974,2,1)/100))^((1)/91)-1</f>
        <v>6.6033502856832627E-5</v>
      </c>
      <c r="I968">
        <f>I967*(1-(I$1+I$5))^($A968-$A967)*(1+1.5*(E968/E967-1))</f>
        <v>18797671.621167988</v>
      </c>
      <c r="K968">
        <f>ROW()</f>
        <v>968</v>
      </c>
      <c r="L968">
        <f>B968/C968</f>
        <v>1.1321650237312888</v>
      </c>
      <c r="M968">
        <f>M967*(1-(M$1+M$5))^($A968-$A967)*(1+2*(E968/E967-1))</f>
        <v>2389116032.2904367</v>
      </c>
    </row>
    <row r="969" spans="1:13" x14ac:dyDescent="0.25">
      <c r="A969" s="1">
        <v>39470</v>
      </c>
      <c r="B969" s="10">
        <v>29.02</v>
      </c>
      <c r="C969" s="10">
        <v>26.25</v>
      </c>
      <c r="D969">
        <v>74759.38</v>
      </c>
      <c r="E969">
        <v>67884.5</v>
      </c>
      <c r="F969">
        <v>130699.63</v>
      </c>
      <c r="G969">
        <v>118696.75</v>
      </c>
      <c r="H969">
        <f>(1/(1-91/360*VLOOKUP($A969,Tbills!$B$4:$C$974,2,1)/100))^((1)/91)-1</f>
        <v>6.6033502856832627E-5</v>
      </c>
      <c r="I969">
        <f>I968*(1-(I$1+I$5))^($A969-$A968)*(1+1.5*(E969/E968-1))</f>
        <v>17479684.325916782</v>
      </c>
      <c r="K969">
        <f>ROW()</f>
        <v>969</v>
      </c>
      <c r="L969">
        <f>B969/C969</f>
        <v>1.1055238095238096</v>
      </c>
      <c r="M969">
        <f>M968*(1-(M$1+M$5))^($A969-$A968)*(1+2*(E969/E968-1))</f>
        <v>2165722898.5641842</v>
      </c>
    </row>
    <row r="970" spans="1:13" x14ac:dyDescent="0.25">
      <c r="A970" s="1">
        <v>39471</v>
      </c>
      <c r="B970" s="10">
        <v>27.78</v>
      </c>
      <c r="C970" s="10">
        <v>26</v>
      </c>
      <c r="D970">
        <v>74856.58</v>
      </c>
      <c r="E970">
        <v>67968.28</v>
      </c>
      <c r="F970">
        <v>131264.59</v>
      </c>
      <c r="G970">
        <v>119201.99</v>
      </c>
      <c r="H970">
        <f>(1/(1-91/360*VLOOKUP($A970,Tbills!$B$4:$C$974,2,1)/100))^((1)/91)-1</f>
        <v>6.6033502856832627E-5</v>
      </c>
      <c r="I970">
        <f>I969*(1-(I$1+I$5))^($A970-$A969)*(1+1.5*(E970/E969-1))</f>
        <v>17511875.363821425</v>
      </c>
      <c r="K970">
        <f>ROW()</f>
        <v>970</v>
      </c>
      <c r="L970">
        <f>B970/C970</f>
        <v>1.0684615384615386</v>
      </c>
      <c r="M970">
        <f>M969*(1-(M$1+M$5))^($A970-$A969)*(1+2*(E970/E969-1))</f>
        <v>2170995412.3278584</v>
      </c>
    </row>
    <row r="971" spans="1:13" x14ac:dyDescent="0.25">
      <c r="A971" s="1">
        <v>39472</v>
      </c>
      <c r="B971" s="10">
        <v>29.08</v>
      </c>
      <c r="C971" s="10">
        <v>26.86</v>
      </c>
      <c r="D971">
        <v>75887.53</v>
      </c>
      <c r="E971">
        <v>68899.87</v>
      </c>
      <c r="F971">
        <v>132998.51999999999</v>
      </c>
      <c r="G971">
        <v>120768.71</v>
      </c>
      <c r="H971">
        <f>(1/(1-91/360*VLOOKUP($A971,Tbills!$B$4:$C$974,2,1)/100))^((1)/91)-1</f>
        <v>6.6033502856832627E-5</v>
      </c>
      <c r="I971">
        <f>I970*(1-(I$1+I$5))^($A971-$A970)*(1+1.5*(E971/E970-1))</f>
        <v>17871737.110030938</v>
      </c>
      <c r="K971">
        <f>ROW()</f>
        <v>971</v>
      </c>
      <c r="L971">
        <f>B971/C971</f>
        <v>1.0826507818317199</v>
      </c>
      <c r="M971">
        <f>M970*(1-(M$1+M$5))^($A971-$A970)*(1+2*(E971/E970-1))</f>
        <v>2230432643.8225369</v>
      </c>
    </row>
    <row r="972" spans="1:13" x14ac:dyDescent="0.25">
      <c r="A972" s="1">
        <v>39475</v>
      </c>
      <c r="B972" s="10">
        <v>27.78</v>
      </c>
      <c r="C972" s="10">
        <v>25.97</v>
      </c>
      <c r="D972">
        <v>74355.73</v>
      </c>
      <c r="E972">
        <v>67495.47</v>
      </c>
      <c r="F972">
        <v>131243.94</v>
      </c>
      <c r="G972">
        <v>119151.55</v>
      </c>
      <c r="H972">
        <f>(1/(1-91/360*VLOOKUP($A972,Tbills!$B$4:$C$974,2,1)/100))^((1)/91)-1</f>
        <v>6.5055400529479002E-5</v>
      </c>
      <c r="I972">
        <f>I971*(1-(I$1+I$5))^($A972-$A971)*(1+1.5*(E972/E971-1))</f>
        <v>17324813.861552533</v>
      </c>
      <c r="K972">
        <f>ROW()</f>
        <v>972</v>
      </c>
      <c r="L972">
        <f>B972/C972</f>
        <v>1.0696958028494417</v>
      </c>
      <c r="M972">
        <f>M971*(1-(M$1+M$5))^($A972-$A971)*(1+2*(E972/E971-1))</f>
        <v>2139289635.5292099</v>
      </c>
    </row>
    <row r="973" spans="1:13" x14ac:dyDescent="0.25">
      <c r="A973" s="1">
        <v>39476</v>
      </c>
      <c r="B973" s="10">
        <v>27.32</v>
      </c>
      <c r="C973" s="10">
        <v>25.65</v>
      </c>
      <c r="D973">
        <v>74399.759999999995</v>
      </c>
      <c r="E973">
        <v>67531.039999999994</v>
      </c>
      <c r="F973">
        <v>130536.31</v>
      </c>
      <c r="G973">
        <v>118501.36</v>
      </c>
      <c r="H973">
        <f>(1/(1-91/360*VLOOKUP($A973,Tbills!$B$4:$C$974,2,1)/100))^((1)/91)-1</f>
        <v>6.5055400529479002E-5</v>
      </c>
      <c r="I973">
        <f>I972*(1-(I$1+I$5))^($A973-$A972)*(1+1.5*(E973/E972-1))</f>
        <v>17338342.823845845</v>
      </c>
      <c r="K973">
        <f>ROW()</f>
        <v>973</v>
      </c>
      <c r="L973">
        <f>B973/C973</f>
        <v>1.0651072124756336</v>
      </c>
      <c r="M973">
        <f>M972*(1-(M$1+M$5))^($A973-$A972)*(1+2*(E973/E972-1))</f>
        <v>2141472272.5475748</v>
      </c>
    </row>
    <row r="974" spans="1:13" x14ac:dyDescent="0.25">
      <c r="A974" s="1">
        <v>39477</v>
      </c>
      <c r="B974" s="10">
        <v>27.62</v>
      </c>
      <c r="C974" s="10">
        <v>26.08</v>
      </c>
      <c r="D974">
        <v>74582.58</v>
      </c>
      <c r="E974">
        <v>67692.59</v>
      </c>
      <c r="F974">
        <v>131712.54999999999</v>
      </c>
      <c r="G974">
        <v>119561.45</v>
      </c>
      <c r="H974">
        <f>(1/(1-91/360*VLOOKUP($A974,Tbills!$B$4:$C$974,2,1)/100))^((1)/91)-1</f>
        <v>6.5055400529479002E-5</v>
      </c>
      <c r="I974">
        <f>I973*(1-(I$1+I$5))^($A974-$A973)*(1+1.5*(E974/E973-1))</f>
        <v>17400392.009747937</v>
      </c>
      <c r="K974">
        <f>ROW()</f>
        <v>974</v>
      </c>
      <c r="L974">
        <f>B974/C974</f>
        <v>1.0590490797546013</v>
      </c>
      <c r="M974">
        <f>M973*(1-(M$1+M$5))^($A974-$A973)*(1+2*(E974/E973-1))</f>
        <v>2151645564.9893985</v>
      </c>
    </row>
    <row r="975" spans="1:13" x14ac:dyDescent="0.25">
      <c r="A975" s="1">
        <v>39478</v>
      </c>
      <c r="B975" s="10">
        <v>26.2</v>
      </c>
      <c r="C975" s="10">
        <v>25.21</v>
      </c>
      <c r="D975">
        <v>73473.83</v>
      </c>
      <c r="E975">
        <v>66681.86</v>
      </c>
      <c r="F975">
        <v>128873.42</v>
      </c>
      <c r="G975">
        <v>116976.46</v>
      </c>
      <c r="H975">
        <f>(1/(1-91/360*VLOOKUP($A975,Tbills!$B$4:$C$974,2,1)/100))^((1)/91)-1</f>
        <v>6.5055400529479002E-5</v>
      </c>
      <c r="I975">
        <f>I974*(1-(I$1+I$5))^($A975-$A974)*(1+1.5*(E975/E974-1))</f>
        <v>17010516.410725351</v>
      </c>
      <c r="K975">
        <f>ROW()</f>
        <v>975</v>
      </c>
      <c r="L975">
        <f>B975/C975</f>
        <v>1.0392701309004362</v>
      </c>
      <c r="M975">
        <f>M974*(1-(M$1+M$5))^($A975-$A974)*(1+2*(E975/E974-1))</f>
        <v>2087322023.907685</v>
      </c>
    </row>
    <row r="976" spans="1:13" x14ac:dyDescent="0.25">
      <c r="A976" s="1">
        <v>39479</v>
      </c>
      <c r="B976" s="10">
        <v>24.02</v>
      </c>
      <c r="C976" s="10">
        <v>24.11</v>
      </c>
      <c r="D976">
        <v>71546.23</v>
      </c>
      <c r="E976">
        <v>64928.11</v>
      </c>
      <c r="F976">
        <v>123781.2</v>
      </c>
      <c r="G976">
        <v>112346.72</v>
      </c>
      <c r="H976">
        <f>(1/(1-91/360*VLOOKUP($A976,Tbills!$B$4:$C$974,2,1)/100))^((1)/91)-1</f>
        <v>6.5055400529479002E-5</v>
      </c>
      <c r="I976">
        <f>I975*(1-(I$1+I$5))^($A976-$A975)*(1+1.5*(E976/E975-1))</f>
        <v>16339288.322295347</v>
      </c>
      <c r="K976">
        <f>ROW()</f>
        <v>976</v>
      </c>
      <c r="L976">
        <f>B976/C976</f>
        <v>0.99626710908336791</v>
      </c>
      <c r="M976">
        <f>M975*(1-(M$1+M$5))^($A976-$A975)*(1+2*(E976/E975-1))</f>
        <v>1977461176.0463607</v>
      </c>
    </row>
    <row r="977" spans="1:13" x14ac:dyDescent="0.25">
      <c r="A977" s="1">
        <v>39482</v>
      </c>
      <c r="B977" s="10">
        <v>25.99</v>
      </c>
      <c r="C977" s="10">
        <v>25.36</v>
      </c>
      <c r="D977">
        <v>74105.02</v>
      </c>
      <c r="E977">
        <v>67237.53</v>
      </c>
      <c r="F977">
        <v>126951.57</v>
      </c>
      <c r="G977">
        <v>115202.29</v>
      </c>
      <c r="H977">
        <f>(1/(1-91/360*VLOOKUP($A977,Tbills!$B$4:$C$974,2,1)/100))^((1)/91)-1</f>
        <v>6.2121621492661205E-5</v>
      </c>
      <c r="I977">
        <f>I976*(1-(I$1+I$5))^($A977-$A976)*(1+1.5*(E977/E976-1))</f>
        <v>17210548.435427189</v>
      </c>
      <c r="K977">
        <f>ROW()</f>
        <v>977</v>
      </c>
      <c r="L977">
        <f>B977/C977</f>
        <v>1.0248422712933754</v>
      </c>
      <c r="M977">
        <f>M976*(1-(M$1+M$5))^($A977-$A976)*(1+2*(E977/E976-1))</f>
        <v>2117919197.9059064</v>
      </c>
    </row>
    <row r="978" spans="1:13" x14ac:dyDescent="0.25">
      <c r="A978" s="1">
        <v>39483</v>
      </c>
      <c r="B978" s="10">
        <v>28.24</v>
      </c>
      <c r="C978" s="10">
        <v>26.99</v>
      </c>
      <c r="D978">
        <v>78296.789999999994</v>
      </c>
      <c r="E978">
        <v>71036.66</v>
      </c>
      <c r="F978">
        <v>132964.03</v>
      </c>
      <c r="G978">
        <v>120651.14</v>
      </c>
      <c r="H978">
        <f>(1/(1-91/360*VLOOKUP($A978,Tbills!$B$4:$C$974,2,1)/100))^((1)/91)-1</f>
        <v>6.2121621492661205E-5</v>
      </c>
      <c r="I978">
        <f>I977*(1-(I$1+I$5))^($A978-$A977)*(1+1.5*(E978/E977-1))</f>
        <v>18669043.853942413</v>
      </c>
      <c r="K978">
        <f>ROW()</f>
        <v>978</v>
      </c>
      <c r="L978">
        <f>B978/C978</f>
        <v>1.0463134494257131</v>
      </c>
      <c r="M978">
        <f>M977*(1-(M$1+M$5))^($A978-$A977)*(1+2*(E978/E977-1))</f>
        <v>2357177832.5007553</v>
      </c>
    </row>
    <row r="979" spans="1:13"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I978*(1-(I$1+I$5))^($A979-$A978)*(1+1.5*(E979/E978-1))</f>
        <v>19416872.646127023</v>
      </c>
      <c r="K979">
        <f>ROW()</f>
        <v>979</v>
      </c>
      <c r="L979">
        <f>B979/C979</f>
        <v>1.0492575153929735</v>
      </c>
      <c r="M979">
        <f>M978*(1-(M$1+M$5))^($A979-$A978)*(1+2*(E979/E978-1))</f>
        <v>2483021285.436739</v>
      </c>
    </row>
    <row r="980" spans="1:13" x14ac:dyDescent="0.25">
      <c r="A980" s="1">
        <v>39485</v>
      </c>
      <c r="B980" s="10">
        <v>27.66</v>
      </c>
      <c r="C980" s="10">
        <v>26.74</v>
      </c>
      <c r="D980">
        <v>79182.960000000006</v>
      </c>
      <c r="E980">
        <v>71831.78</v>
      </c>
      <c r="F980">
        <v>134608.93</v>
      </c>
      <c r="G980">
        <v>122128.63</v>
      </c>
      <c r="H980">
        <f>(1/(1-91/360*VLOOKUP($A980,Tbills!$B$4:$C$974,2,1)/100))^((1)/91)-1</f>
        <v>6.2121621492661205E-5</v>
      </c>
      <c r="I980">
        <f>I979*(1-(I$1+I$5))^($A980-$A979)*(1+1.5*(E980/E979-1))</f>
        <v>18976473.484354455</v>
      </c>
      <c r="K980">
        <f>ROW()</f>
        <v>980</v>
      </c>
      <c r="L980">
        <f>B980/C980</f>
        <v>1.0344053851907256</v>
      </c>
      <c r="M980">
        <f>M979*(1-(M$1+M$5))^($A980-$A979)*(1+2*(E980/E979-1))</f>
        <v>2407880427.6777344</v>
      </c>
    </row>
    <row r="981" spans="1:13" x14ac:dyDescent="0.25">
      <c r="A981" s="1">
        <v>39486</v>
      </c>
      <c r="B981" s="10">
        <v>28.01</v>
      </c>
      <c r="C981" s="10">
        <v>27.06</v>
      </c>
      <c r="D981">
        <v>80595.94</v>
      </c>
      <c r="E981">
        <v>73109.119999999995</v>
      </c>
      <c r="F981">
        <v>137366.85999999999</v>
      </c>
      <c r="G981">
        <v>124623.27</v>
      </c>
      <c r="H981">
        <f>(1/(1-91/360*VLOOKUP($A981,Tbills!$B$4:$C$974,2,1)/100))^((1)/91)-1</f>
        <v>6.2121621492661205E-5</v>
      </c>
      <c r="I981">
        <f>I980*(1-(I$1+I$5))^($A981-$A980)*(1+1.5*(E981/E980-1))</f>
        <v>19482456.955136131</v>
      </c>
      <c r="K981">
        <f>ROW()</f>
        <v>981</v>
      </c>
      <c r="L981">
        <f>B981/C981</f>
        <v>1.0351071692535108</v>
      </c>
      <c r="M981">
        <f>M980*(1-(M$1+M$5))^($A981-$A980)*(1+2*(E981/E980-1))</f>
        <v>2493432088.5806561</v>
      </c>
    </row>
    <row r="982" spans="1:13" x14ac:dyDescent="0.25">
      <c r="A982" s="1">
        <v>39489</v>
      </c>
      <c r="B982" s="10">
        <v>27.6</v>
      </c>
      <c r="C982" s="10">
        <v>26.67</v>
      </c>
      <c r="D982">
        <v>78796.539999999994</v>
      </c>
      <c r="E982">
        <v>71463.25</v>
      </c>
      <c r="F982">
        <v>136246.01999999999</v>
      </c>
      <c r="G982">
        <v>123583.18</v>
      </c>
      <c r="H982">
        <f>(1/(1-91/360*VLOOKUP($A982,Tbills!$B$4:$C$974,2,1)/100))^((1)/91)-1</f>
        <v>6.2680375505053121E-5</v>
      </c>
      <c r="I982">
        <f>I981*(1-(I$1+I$5))^($A982-$A981)*(1+1.5*(E982/E981-1))</f>
        <v>18824016.839489415</v>
      </c>
      <c r="K982">
        <f>ROW()</f>
        <v>982</v>
      </c>
      <c r="L982">
        <f>B982/C982</f>
        <v>1.0348706411698538</v>
      </c>
      <c r="M982">
        <f>M981*(1-(M$1+M$5))^($A982-$A981)*(1+2*(E982/E981-1))</f>
        <v>2380924527.0379782</v>
      </c>
    </row>
    <row r="983" spans="1:13" x14ac:dyDescent="0.25">
      <c r="A983" s="1">
        <v>39490</v>
      </c>
      <c r="B983" s="10">
        <v>26.33</v>
      </c>
      <c r="C983" s="10">
        <v>26.11</v>
      </c>
      <c r="D983">
        <v>77774.58</v>
      </c>
      <c r="E983">
        <v>70531.92</v>
      </c>
      <c r="F983">
        <v>134476.84</v>
      </c>
      <c r="G983">
        <v>121970.68</v>
      </c>
      <c r="H983">
        <f>(1/(1-91/360*VLOOKUP($A983,Tbills!$B$4:$C$974,2,1)/100))^((1)/91)-1</f>
        <v>6.2680375505053121E-5</v>
      </c>
      <c r="I983">
        <f>I982*(1-(I$1+I$5))^($A983-$A982)*(1+1.5*(E983/E982-1))</f>
        <v>18455859.714492057</v>
      </c>
      <c r="K983">
        <f>ROW()</f>
        <v>983</v>
      </c>
      <c r="L983">
        <f>B983/C983</f>
        <v>1.008425890463424</v>
      </c>
      <c r="M983">
        <f>M982*(1-(M$1+M$5))^($A983-$A982)*(1+2*(E983/E982-1))</f>
        <v>2318788573.1600895</v>
      </c>
    </row>
    <row r="984" spans="1:13" x14ac:dyDescent="0.25">
      <c r="A984" s="1">
        <v>39491</v>
      </c>
      <c r="B984" s="10">
        <v>24.88</v>
      </c>
      <c r="C984" s="10">
        <v>25.29</v>
      </c>
      <c r="D984">
        <v>75075.850000000006</v>
      </c>
      <c r="E984">
        <v>68080.08</v>
      </c>
      <c r="F984">
        <v>132354.5</v>
      </c>
      <c r="G984">
        <v>120038.07</v>
      </c>
      <c r="H984">
        <f>(1/(1-91/360*VLOOKUP($A984,Tbills!$B$4:$C$974,2,1)/100))^((1)/91)-1</f>
        <v>6.2680375505053121E-5</v>
      </c>
      <c r="I984">
        <f>I983*(1-(I$1+I$5))^($A984-$A983)*(1+1.5*(E984/E983-1))</f>
        <v>17493344.387084283</v>
      </c>
      <c r="K984">
        <f>ROW()</f>
        <v>984</v>
      </c>
      <c r="L984">
        <f>B984/C984</f>
        <v>0.98378805852115458</v>
      </c>
      <c r="M984">
        <f>M983*(1-(M$1+M$5))^($A984-$A983)*(1+2*(E984/E983-1))</f>
        <v>2157503791.1633945</v>
      </c>
    </row>
    <row r="985" spans="1:13" x14ac:dyDescent="0.25">
      <c r="A985" s="1">
        <v>39492</v>
      </c>
      <c r="B985" s="10">
        <v>25.54</v>
      </c>
      <c r="C985" s="10">
        <v>25.47</v>
      </c>
      <c r="D985">
        <v>76132.3</v>
      </c>
      <c r="E985">
        <v>69033.820000000007</v>
      </c>
      <c r="F985">
        <v>133360.5</v>
      </c>
      <c r="G985">
        <v>120942.93</v>
      </c>
      <c r="H985">
        <f>(1/(1-91/360*VLOOKUP($A985,Tbills!$B$4:$C$974,2,1)/100))^((1)/91)-1</f>
        <v>6.2680375505053121E-5</v>
      </c>
      <c r="I985">
        <f>I984*(1-(I$1+I$5))^($A985-$A984)*(1+1.5*(E985/E984-1))</f>
        <v>17860771.88400764</v>
      </c>
      <c r="K985">
        <f>ROW()</f>
        <v>985</v>
      </c>
      <c r="L985">
        <f>B985/C985</f>
        <v>1.0027483313702394</v>
      </c>
      <c r="M985">
        <f>M984*(1-(M$1+M$5))^($A985-$A984)*(1+2*(E985/E984-1))</f>
        <v>2217878380.7857652</v>
      </c>
    </row>
    <row r="986" spans="1:13" x14ac:dyDescent="0.25">
      <c r="A986" s="1">
        <v>39493</v>
      </c>
      <c r="B986" s="10">
        <v>25.02</v>
      </c>
      <c r="C986" s="10">
        <v>25.44</v>
      </c>
      <c r="D986">
        <v>75415.48</v>
      </c>
      <c r="E986">
        <v>68379.509999999995</v>
      </c>
      <c r="F986">
        <v>132632.60999999999</v>
      </c>
      <c r="G986">
        <v>120275.23</v>
      </c>
      <c r="H986">
        <f>(1/(1-91/360*VLOOKUP($A986,Tbills!$B$4:$C$974,2,1)/100))^((1)/91)-1</f>
        <v>6.2680375505053121E-5</v>
      </c>
      <c r="I986">
        <f>I985*(1-(I$1+I$5))^($A986-$A985)*(1+1.5*(E986/E985-1))</f>
        <v>17606673.564578149</v>
      </c>
      <c r="K986">
        <f>ROW()</f>
        <v>986</v>
      </c>
      <c r="L986">
        <f>B986/C986</f>
        <v>0.98349056603773577</v>
      </c>
      <c r="M986">
        <f>M985*(1-(M$1+M$5))^($A986-$A985)*(1+2*(E986/E985-1))</f>
        <v>2175762476.5556364</v>
      </c>
    </row>
    <row r="987" spans="1:13" x14ac:dyDescent="0.25">
      <c r="A987" s="1">
        <v>39497</v>
      </c>
      <c r="B987" s="10">
        <v>25.59</v>
      </c>
      <c r="C987" s="10">
        <v>25.47</v>
      </c>
      <c r="D987">
        <v>74503.69</v>
      </c>
      <c r="E987">
        <v>67535.64</v>
      </c>
      <c r="F987">
        <v>131078.72</v>
      </c>
      <c r="G987">
        <v>118835.96</v>
      </c>
      <c r="H987">
        <f>(1/(1-91/360*VLOOKUP($A987,Tbills!$B$4:$C$974,2,1)/100))^((1)/91)-1</f>
        <v>6.1283544322776606E-5</v>
      </c>
      <c r="I987">
        <f>I986*(1-(I$1+I$5))^($A987-$A986)*(1+1.5*(E987/E986-1))</f>
        <v>17280085.405252971</v>
      </c>
      <c r="K987">
        <f>ROW()</f>
        <v>987</v>
      </c>
      <c r="L987">
        <f>B987/C987</f>
        <v>1.0047114252061249</v>
      </c>
      <c r="M987">
        <f>M986*(1-(M$1+M$5))^($A987-$A986)*(1+2*(E987/E986-1))</f>
        <v>2121774377.0040822</v>
      </c>
    </row>
    <row r="988" spans="1:13" x14ac:dyDescent="0.25">
      <c r="A988" s="1">
        <v>39498</v>
      </c>
      <c r="B988" s="10">
        <v>24.4</v>
      </c>
      <c r="C988" s="10">
        <v>24.67</v>
      </c>
      <c r="D988">
        <v>74024.86</v>
      </c>
      <c r="E988">
        <v>67097.460000000006</v>
      </c>
      <c r="F988">
        <v>131300.26</v>
      </c>
      <c r="G988">
        <v>119029.52</v>
      </c>
      <c r="H988">
        <f>(1/(1-91/360*VLOOKUP($A988,Tbills!$B$4:$C$974,2,1)/100))^((1)/91)-1</f>
        <v>6.1283544322776606E-5</v>
      </c>
      <c r="I988">
        <f>I987*(1-(I$1+I$5))^($A988-$A987)*(1+1.5*(E988/E987-1))</f>
        <v>17111748.162230238</v>
      </c>
      <c r="K988">
        <f>ROW()</f>
        <v>988</v>
      </c>
      <c r="L988">
        <f>B988/C988</f>
        <v>0.98905553303607607</v>
      </c>
      <c r="M988">
        <f>M987*(1-(M$1+M$5))^($A988-$A987)*(1+2*(E988/E987-1))</f>
        <v>2094171108.7019577</v>
      </c>
    </row>
    <row r="989" spans="1:13" x14ac:dyDescent="0.25">
      <c r="A989" s="1">
        <v>39499</v>
      </c>
      <c r="B989" s="10">
        <v>25.12</v>
      </c>
      <c r="C989" s="10">
        <v>25.09</v>
      </c>
      <c r="D989">
        <v>73961.52</v>
      </c>
      <c r="E989">
        <v>67035.929999999993</v>
      </c>
      <c r="F989">
        <v>131040.04</v>
      </c>
      <c r="G989">
        <v>118786.33</v>
      </c>
      <c r="H989">
        <f>(1/(1-91/360*VLOOKUP($A989,Tbills!$B$4:$C$974,2,1)/100))^((1)/91)-1</f>
        <v>6.1283544322776606E-5</v>
      </c>
      <c r="I989">
        <f>I988*(1-(I$1+I$5))^($A989-$A988)*(1+1.5*(E989/E988-1))</f>
        <v>17088046.469851583</v>
      </c>
      <c r="K989">
        <f>ROW()</f>
        <v>989</v>
      </c>
      <c r="L989">
        <f>B989/C989</f>
        <v>1.0011956954962136</v>
      </c>
      <c r="M989">
        <f>M988*(1-(M$1+M$5))^($A989-$A988)*(1+2*(E989/E988-1))</f>
        <v>2090259855.9247489</v>
      </c>
    </row>
    <row r="990" spans="1:13" x14ac:dyDescent="0.25">
      <c r="A990" s="1">
        <v>39500</v>
      </c>
      <c r="B990" s="10">
        <v>24.06</v>
      </c>
      <c r="C990" s="10">
        <v>24.4</v>
      </c>
      <c r="D990">
        <v>72336.960000000006</v>
      </c>
      <c r="E990">
        <v>65559.38</v>
      </c>
      <c r="F990">
        <v>130791.6</v>
      </c>
      <c r="G990">
        <v>118553.84</v>
      </c>
      <c r="H990">
        <f>(1/(1-91/360*VLOOKUP($A990,Tbills!$B$4:$C$974,2,1)/100))^((1)/91)-1</f>
        <v>6.1283544322776606E-5</v>
      </c>
      <c r="I990">
        <f>I989*(1-(I$1+I$5))^($A990-$A989)*(1+1.5*(E990/E989-1))</f>
        <v>16523309.708865263</v>
      </c>
      <c r="K990">
        <f>ROW()</f>
        <v>990</v>
      </c>
      <c r="L990">
        <f>B990/C990</f>
        <v>0.98606557377049175</v>
      </c>
      <c r="M990">
        <f>M989*(1-(M$1+M$5))^($A990-$A989)*(1+2*(E990/E989-1))</f>
        <v>1998111357.2884727</v>
      </c>
    </row>
    <row r="991" spans="1:13" x14ac:dyDescent="0.25">
      <c r="A991" s="1">
        <v>39503</v>
      </c>
      <c r="B991" s="10">
        <v>23.03</v>
      </c>
      <c r="C991" s="10">
        <v>23.93</v>
      </c>
      <c r="D991">
        <v>70429.990000000005</v>
      </c>
      <c r="E991">
        <v>63819.03</v>
      </c>
      <c r="F991">
        <v>127652.15</v>
      </c>
      <c r="G991">
        <v>115686.34</v>
      </c>
      <c r="H991">
        <f>(1/(1-91/360*VLOOKUP($A991,Tbills!$B$4:$C$974,2,1)/100))^((1)/91)-1</f>
        <v>6.0166208597944859E-5</v>
      </c>
      <c r="I991">
        <f>I990*(1-(I$1+I$5))^($A991-$A990)*(1+1.5*(E991/E990-1))</f>
        <v>15864907.598447533</v>
      </c>
      <c r="K991">
        <f>ROW()</f>
        <v>991</v>
      </c>
      <c r="L991">
        <f>B991/C991</f>
        <v>0.96239030505641465</v>
      </c>
      <c r="M991">
        <f>M990*(1-(M$1+M$5))^($A991-$A990)*(1+2*(E991/E990-1))</f>
        <v>1891835707.2645049</v>
      </c>
    </row>
    <row r="992" spans="1:13" x14ac:dyDescent="0.25">
      <c r="A992" s="1">
        <v>39504</v>
      </c>
      <c r="B992" s="10">
        <v>21.9</v>
      </c>
      <c r="C992" s="10">
        <v>23.11</v>
      </c>
      <c r="D992">
        <v>69303.850000000006</v>
      </c>
      <c r="E992">
        <v>62794.75</v>
      </c>
      <c r="F992">
        <v>126871.46</v>
      </c>
      <c r="G992">
        <v>114971.87</v>
      </c>
      <c r="H992">
        <f>(1/(1-91/360*VLOOKUP($A992,Tbills!$B$4:$C$974,2,1)/100))^((1)/91)-1</f>
        <v>6.0166208597944859E-5</v>
      </c>
      <c r="I992">
        <f>I991*(1-(I$1+I$5))^($A992-$A991)*(1+1.5*(E992/E991-1))</f>
        <v>15482817.23544432</v>
      </c>
      <c r="K992">
        <f>ROW()</f>
        <v>992</v>
      </c>
      <c r="L992">
        <f>B992/C992</f>
        <v>0.94764171354392035</v>
      </c>
      <c r="M992">
        <f>M991*(1-(M$1+M$5))^($A992-$A991)*(1+2*(E992/E991-1))</f>
        <v>1831046990.1018479</v>
      </c>
    </row>
    <row r="993" spans="1:13" x14ac:dyDescent="0.25">
      <c r="A993" s="1">
        <v>39505</v>
      </c>
      <c r="B993" s="10">
        <v>22.69</v>
      </c>
      <c r="C993" s="10">
        <v>23.69</v>
      </c>
      <c r="D993">
        <v>69885.17</v>
      </c>
      <c r="E993">
        <v>63317.69</v>
      </c>
      <c r="F993">
        <v>126714.07</v>
      </c>
      <c r="G993">
        <v>114822.32</v>
      </c>
      <c r="H993">
        <f>(1/(1-91/360*VLOOKUP($A993,Tbills!$B$4:$C$974,2,1)/100))^((1)/91)-1</f>
        <v>6.0166208597944859E-5</v>
      </c>
      <c r="I993">
        <f>I992*(1-(I$1+I$5))^($A993-$A992)*(1+1.5*(E993/E992-1))</f>
        <v>15676072.839839488</v>
      </c>
      <c r="K993">
        <f>ROW()</f>
        <v>993</v>
      </c>
      <c r="L993">
        <f>B993/C993</f>
        <v>0.95778809624314054</v>
      </c>
      <c r="M993">
        <f>M992*(1-(M$1+M$5))^($A993-$A992)*(1+2*(E993/E992-1))</f>
        <v>1861481321.2859087</v>
      </c>
    </row>
    <row r="994" spans="1:13" x14ac:dyDescent="0.25">
      <c r="A994" s="1">
        <v>39506</v>
      </c>
      <c r="B994" s="10">
        <v>23.53</v>
      </c>
      <c r="C994" s="10">
        <v>24.29</v>
      </c>
      <c r="D994">
        <v>71873.37</v>
      </c>
      <c r="E994">
        <v>65115.24</v>
      </c>
      <c r="F994">
        <v>130314.45</v>
      </c>
      <c r="G994">
        <v>118077.9</v>
      </c>
      <c r="H994">
        <f>(1/(1-91/360*VLOOKUP($A994,Tbills!$B$4:$C$974,2,1)/100))^((1)/91)-1</f>
        <v>6.0166208597944859E-5</v>
      </c>
      <c r="I994">
        <f>I993*(1-(I$1+I$5))^($A994-$A993)*(1+1.5*(E994/E993-1))</f>
        <v>16343467.117358532</v>
      </c>
      <c r="K994">
        <f>ROW()</f>
        <v>994</v>
      </c>
      <c r="L994">
        <f>B994/C994</f>
        <v>0.9687114038699054</v>
      </c>
      <c r="M994">
        <f>M993*(1-(M$1+M$5))^($A994-$A993)*(1+2*(E994/E993-1))</f>
        <v>1967107633.6317363</v>
      </c>
    </row>
    <row r="995" spans="1:13" x14ac:dyDescent="0.25">
      <c r="A995" s="1">
        <v>39507</v>
      </c>
      <c r="B995" s="10">
        <v>26.54</v>
      </c>
      <c r="C995" s="10">
        <v>26.39</v>
      </c>
      <c r="D995">
        <v>75999.429999999993</v>
      </c>
      <c r="E995">
        <v>68849.41</v>
      </c>
      <c r="F995">
        <v>135432.24</v>
      </c>
      <c r="G995">
        <v>122708.03</v>
      </c>
      <c r="H995">
        <f>(1/(1-91/360*VLOOKUP($A995,Tbills!$B$4:$C$974,2,1)/100))^((1)/91)-1</f>
        <v>6.0166208597944859E-5</v>
      </c>
      <c r="I995">
        <f>I994*(1-(I$1+I$5))^($A995-$A994)*(1+1.5*(E995/E994-1))</f>
        <v>17749172.515176319</v>
      </c>
      <c r="K995">
        <f>ROW()</f>
        <v>995</v>
      </c>
      <c r="L995">
        <f>B995/C995</f>
        <v>1.0056839712012124</v>
      </c>
      <c r="M995">
        <f>M994*(1-(M$1+M$5))^($A995-$A994)*(1+2*(E995/E994-1))</f>
        <v>2192649567.3445535</v>
      </c>
    </row>
    <row r="996" spans="1:13" x14ac:dyDescent="0.25">
      <c r="A996" s="1">
        <v>39510</v>
      </c>
      <c r="B996" s="10">
        <v>26.28</v>
      </c>
      <c r="C996" s="10">
        <v>26.08</v>
      </c>
      <c r="D996">
        <v>75975.87</v>
      </c>
      <c r="E996">
        <v>68815.64</v>
      </c>
      <c r="F996">
        <v>135421.32</v>
      </c>
      <c r="G996">
        <v>122675.99</v>
      </c>
      <c r="H996">
        <f>(1/(1-91/360*VLOOKUP($A996,Tbills!$B$4:$C$974,2,1)/100))^((1)/91)-1</f>
        <v>4.9836294109484314E-5</v>
      </c>
      <c r="I996">
        <f>I995*(1-(I$1+I$5))^($A996-$A995)*(1+1.5*(E996/E995-1))</f>
        <v>17735603.595203821</v>
      </c>
      <c r="K996">
        <f>ROW()</f>
        <v>996</v>
      </c>
      <c r="L996">
        <f>B996/C996</f>
        <v>1.0076687116564418</v>
      </c>
      <c r="M996">
        <f>M995*(1-(M$1+M$5))^($A996-$A995)*(1+2*(E996/E995-1))</f>
        <v>2190277175.6574574</v>
      </c>
    </row>
    <row r="997" spans="1:13" x14ac:dyDescent="0.25">
      <c r="A997" s="1">
        <v>39511</v>
      </c>
      <c r="B997" s="10">
        <v>25.52</v>
      </c>
      <c r="C997" s="10">
        <v>25.76</v>
      </c>
      <c r="D997">
        <v>74676.25</v>
      </c>
      <c r="E997">
        <v>67635.070000000007</v>
      </c>
      <c r="F997">
        <v>135380.9</v>
      </c>
      <c r="G997">
        <v>122633.26</v>
      </c>
      <c r="H997">
        <f>(1/(1-91/360*VLOOKUP($A997,Tbills!$B$4:$C$974,2,1)/100))^((1)/91)-1</f>
        <v>4.9836294109484314E-5</v>
      </c>
      <c r="I997">
        <f>I996*(1-(I$1+I$5))^($A997-$A996)*(1+1.5*(E997/E996-1))</f>
        <v>17279041.911857117</v>
      </c>
      <c r="K997">
        <f>ROW()</f>
        <v>997</v>
      </c>
      <c r="L997">
        <f>B997/C997</f>
        <v>0.99068322981366452</v>
      </c>
      <c r="M997">
        <f>M996*(1-(M$1+M$5))^($A997-$A996)*(1+2*(E997/E996-1))</f>
        <v>2115055089.3214719</v>
      </c>
    </row>
    <row r="998" spans="1:13" x14ac:dyDescent="0.25">
      <c r="A998" s="1">
        <v>39512</v>
      </c>
      <c r="B998" s="10">
        <v>24.6</v>
      </c>
      <c r="C998" s="10">
        <v>24.91</v>
      </c>
      <c r="D998">
        <v>72828.56</v>
      </c>
      <c r="E998">
        <v>65958.23</v>
      </c>
      <c r="F998">
        <v>131513.96</v>
      </c>
      <c r="G998">
        <v>119124.32</v>
      </c>
      <c r="H998">
        <f>(1/(1-91/360*VLOOKUP($A998,Tbills!$B$4:$C$974,2,1)/100))^((1)/91)-1</f>
        <v>4.9836294109484314E-5</v>
      </c>
      <c r="I998">
        <f>I997*(1-(I$1+I$5))^($A998-$A997)*(1+1.5*(E998/E997-1))</f>
        <v>16636297.361962149</v>
      </c>
      <c r="K998">
        <f>ROW()</f>
        <v>998</v>
      </c>
      <c r="L998">
        <f>B998/C998</f>
        <v>0.98755519871537545</v>
      </c>
      <c r="M998">
        <f>M997*(1-(M$1+M$5))^($A998-$A997)*(1+2*(E998/E997-1))</f>
        <v>2010112497.0647786</v>
      </c>
    </row>
    <row r="999" spans="1:13" x14ac:dyDescent="0.25">
      <c r="A999" s="1">
        <v>39513</v>
      </c>
      <c r="B999" s="10">
        <v>27.55</v>
      </c>
      <c r="C999" s="10">
        <v>27</v>
      </c>
      <c r="D999">
        <v>77892.66</v>
      </c>
      <c r="E999">
        <v>70541.320000000007</v>
      </c>
      <c r="F999">
        <v>136549.4</v>
      </c>
      <c r="G999">
        <v>123679.44</v>
      </c>
      <c r="H999">
        <f>(1/(1-91/360*VLOOKUP($A999,Tbills!$B$4:$C$974,2,1)/100))^((1)/91)-1</f>
        <v>4.9836294109484314E-5</v>
      </c>
      <c r="I999">
        <f>I998*(1-(I$1+I$5))^($A999-$A998)*(1+1.5*(E999/E998-1))</f>
        <v>18370074.229067296</v>
      </c>
      <c r="K999">
        <f>ROW()</f>
        <v>999</v>
      </c>
      <c r="L999">
        <f>B999/C999</f>
        <v>1.0203703703703704</v>
      </c>
      <c r="M999">
        <f>M998*(1-(M$1+M$5))^($A999-$A998)*(1+2*(E999/E998-1))</f>
        <v>2289379605.7824945</v>
      </c>
    </row>
    <row r="1000" spans="1:13" x14ac:dyDescent="0.25">
      <c r="A1000" s="1">
        <v>39514</v>
      </c>
      <c r="B1000" s="10">
        <v>27.49</v>
      </c>
      <c r="C1000" s="10">
        <v>27.11</v>
      </c>
      <c r="D1000">
        <v>77846.91</v>
      </c>
      <c r="E1000">
        <v>70496.37</v>
      </c>
      <c r="F1000">
        <v>136107.89000000001</v>
      </c>
      <c r="G1000">
        <v>123273.38</v>
      </c>
      <c r="H1000">
        <f>(1/(1-91/360*VLOOKUP($A1000,Tbills!$B$4:$C$974,2,1)/100))^((1)/91)-1</f>
        <v>4.9836294109484314E-5</v>
      </c>
      <c r="I1000">
        <f>I999*(1-(I$1+I$5))^($A1000-$A999)*(1+1.5*(E1000/E999-1))</f>
        <v>18352339.710774589</v>
      </c>
      <c r="K1000">
        <f>ROW()</f>
        <v>1000</v>
      </c>
      <c r="L1000">
        <f>B1000/C1000</f>
        <v>1.0140169679085207</v>
      </c>
      <c r="M1000">
        <f>M999*(1-(M$1+M$5))^($A1000-$A999)*(1+2*(E1000/E999-1))</f>
        <v>2286384900.2666016</v>
      </c>
    </row>
    <row r="1001" spans="1:13" x14ac:dyDescent="0.25">
      <c r="A1001" s="1">
        <v>39517</v>
      </c>
      <c r="B1001" s="10">
        <v>29.38</v>
      </c>
      <c r="C1001" s="10">
        <v>28.33</v>
      </c>
      <c r="D1001">
        <v>80078.61</v>
      </c>
      <c r="E1001">
        <v>72506.81</v>
      </c>
      <c r="F1001">
        <v>138812.51</v>
      </c>
      <c r="G1001">
        <v>125704.54</v>
      </c>
      <c r="H1001">
        <f>(1/(1-91/360*VLOOKUP($A1001,Tbills!$B$4:$C$974,2,1)/100))^((1)/91)-1</f>
        <v>3.951618686892644E-5</v>
      </c>
      <c r="I1001">
        <f>I1000*(1-(I$1+I$5))^($A1001-$A1000)*(1+1.5*(E1001/E1000-1))</f>
        <v>19136856.798786037</v>
      </c>
      <c r="K1001">
        <f>ROW()</f>
        <v>1001</v>
      </c>
      <c r="L1001">
        <f>B1001/C1001</f>
        <v>1.0370631839039888</v>
      </c>
      <c r="M1001">
        <f>M1000*(1-(M$1+M$5))^($A1001-$A1000)*(1+2*(E1001/E1000-1))</f>
        <v>2416548420.3774137</v>
      </c>
    </row>
    <row r="1002" spans="1:13" x14ac:dyDescent="0.25">
      <c r="A1002" s="1">
        <v>39518</v>
      </c>
      <c r="B1002" s="10">
        <v>26.36</v>
      </c>
      <c r="C1002" s="10">
        <v>26.09</v>
      </c>
      <c r="D1002">
        <v>75599.86</v>
      </c>
      <c r="E1002">
        <v>68448.679999999993</v>
      </c>
      <c r="F1002">
        <v>133567.53</v>
      </c>
      <c r="G1002">
        <v>120949.87</v>
      </c>
      <c r="H1002">
        <f>(1/(1-91/360*VLOOKUP($A1002,Tbills!$B$4:$C$974,2,1)/100))^((1)/91)-1</f>
        <v>3.951618686892644E-5</v>
      </c>
      <c r="I1002">
        <f>I1001*(1-(I$1+I$5))^($A1002-$A1001)*(1+1.5*(E1002/E1001-1))</f>
        <v>17530084.037808452</v>
      </c>
      <c r="K1002">
        <f>ROW()</f>
        <v>1002</v>
      </c>
      <c r="L1002">
        <f>B1002/C1002</f>
        <v>1.0103487926408585</v>
      </c>
      <c r="M1002">
        <f>M1001*(1-(M$1+M$5))^($A1002-$A1001)*(1+2*(E1002/E1001-1))</f>
        <v>2145972747.7428365</v>
      </c>
    </row>
    <row r="1003" spans="1:13"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I1002*(1-(I$1+I$5))^($A1003-$A1002)*(1+1.5*(E1003/E1002-1))</f>
        <v>18303902.905649006</v>
      </c>
      <c r="K1003">
        <f>ROW()</f>
        <v>1003</v>
      </c>
      <c r="L1003">
        <f>B1003/C1003</f>
        <v>0.99451954694921441</v>
      </c>
      <c r="M1003">
        <f>M1002*(1-(M$1+M$5))^($A1003-$A1002)*(1+2*(E1003/E1002-1))</f>
        <v>2272229157.4239259</v>
      </c>
    </row>
    <row r="1004" spans="1:13" x14ac:dyDescent="0.25">
      <c r="A1004" s="1">
        <v>39520</v>
      </c>
      <c r="B1004" s="10">
        <v>27.29</v>
      </c>
      <c r="C1004" s="10">
        <v>27.18</v>
      </c>
      <c r="D1004">
        <v>78104.25</v>
      </c>
      <c r="E1004">
        <v>70710.67</v>
      </c>
      <c r="F1004">
        <v>137549.76000000001</v>
      </c>
      <c r="G1004">
        <v>124546.22</v>
      </c>
      <c r="H1004">
        <f>(1/(1-91/360*VLOOKUP($A1004,Tbills!$B$4:$C$974,2,1)/100))^((1)/91)-1</f>
        <v>3.951618686892644E-5</v>
      </c>
      <c r="I1004">
        <f>I1003*(1-(I$1+I$5))^($A1004-$A1003)*(1+1.5*(E1004/E1003-1))</f>
        <v>18400051.024762277</v>
      </c>
      <c r="K1004">
        <f>ROW()</f>
        <v>1004</v>
      </c>
      <c r="L1004">
        <f>B1004/C1004</f>
        <v>1.004047093451067</v>
      </c>
      <c r="M1004">
        <f>M1003*(1-(M$1+M$5))^($A1004-$A1003)*(1+2*(E1004/E1003-1))</f>
        <v>2288095568.5180888</v>
      </c>
    </row>
    <row r="1005" spans="1:13" x14ac:dyDescent="0.25">
      <c r="A1005" s="1">
        <v>39521</v>
      </c>
      <c r="B1005" s="10">
        <v>31.16</v>
      </c>
      <c r="C1005" s="10">
        <v>29.36</v>
      </c>
      <c r="D1005">
        <v>82772</v>
      </c>
      <c r="E1005">
        <v>74933.77</v>
      </c>
      <c r="F1005">
        <v>141895.46</v>
      </c>
      <c r="G1005">
        <v>128476.17</v>
      </c>
      <c r="H1005">
        <f>(1/(1-91/360*VLOOKUP($A1005,Tbills!$B$4:$C$974,2,1)/100))^((1)/91)-1</f>
        <v>3.951618686892644E-5</v>
      </c>
      <c r="I1005">
        <f>I1004*(1-(I$1+I$5))^($A1005-$A1004)*(1+1.5*(E1005/E1004-1))</f>
        <v>20048236.361384075</v>
      </c>
      <c r="K1005">
        <f>ROW()</f>
        <v>1005</v>
      </c>
      <c r="L1005">
        <f>B1005/C1005</f>
        <v>1.061307901907357</v>
      </c>
      <c r="M1005">
        <f>M1004*(1-(M$1+M$5))^($A1005-$A1004)*(1+2*(E1005/E1004-1))</f>
        <v>2561316135.4570284</v>
      </c>
    </row>
    <row r="1006" spans="1:13"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I1005*(1-(I$1+I$5))^($A1006-$A1005)*(1+1.5*(E1006/E1005-1))</f>
        <v>20221088.718040906</v>
      </c>
      <c r="K1006">
        <f>ROW()</f>
        <v>1006</v>
      </c>
      <c r="L1006">
        <f>B1006/C1006</f>
        <v>1.0899256254225829</v>
      </c>
      <c r="M1006">
        <f>M1005*(1-(M$1+M$5))^($A1006-$A1005)*(1+2*(E1006/E1005-1))</f>
        <v>2590597597.9697156</v>
      </c>
    </row>
    <row r="1007" spans="1:13" x14ac:dyDescent="0.25">
      <c r="A1007" s="1">
        <v>39525</v>
      </c>
      <c r="B1007" s="10">
        <v>25.79</v>
      </c>
      <c r="C1007" s="10">
        <v>26.01</v>
      </c>
      <c r="D1007">
        <v>76142.67</v>
      </c>
      <c r="E1007">
        <v>68921.78</v>
      </c>
      <c r="F1007">
        <v>134166.99</v>
      </c>
      <c r="G1007">
        <v>121460.27</v>
      </c>
      <c r="H1007">
        <f>(1/(1-91/360*VLOOKUP($A1007,Tbills!$B$4:$C$974,2,1)/100))^((1)/91)-1</f>
        <v>3.0598583303786953E-5</v>
      </c>
      <c r="I1007">
        <f>I1006*(1-(I$1+I$5))^($A1007-$A1006)*(1+1.5*(E1007/E1006-1))</f>
        <v>17627418.972013272</v>
      </c>
      <c r="K1007">
        <f>ROW()</f>
        <v>1007</v>
      </c>
      <c r="L1007">
        <f>B1007/C1007</f>
        <v>0.99154171472510566</v>
      </c>
      <c r="M1007">
        <f>M1006*(1-(M$1+M$5))^($A1007-$A1006)*(1+2*(E1007/E1006-1))</f>
        <v>2147508084.0021415</v>
      </c>
    </row>
    <row r="1008" spans="1:13" x14ac:dyDescent="0.25">
      <c r="A1008" s="1">
        <v>39526</v>
      </c>
      <c r="B1008" s="10">
        <v>29.84</v>
      </c>
      <c r="C1008" s="10">
        <v>28.78</v>
      </c>
      <c r="D1008">
        <v>79661.509999999995</v>
      </c>
      <c r="E1008">
        <v>72104.81</v>
      </c>
      <c r="F1008">
        <v>137665.25</v>
      </c>
      <c r="G1008">
        <v>124623.5</v>
      </c>
      <c r="H1008">
        <f>(1/(1-91/360*VLOOKUP($A1008,Tbills!$B$4:$C$974,2,1)/100))^((1)/91)-1</f>
        <v>3.0598583303786953E-5</v>
      </c>
      <c r="I1008">
        <f>I1007*(1-(I$1+I$5))^($A1008-$A1007)*(1+1.5*(E1008/E1007-1))</f>
        <v>18848374.789210748</v>
      </c>
      <c r="K1008">
        <f>ROW()</f>
        <v>1008</v>
      </c>
      <c r="L1008">
        <f>B1008/C1008</f>
        <v>1.0368311327310631</v>
      </c>
      <c r="M1008">
        <f>M1007*(1-(M$1+M$5))^($A1008-$A1007)*(1+2*(E1008/E1007-1))</f>
        <v>2345786725.0466189</v>
      </c>
    </row>
    <row r="1009" spans="1:13" x14ac:dyDescent="0.25">
      <c r="A1009" s="1">
        <v>39527</v>
      </c>
      <c r="B1009" s="10">
        <v>26.62</v>
      </c>
      <c r="C1009" s="10">
        <v>27.29</v>
      </c>
      <c r="D1009">
        <v>78464.22</v>
      </c>
      <c r="E1009">
        <v>71018.89</v>
      </c>
      <c r="F1009">
        <v>136394.32999999999</v>
      </c>
      <c r="G1009">
        <v>123469.17</v>
      </c>
      <c r="H1009">
        <f>(1/(1-91/360*VLOOKUP($A1009,Tbills!$B$4:$C$974,2,1)/100))^((1)/91)-1</f>
        <v>3.0598583303786953E-5</v>
      </c>
      <c r="I1009">
        <f>I1008*(1-(I$1+I$5))^($A1009-$A1008)*(1+1.5*(E1009/E1008-1))</f>
        <v>18422404.893526383</v>
      </c>
      <c r="K1009">
        <f>ROW()</f>
        <v>1009</v>
      </c>
      <c r="L1009">
        <f>B1009/C1009</f>
        <v>0.97544888237449623</v>
      </c>
      <c r="M1009">
        <f>M1008*(1-(M$1+M$5))^($A1009-$A1008)*(1+2*(E1009/E1008-1))</f>
        <v>2275053557.2016006</v>
      </c>
    </row>
    <row r="1010" spans="1:13" x14ac:dyDescent="0.25">
      <c r="A1010" s="1">
        <v>39531</v>
      </c>
      <c r="B1010" s="10">
        <v>25.73</v>
      </c>
      <c r="C1010" s="10">
        <v>25.96</v>
      </c>
      <c r="D1010">
        <v>76664.03</v>
      </c>
      <c r="E1010">
        <v>69380.83</v>
      </c>
      <c r="F1010">
        <v>134319.70000000001</v>
      </c>
      <c r="G1010">
        <v>121576.03</v>
      </c>
      <c r="H1010">
        <f>(1/(1-91/360*VLOOKUP($A1010,Tbills!$B$4:$C$974,2,1)/100))^((1)/91)-1</f>
        <v>3.3384548608239584E-5</v>
      </c>
      <c r="I1010">
        <f>I1009*(1-(I$1+I$5))^($A1010-$A1009)*(1+1.5*(E1010/E1009-1))</f>
        <v>17784349.964931756</v>
      </c>
      <c r="K1010">
        <f>ROW()</f>
        <v>1010</v>
      </c>
      <c r="L1010">
        <f>B1010/C1010</f>
        <v>0.99114021571648692</v>
      </c>
      <c r="M1010">
        <f>M1009*(1-(M$1+M$5))^($A1010-$A1009)*(1+2*(E1010/E1009-1))</f>
        <v>2169812237.1865349</v>
      </c>
    </row>
    <row r="1011" spans="1:13" x14ac:dyDescent="0.25">
      <c r="A1011" s="1">
        <v>39532</v>
      </c>
      <c r="B1011" s="10">
        <v>25.72</v>
      </c>
      <c r="C1011" s="10">
        <v>26.18</v>
      </c>
      <c r="D1011">
        <v>76666.59</v>
      </c>
      <c r="E1011">
        <v>69380.83</v>
      </c>
      <c r="F1011">
        <v>134829.48000000001</v>
      </c>
      <c r="G1011">
        <v>122033.38</v>
      </c>
      <c r="H1011">
        <f>(1/(1-91/360*VLOOKUP($A1011,Tbills!$B$4:$C$974,2,1)/100))^((1)/91)-1</f>
        <v>3.3384548608239584E-5</v>
      </c>
      <c r="I1011">
        <f>I1010*(1-(I$1+I$5))^($A1011-$A1010)*(1+1.5*(E1011/E1010-1))</f>
        <v>17784179.430069078</v>
      </c>
      <c r="K1011">
        <f>ROW()</f>
        <v>1011</v>
      </c>
      <c r="L1011">
        <f>B1011/C1011</f>
        <v>0.9824293353705118</v>
      </c>
      <c r="M1011">
        <f>M1010*(1-(M$1+M$5))^($A1011-$A1010)*(1+2*(E1011/E1010-1))</f>
        <v>2169739117.4864869</v>
      </c>
    </row>
    <row r="1012" spans="1:13"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I1011*(1-(I$1+I$5))^($A1012-$A1011)*(1+1.5*(E1012/E1011-1))</f>
        <v>18386292.090409972</v>
      </c>
      <c r="K1012">
        <f>ROW()</f>
        <v>1012</v>
      </c>
      <c r="L1012">
        <f>B1012/C1012</f>
        <v>0.98008267568583241</v>
      </c>
      <c r="M1012">
        <f>M1011*(1-(M$1+M$5))^($A1012-$A1011)*(1+2*(E1012/E1011-1))</f>
        <v>2267638163.5339723</v>
      </c>
    </row>
    <row r="1013" spans="1:13" x14ac:dyDescent="0.25">
      <c r="A1013" s="1">
        <v>39534</v>
      </c>
      <c r="B1013" s="10">
        <v>25.88</v>
      </c>
      <c r="C1013" s="10">
        <v>26.28</v>
      </c>
      <c r="D1013">
        <v>77841.95</v>
      </c>
      <c r="E1013">
        <v>70439.83</v>
      </c>
      <c r="F1013">
        <v>137114.64000000001</v>
      </c>
      <c r="G1013">
        <v>124093.45</v>
      </c>
      <c r="H1013">
        <f>(1/(1-91/360*VLOOKUP($A1013,Tbills!$B$4:$C$974,2,1)/100))^((1)/91)-1</f>
        <v>3.3384548608239584E-5</v>
      </c>
      <c r="I1013">
        <f>I1012*(1-(I$1+I$5))^($A1013-$A1012)*(1+1.5*(E1013/E1012-1))</f>
        <v>18188852.047657855</v>
      </c>
      <c r="K1013">
        <f>ROW()</f>
        <v>1013</v>
      </c>
      <c r="L1013">
        <f>B1013/C1013</f>
        <v>0.98477929984779289</v>
      </c>
      <c r="M1013">
        <f>M1012*(1-(M$1+M$5))^($A1013-$A1012)*(1+2*(E1013/E1012-1))</f>
        <v>2235123668.6479445</v>
      </c>
    </row>
    <row r="1014" spans="1:13" x14ac:dyDescent="0.25">
      <c r="A1014" s="1">
        <v>39535</v>
      </c>
      <c r="B1014" s="10">
        <v>25.71</v>
      </c>
      <c r="C1014" s="10">
        <v>26.24</v>
      </c>
      <c r="D1014">
        <v>77884.62</v>
      </c>
      <c r="E1014">
        <v>70476.09</v>
      </c>
      <c r="F1014">
        <v>137711.32</v>
      </c>
      <c r="G1014">
        <v>124629.32</v>
      </c>
      <c r="H1014">
        <f>(1/(1-91/360*VLOOKUP($A1014,Tbills!$B$4:$C$974,2,1)/100))^((1)/91)-1</f>
        <v>3.3384548608239584E-5</v>
      </c>
      <c r="I1014">
        <f>I1013*(1-(I$1+I$5))^($A1014-$A1013)*(1+1.5*(E1014/E1013-1))</f>
        <v>18202721.991816919</v>
      </c>
      <c r="K1014">
        <f>ROW()</f>
        <v>1014</v>
      </c>
      <c r="L1014">
        <f>B1014/C1014</f>
        <v>0.97980182926829273</v>
      </c>
      <c r="M1014">
        <f>M1013*(1-(M$1+M$5))^($A1014-$A1013)*(1+2*(E1014/E1013-1))</f>
        <v>2237349399.9640269</v>
      </c>
    </row>
    <row r="1015" spans="1:13" x14ac:dyDescent="0.25">
      <c r="A1015" s="1">
        <v>39538</v>
      </c>
      <c r="B1015" s="10">
        <v>25.61</v>
      </c>
      <c r="C1015" s="10">
        <v>25.64</v>
      </c>
      <c r="D1015">
        <v>76488.33</v>
      </c>
      <c r="E1015">
        <v>69205.56</v>
      </c>
      <c r="F1015">
        <v>136918.20000000001</v>
      </c>
      <c r="G1015">
        <v>123899.06</v>
      </c>
      <c r="H1015">
        <f>(1/(1-91/360*VLOOKUP($A1015,Tbills!$B$4:$C$974,2,1)/100))^((1)/91)-1</f>
        <v>4.0073780077420906E-5</v>
      </c>
      <c r="I1015">
        <f>I1014*(1-(I$1+I$5))^($A1015-$A1014)*(1+1.5*(E1015/E1014-1))</f>
        <v>17709979.526112895</v>
      </c>
      <c r="K1015">
        <f>ROW()</f>
        <v>1015</v>
      </c>
      <c r="L1015">
        <f>B1015/C1015</f>
        <v>0.99882995319812784</v>
      </c>
      <c r="M1015">
        <f>M1014*(1-(M$1+M$5))^($A1015-$A1014)*(1+2*(E1015/E1014-1))</f>
        <v>2156462328.0857544</v>
      </c>
    </row>
    <row r="1016" spans="1:13" x14ac:dyDescent="0.25">
      <c r="A1016" s="1">
        <v>39539</v>
      </c>
      <c r="B1016" s="10">
        <v>22.68</v>
      </c>
      <c r="C1016" s="10">
        <v>23.61</v>
      </c>
      <c r="D1016">
        <v>71298.3</v>
      </c>
      <c r="E1016">
        <v>64506.92</v>
      </c>
      <c r="F1016">
        <v>131194.82</v>
      </c>
      <c r="G1016">
        <v>118714.93</v>
      </c>
      <c r="H1016">
        <f>(1/(1-91/360*VLOOKUP($A1016,Tbills!$B$4:$C$974,2,1)/100))^((1)/91)-1</f>
        <v>4.0073780077420906E-5</v>
      </c>
      <c r="I1016">
        <f>I1015*(1-(I$1+I$5))^($A1016-$A1015)*(1+1.5*(E1016/E1015-1))</f>
        <v>15906225.853553958</v>
      </c>
      <c r="K1016">
        <f>ROW()</f>
        <v>1016</v>
      </c>
      <c r="L1016">
        <f>B1016/C1016</f>
        <v>0.96060991105463789</v>
      </c>
      <c r="M1016">
        <f>M1015*(1-(M$1+M$5))^($A1016-$A1015)*(1+2*(E1016/E1015-1))</f>
        <v>1863577962.0926392</v>
      </c>
    </row>
    <row r="1017" spans="1:13" x14ac:dyDescent="0.25">
      <c r="A1017" s="1">
        <v>39540</v>
      </c>
      <c r="B1017" s="10">
        <v>23.43</v>
      </c>
      <c r="C1017" s="10">
        <v>24.3</v>
      </c>
      <c r="D1017">
        <v>72534.44</v>
      </c>
      <c r="E1017">
        <v>65622.73</v>
      </c>
      <c r="F1017">
        <v>131126.29</v>
      </c>
      <c r="G1017">
        <v>118648.16</v>
      </c>
      <c r="H1017">
        <f>(1/(1-91/360*VLOOKUP($A1017,Tbills!$B$4:$C$974,2,1)/100))^((1)/91)-1</f>
        <v>4.0073780077420906E-5</v>
      </c>
      <c r="I1017">
        <f>I1016*(1-(I$1+I$5))^($A1017-$A1016)*(1+1.5*(E1017/E1016-1))</f>
        <v>16318776.856967578</v>
      </c>
      <c r="K1017">
        <f>ROW()</f>
        <v>1017</v>
      </c>
      <c r="L1017">
        <f>B1017/C1017</f>
        <v>0.96419753086419746</v>
      </c>
      <c r="M1017">
        <f>M1016*(1-(M$1+M$5))^($A1017-$A1016)*(1+2*(E1017/E1016-1))</f>
        <v>1927983558.729708</v>
      </c>
    </row>
    <row r="1018" spans="1:13" x14ac:dyDescent="0.25">
      <c r="A1018" s="1">
        <v>39541</v>
      </c>
      <c r="B1018" s="10">
        <v>23.21</v>
      </c>
      <c r="C1018" s="10">
        <v>24.12</v>
      </c>
      <c r="D1018">
        <v>71887.39</v>
      </c>
      <c r="E1018">
        <v>65034.7</v>
      </c>
      <c r="F1018">
        <v>131051.72</v>
      </c>
      <c r="G1018">
        <v>118575.93</v>
      </c>
      <c r="H1018">
        <f>(1/(1-91/360*VLOOKUP($A1018,Tbills!$B$4:$C$974,2,1)/100))^((1)/91)-1</f>
        <v>4.0073780077420906E-5</v>
      </c>
      <c r="I1018">
        <f>I1017*(1-(I$1+I$5))^($A1018-$A1017)*(1+1.5*(E1018/E1017-1))</f>
        <v>16099279.340676369</v>
      </c>
      <c r="K1018">
        <f>ROW()</f>
        <v>1018</v>
      </c>
      <c r="L1018">
        <f>B1018/C1018</f>
        <v>0.96227197346600335</v>
      </c>
      <c r="M1018">
        <f>M1017*(1-(M$1+M$5))^($A1018-$A1017)*(1+2*(E1018/E1017-1))</f>
        <v>1893367329.4091485</v>
      </c>
    </row>
    <row r="1019" spans="1:13" x14ac:dyDescent="0.25">
      <c r="A1019" s="1">
        <v>39542</v>
      </c>
      <c r="B1019" s="10">
        <v>22.45</v>
      </c>
      <c r="C1019" s="10">
        <v>23.52</v>
      </c>
      <c r="D1019">
        <v>71526.61</v>
      </c>
      <c r="E1019">
        <v>64705.71</v>
      </c>
      <c r="F1019">
        <v>130453.06</v>
      </c>
      <c r="G1019">
        <v>118029.51</v>
      </c>
      <c r="H1019">
        <f>(1/(1-91/360*VLOOKUP($A1019,Tbills!$B$4:$C$974,2,1)/100))^((1)/91)-1</f>
        <v>4.0073780077420906E-5</v>
      </c>
      <c r="I1019">
        <f>I1018*(1-(I$1+I$5))^($A1019-$A1018)*(1+1.5*(E1019/E1018-1))</f>
        <v>15976964.383859923</v>
      </c>
      <c r="K1019">
        <f>ROW()</f>
        <v>1019</v>
      </c>
      <c r="L1019">
        <f>B1019/C1019</f>
        <v>0.95450680272108845</v>
      </c>
      <c r="M1019">
        <f>M1018*(1-(M$1+M$5))^($A1019-$A1018)*(1+2*(E1019/E1018-1))</f>
        <v>1874148276.8069754</v>
      </c>
    </row>
    <row r="1020" spans="1:13" x14ac:dyDescent="0.25">
      <c r="A1020" s="1">
        <v>39545</v>
      </c>
      <c r="B1020" s="10">
        <v>22.42</v>
      </c>
      <c r="C1020" s="10">
        <v>23.2</v>
      </c>
      <c r="D1020">
        <v>69249.09</v>
      </c>
      <c r="E1020">
        <v>62637.599999999999</v>
      </c>
      <c r="F1020">
        <v>128879.5</v>
      </c>
      <c r="G1020">
        <v>116591.62</v>
      </c>
      <c r="H1020">
        <f>(1/(1-91/360*VLOOKUP($A1020,Tbills!$B$4:$C$974,2,1)/100))^((1)/91)-1</f>
        <v>4.0352587408198914E-5</v>
      </c>
      <c r="I1020">
        <f>I1019*(1-(I$1+I$5))^($A1020-$A1019)*(1+1.5*(E1020/E1019-1))</f>
        <v>15210548.357638789</v>
      </c>
      <c r="K1020">
        <f>ROW()</f>
        <v>1020</v>
      </c>
      <c r="L1020">
        <f>B1020/C1020</f>
        <v>0.96637931034482771</v>
      </c>
      <c r="M1020">
        <f>M1019*(1-(M$1+M$5))^($A1020-$A1019)*(1+2*(E1020/E1019-1))</f>
        <v>1754168676.5425684</v>
      </c>
    </row>
    <row r="1021" spans="1:13" x14ac:dyDescent="0.25">
      <c r="A1021" s="1">
        <v>39546</v>
      </c>
      <c r="B1021" s="10">
        <v>22.36</v>
      </c>
      <c r="C1021" s="10">
        <v>23.07</v>
      </c>
      <c r="D1021">
        <v>68883.83</v>
      </c>
      <c r="E1021">
        <v>62304.69</v>
      </c>
      <c r="F1021">
        <v>129340.3</v>
      </c>
      <c r="G1021">
        <v>117003.78</v>
      </c>
      <c r="H1021">
        <f>(1/(1-91/360*VLOOKUP($A1021,Tbills!$B$4:$C$974,2,1)/100))^((1)/91)-1</f>
        <v>4.0352587408198914E-5</v>
      </c>
      <c r="I1021">
        <f>I1020*(1-(I$1+I$5))^($A1021-$A1020)*(1+1.5*(E1021/E1020-1))</f>
        <v>15089140.790516753</v>
      </c>
      <c r="K1021">
        <f>ROW()</f>
        <v>1021</v>
      </c>
      <c r="L1021">
        <f>B1021/C1021</f>
        <v>0.96922410056350239</v>
      </c>
      <c r="M1021">
        <f>M1020*(1-(M$1+M$5))^($A1021-$A1020)*(1+2*(E1021/E1020-1))</f>
        <v>1735463874.1380544</v>
      </c>
    </row>
    <row r="1022" spans="1:13" x14ac:dyDescent="0.25">
      <c r="A1022" s="1">
        <v>39547</v>
      </c>
      <c r="B1022" s="10">
        <v>22.81</v>
      </c>
      <c r="C1022" s="10">
        <v>23.55</v>
      </c>
      <c r="D1022">
        <v>70609.919999999998</v>
      </c>
      <c r="E1022">
        <v>63863.41</v>
      </c>
      <c r="F1022">
        <v>131681.01</v>
      </c>
      <c r="G1022">
        <v>119116.51</v>
      </c>
      <c r="H1022">
        <f>(1/(1-91/360*VLOOKUP($A1022,Tbills!$B$4:$C$974,2,1)/100))^((1)/91)-1</f>
        <v>4.0352587408198914E-5</v>
      </c>
      <c r="I1022">
        <f>I1021*(1-(I$1+I$5))^($A1022-$A1021)*(1+1.5*(E1022/E1021-1))</f>
        <v>15655234.051101401</v>
      </c>
      <c r="K1022">
        <f>ROW()</f>
        <v>1022</v>
      </c>
      <c r="L1022">
        <f>B1022/C1022</f>
        <v>0.96857749469214427</v>
      </c>
      <c r="M1022">
        <f>M1021*(1-(M$1+M$5))^($A1022-$A1021)*(1+2*(E1022/E1021-1))</f>
        <v>1822237091.9067135</v>
      </c>
    </row>
    <row r="1023" spans="1:13" x14ac:dyDescent="0.25">
      <c r="A1023" s="1">
        <v>39548</v>
      </c>
      <c r="B1023" s="10">
        <v>21.98</v>
      </c>
      <c r="C1023" s="10">
        <v>23.06</v>
      </c>
      <c r="D1023">
        <v>69385.820000000007</v>
      </c>
      <c r="E1023">
        <v>62753.69</v>
      </c>
      <c r="F1023">
        <v>129375.36</v>
      </c>
      <c r="G1023">
        <v>117026.05</v>
      </c>
      <c r="H1023">
        <f>(1/(1-91/360*VLOOKUP($A1023,Tbills!$B$4:$C$974,2,1)/100))^((1)/91)-1</f>
        <v>4.0352587408198914E-5</v>
      </c>
      <c r="I1023">
        <f>I1022*(1-(I$1+I$5))^($A1023-$A1022)*(1+1.5*(E1023/E1022-1))</f>
        <v>15247039.018872362</v>
      </c>
      <c r="K1023">
        <f>ROW()</f>
        <v>1023</v>
      </c>
      <c r="L1023">
        <f>B1023/C1023</f>
        <v>0.95316565481352999</v>
      </c>
      <c r="M1023">
        <f>M1022*(1-(M$1+M$5))^($A1023-$A1022)*(1+2*(E1023/E1022-1))</f>
        <v>1758849758.5967705</v>
      </c>
    </row>
    <row r="1024" spans="1:13" x14ac:dyDescent="0.25">
      <c r="A1024" s="1">
        <v>39549</v>
      </c>
      <c r="B1024" s="10">
        <v>23.46</v>
      </c>
      <c r="C1024" s="10">
        <v>24.19</v>
      </c>
      <c r="D1024">
        <v>71446.720000000001</v>
      </c>
      <c r="E1024">
        <v>64615.07</v>
      </c>
      <c r="F1024">
        <v>133420.24</v>
      </c>
      <c r="G1024">
        <v>120680.11</v>
      </c>
      <c r="H1024">
        <f>(1/(1-91/360*VLOOKUP($A1024,Tbills!$B$4:$C$974,2,1)/100))^((1)/91)-1</f>
        <v>4.0352587408198914E-5</v>
      </c>
      <c r="I1024">
        <f>I1023*(1-(I$1+I$5))^($A1024-$A1023)*(1+1.5*(E1024/E1023-1))</f>
        <v>15925265.544665834</v>
      </c>
      <c r="K1024">
        <f>ROW()</f>
        <v>1024</v>
      </c>
      <c r="L1024">
        <f>B1024/C1024</f>
        <v>0.96982224059528732</v>
      </c>
      <c r="M1024">
        <f>M1023*(1-(M$1+M$5))^($A1024-$A1023)*(1+2*(E1024/E1023-1))</f>
        <v>1863127856.2371511</v>
      </c>
    </row>
    <row r="1025" spans="1:13" x14ac:dyDescent="0.25">
      <c r="A1025" s="1">
        <v>39552</v>
      </c>
      <c r="B1025" s="10">
        <v>23.82</v>
      </c>
      <c r="C1025" s="10">
        <v>24.41</v>
      </c>
      <c r="D1025">
        <v>71177.13</v>
      </c>
      <c r="E1025">
        <v>64363.44</v>
      </c>
      <c r="F1025">
        <v>132610.21</v>
      </c>
      <c r="G1025">
        <v>119932.82</v>
      </c>
      <c r="H1025">
        <f>(1/(1-91/360*VLOOKUP($A1025,Tbills!$B$4:$C$974,2,1)/100))^((1)/91)-1</f>
        <v>2.9484397083834324E-5</v>
      </c>
      <c r="I1025">
        <f>I1024*(1-(I$1+I$5))^($A1025-$A1024)*(1+1.5*(E1025/E1024-1))</f>
        <v>15831783.63132897</v>
      </c>
      <c r="K1025">
        <f>ROW()</f>
        <v>1025</v>
      </c>
      <c r="L1025">
        <f>B1025/C1025</f>
        <v>0.97582957804178616</v>
      </c>
      <c r="M1025">
        <f>M1024*(1-(M$1+M$5))^($A1025-$A1024)*(1+2*(E1025/E1024-1))</f>
        <v>1848429844.296973</v>
      </c>
    </row>
    <row r="1026" spans="1:13" x14ac:dyDescent="0.25">
      <c r="A1026" s="1">
        <v>39553</v>
      </c>
      <c r="B1026" s="10">
        <v>22.78</v>
      </c>
      <c r="C1026" s="10">
        <v>23.7</v>
      </c>
      <c r="D1026">
        <v>69756.23</v>
      </c>
      <c r="E1026">
        <v>63076.66</v>
      </c>
      <c r="F1026">
        <v>131398.32999999999</v>
      </c>
      <c r="G1026">
        <v>118833.26</v>
      </c>
      <c r="H1026">
        <f>(1/(1-91/360*VLOOKUP($A1026,Tbills!$B$4:$C$974,2,1)/100))^((1)/91)-1</f>
        <v>2.9484397083834324E-5</v>
      </c>
      <c r="I1026">
        <f>I1025*(1-(I$1+I$5))^($A1026-$A1025)*(1+1.5*(E1026/E1025-1))</f>
        <v>15356863.212100537</v>
      </c>
      <c r="K1026">
        <f>ROW()</f>
        <v>1026</v>
      </c>
      <c r="L1026">
        <f>B1026/C1026</f>
        <v>0.96118143459915617</v>
      </c>
      <c r="M1026">
        <f>M1025*(1-(M$1+M$5))^($A1026-$A1025)*(1+2*(E1026/E1025-1))</f>
        <v>1774460926.9405568</v>
      </c>
    </row>
    <row r="1027" spans="1:13" x14ac:dyDescent="0.25">
      <c r="A1027" s="1">
        <v>39554</v>
      </c>
      <c r="B1027" s="10">
        <v>20.53</v>
      </c>
      <c r="C1027" s="10">
        <v>21.82</v>
      </c>
      <c r="D1027">
        <v>65614.64</v>
      </c>
      <c r="E1027">
        <v>59329.79</v>
      </c>
      <c r="F1027">
        <v>126461.85</v>
      </c>
      <c r="G1027">
        <v>114365.33</v>
      </c>
      <c r="H1027">
        <f>(1/(1-91/360*VLOOKUP($A1027,Tbills!$B$4:$C$974,2,1)/100))^((1)/91)-1</f>
        <v>2.9484397083834324E-5</v>
      </c>
      <c r="I1027">
        <f>I1026*(1-(I$1+I$5))^($A1027-$A1026)*(1+1.5*(E1027/E1026-1))</f>
        <v>13988390.056106027</v>
      </c>
      <c r="K1027">
        <f>ROW()</f>
        <v>1027</v>
      </c>
      <c r="L1027">
        <f>B1027/C1027</f>
        <v>0.94087992667277731</v>
      </c>
      <c r="M1027">
        <f>M1026*(1-(M$1+M$5))^($A1027-$A1026)*(1+2*(E1027/E1026-1))</f>
        <v>1563595727.1487834</v>
      </c>
    </row>
    <row r="1028" spans="1:13" x14ac:dyDescent="0.25">
      <c r="A1028" s="1">
        <v>39555</v>
      </c>
      <c r="B1028" s="10">
        <v>20.37</v>
      </c>
      <c r="C1028" s="10">
        <v>21.75</v>
      </c>
      <c r="D1028">
        <v>65845.09</v>
      </c>
      <c r="E1028">
        <v>59536.42</v>
      </c>
      <c r="F1028">
        <v>126647.9</v>
      </c>
      <c r="G1028">
        <v>114530.21</v>
      </c>
      <c r="H1028">
        <f>(1/(1-91/360*VLOOKUP($A1028,Tbills!$B$4:$C$974,2,1)/100))^((1)/91)-1</f>
        <v>2.9484397083834324E-5</v>
      </c>
      <c r="I1028">
        <f>I1027*(1-(I$1+I$5))^($A1028-$A1027)*(1+1.5*(E1028/E1027-1))</f>
        <v>14061332.026157627</v>
      </c>
      <c r="K1028">
        <f>ROW()</f>
        <v>1028</v>
      </c>
      <c r="L1028">
        <f>B1028/C1028</f>
        <v>0.93655172413793109</v>
      </c>
      <c r="M1028">
        <f>M1027*(1-(M$1+M$5))^($A1028-$A1027)*(1+2*(E1028/E1027-1))</f>
        <v>1574433851.5904362</v>
      </c>
    </row>
    <row r="1029" spans="1:13" x14ac:dyDescent="0.25">
      <c r="A1029" s="1">
        <v>39556</v>
      </c>
      <c r="B1029" s="10">
        <v>20.13</v>
      </c>
      <c r="C1029" s="10">
        <v>21.37</v>
      </c>
      <c r="D1029">
        <v>63505.65</v>
      </c>
      <c r="E1029">
        <v>57419.37</v>
      </c>
      <c r="F1029">
        <v>124807.07</v>
      </c>
      <c r="G1029">
        <v>112862.13</v>
      </c>
      <c r="H1029">
        <f>(1/(1-91/360*VLOOKUP($A1029,Tbills!$B$4:$C$974,2,1)/100))^((1)/91)-1</f>
        <v>2.9484397083834324E-5</v>
      </c>
      <c r="I1029">
        <f>I1028*(1-(I$1+I$5))^($A1029-$A1028)*(1+1.5*(E1029/E1028-1))</f>
        <v>13311195.994362861</v>
      </c>
      <c r="K1029">
        <f>ROW()</f>
        <v>1029</v>
      </c>
      <c r="L1029">
        <f>B1029/C1029</f>
        <v>0.94197473093121187</v>
      </c>
      <c r="M1029">
        <f>M1028*(1-(M$1+M$5))^($A1029-$A1028)*(1+2*(E1029/E1028-1))</f>
        <v>1462414275.9170754</v>
      </c>
    </row>
    <row r="1030" spans="1:13" x14ac:dyDescent="0.25">
      <c r="A1030" s="1">
        <v>39559</v>
      </c>
      <c r="B1030" s="10">
        <v>20.5</v>
      </c>
      <c r="C1030" s="10">
        <v>21.46</v>
      </c>
      <c r="D1030">
        <v>62668.58</v>
      </c>
      <c r="E1030">
        <v>56657.45</v>
      </c>
      <c r="F1030">
        <v>125910.56</v>
      </c>
      <c r="G1030">
        <v>113850.02</v>
      </c>
      <c r="H1030">
        <f>(1/(1-91/360*VLOOKUP($A1030,Tbills!$B$4:$C$974,2,1)/100))^((1)/91)-1</f>
        <v>3.6728649784878442E-5</v>
      </c>
      <c r="I1030">
        <f>I1029*(1-(I$1+I$5))^($A1030-$A1029)*(1+1.5*(E1030/E1029-1))</f>
        <v>13045873.523287481</v>
      </c>
      <c r="K1030">
        <f>ROW()</f>
        <v>1030</v>
      </c>
      <c r="L1030">
        <f>B1030/C1030</f>
        <v>0.95526561043802416</v>
      </c>
      <c r="M1030">
        <f>M1029*(1-(M$1+M$5))^($A1030-$A1029)*(1+2*(E1030/E1029-1))</f>
        <v>1423459670.2748384</v>
      </c>
    </row>
    <row r="1031" spans="1:13" x14ac:dyDescent="0.25">
      <c r="A1031" s="1">
        <v>39560</v>
      </c>
      <c r="B1031" s="10">
        <v>20.87</v>
      </c>
      <c r="C1031" s="10">
        <v>21.8</v>
      </c>
      <c r="D1031">
        <v>63188.14</v>
      </c>
      <c r="E1031">
        <v>57125.1</v>
      </c>
      <c r="F1031">
        <v>125704.99</v>
      </c>
      <c r="G1031">
        <v>113659.96</v>
      </c>
      <c r="H1031">
        <f>(1/(1-91/360*VLOOKUP($A1031,Tbills!$B$4:$C$974,2,1)/100))^((1)/91)-1</f>
        <v>3.6728649784878442E-5</v>
      </c>
      <c r="I1031">
        <f>I1030*(1-(I$1+I$5))^($A1031-$A1030)*(1+1.5*(E1031/E1030-1))</f>
        <v>13207267.632559409</v>
      </c>
      <c r="K1031">
        <f>ROW()</f>
        <v>1031</v>
      </c>
      <c r="L1031">
        <f>B1031/C1031</f>
        <v>0.95733944954128447</v>
      </c>
      <c r="M1031">
        <f>M1030*(1-(M$1+M$5))^($A1031-$A1030)*(1+2*(E1031/E1030-1))</f>
        <v>1446909352.243624</v>
      </c>
    </row>
    <row r="1032" spans="1:13" x14ac:dyDescent="0.25">
      <c r="A1032" s="1">
        <v>39561</v>
      </c>
      <c r="B1032" s="10">
        <v>20.260000000000002</v>
      </c>
      <c r="C1032" s="10">
        <v>21.58</v>
      </c>
      <c r="D1032">
        <v>62524.54</v>
      </c>
      <c r="E1032">
        <v>56523.08</v>
      </c>
      <c r="F1032">
        <v>126038.44</v>
      </c>
      <c r="G1032">
        <v>113957.29</v>
      </c>
      <c r="H1032">
        <f>(1/(1-91/360*VLOOKUP($A1032,Tbills!$B$4:$C$974,2,1)/100))^((1)/91)-1</f>
        <v>3.6728649784878442E-5</v>
      </c>
      <c r="I1032">
        <f>I1031*(1-(I$1+I$5))^($A1032-$A1031)*(1+1.5*(E1032/E1031-1))</f>
        <v>12998363.33066603</v>
      </c>
      <c r="K1032">
        <f>ROW()</f>
        <v>1032</v>
      </c>
      <c r="L1032">
        <f>B1032/C1032</f>
        <v>0.93883225208526433</v>
      </c>
      <c r="M1032">
        <f>M1031*(1-(M$1+M$5))^($A1032-$A1031)*(1+2*(E1032/E1031-1))</f>
        <v>1416364751.2926493</v>
      </c>
    </row>
    <row r="1033" spans="1:13" x14ac:dyDescent="0.25">
      <c r="A1033" s="1">
        <v>39562</v>
      </c>
      <c r="B1033" s="10">
        <v>20.059999999999999</v>
      </c>
      <c r="C1033" s="10">
        <v>21.18</v>
      </c>
      <c r="D1033">
        <v>60919.94</v>
      </c>
      <c r="E1033">
        <v>55070.42</v>
      </c>
      <c r="F1033">
        <v>124295.52</v>
      </c>
      <c r="G1033">
        <v>112377.25</v>
      </c>
      <c r="H1033">
        <f>(1/(1-91/360*VLOOKUP($A1033,Tbills!$B$4:$C$974,2,1)/100))^((1)/91)-1</f>
        <v>3.6728649784878442E-5</v>
      </c>
      <c r="I1033">
        <f>I1032*(1-(I$1+I$5))^($A1033-$A1032)*(1+1.5*(E1033/E1032-1))</f>
        <v>12497150.7771168</v>
      </c>
      <c r="K1033">
        <f>ROW()</f>
        <v>1033</v>
      </c>
      <c r="L1033">
        <f>B1033/C1033</f>
        <v>0.94711992445703486</v>
      </c>
      <c r="M1033">
        <f>M1032*(1-(M$1+M$5))^($A1033-$A1032)*(1+2*(E1033/E1032-1))</f>
        <v>1343517482.6922143</v>
      </c>
    </row>
    <row r="1034" spans="1:13" x14ac:dyDescent="0.25">
      <c r="A1034" s="1">
        <v>39563</v>
      </c>
      <c r="B1034" s="10">
        <v>19.59</v>
      </c>
      <c r="C1034" s="10">
        <v>20.58</v>
      </c>
      <c r="D1034">
        <v>59397.16</v>
      </c>
      <c r="E1034">
        <v>53691.839999999997</v>
      </c>
      <c r="F1034">
        <v>120784.25</v>
      </c>
      <c r="G1034">
        <v>109198.54</v>
      </c>
      <c r="H1034">
        <f>(1/(1-91/360*VLOOKUP($A1034,Tbills!$B$4:$C$974,2,1)/100))^((1)/91)-1</f>
        <v>3.6728649784878442E-5</v>
      </c>
      <c r="I1034">
        <f>I1033*(1-(I$1+I$5))^($A1034-$A1033)*(1+1.5*(E1034/E1033-1))</f>
        <v>12027772.93734812</v>
      </c>
      <c r="K1034">
        <f>ROW()</f>
        <v>1034</v>
      </c>
      <c r="L1034">
        <f>B1034/C1034</f>
        <v>0.95189504373177847</v>
      </c>
      <c r="M1034">
        <f>M1033*(1-(M$1+M$5))^($A1034-$A1033)*(1+2*(E1034/E1033-1))</f>
        <v>1276209822.2518933</v>
      </c>
    </row>
    <row r="1035" spans="1:13" x14ac:dyDescent="0.25">
      <c r="A1035" s="1">
        <v>39566</v>
      </c>
      <c r="B1035" s="10">
        <v>19.64</v>
      </c>
      <c r="C1035" s="10">
        <v>20.41</v>
      </c>
      <c r="D1035">
        <v>58942.26</v>
      </c>
      <c r="E1035">
        <v>53274.720000000001</v>
      </c>
      <c r="F1035">
        <v>120456.03</v>
      </c>
      <c r="G1035">
        <v>108889.77</v>
      </c>
      <c r="H1035">
        <f>(1/(1-91/360*VLOOKUP($A1035,Tbills!$B$4:$C$974,2,1)/100))^((1)/91)-1</f>
        <v>3.951618686892644E-5</v>
      </c>
      <c r="I1035">
        <f>I1034*(1-(I$1+I$5))^($A1035-$A1034)*(1+1.5*(E1035/E1034-1))</f>
        <v>11887269.316655349</v>
      </c>
      <c r="K1035">
        <f>ROW()</f>
        <v>1035</v>
      </c>
      <c r="L1035">
        <f>B1035/C1035</f>
        <v>0.96227339539441448</v>
      </c>
      <c r="M1035">
        <f>M1034*(1-(M$1+M$5))^($A1035-$A1034)*(1+2*(E1035/E1034-1))</f>
        <v>1256253629.3361785</v>
      </c>
    </row>
    <row r="1036" spans="1:13" x14ac:dyDescent="0.25">
      <c r="A1036" s="1">
        <v>39567</v>
      </c>
      <c r="B1036" s="10">
        <v>20.239999999999998</v>
      </c>
      <c r="C1036" s="10">
        <v>20.82</v>
      </c>
      <c r="D1036">
        <v>59698.62</v>
      </c>
      <c r="E1036">
        <v>53956.25</v>
      </c>
      <c r="F1036">
        <v>121532.4</v>
      </c>
      <c r="G1036">
        <v>109858.48</v>
      </c>
      <c r="H1036">
        <f>(1/(1-91/360*VLOOKUP($A1036,Tbills!$B$4:$C$974,2,1)/100))^((1)/91)-1</f>
        <v>3.951618686892644E-5</v>
      </c>
      <c r="I1036">
        <f>I1035*(1-(I$1+I$5))^($A1036-$A1035)*(1+1.5*(E1036/E1035-1))</f>
        <v>12115259.380316177</v>
      </c>
      <c r="K1036">
        <f>ROW()</f>
        <v>1036</v>
      </c>
      <c r="L1036">
        <f>B1036/C1036</f>
        <v>0.97214217098943312</v>
      </c>
      <c r="M1036">
        <f>M1035*(1-(M$1+M$5))^($A1036-$A1035)*(1+2*(E1036/E1035-1))</f>
        <v>1288352081.1869118</v>
      </c>
    </row>
    <row r="1037" spans="1:13" x14ac:dyDescent="0.25">
      <c r="A1037" s="1">
        <v>39568</v>
      </c>
      <c r="B1037" s="10">
        <v>20.79</v>
      </c>
      <c r="C1037" s="10">
        <v>21.25</v>
      </c>
      <c r="D1037">
        <v>61051.98</v>
      </c>
      <c r="E1037">
        <v>55177.3</v>
      </c>
      <c r="F1037">
        <v>121637.2</v>
      </c>
      <c r="G1037">
        <v>109948.87</v>
      </c>
      <c r="H1037">
        <f>(1/(1-91/360*VLOOKUP($A1037,Tbills!$B$4:$C$974,2,1)/100))^((1)/91)-1</f>
        <v>3.951618686892644E-5</v>
      </c>
      <c r="I1037">
        <f>I1036*(1-(I$1+I$5))^($A1037-$A1036)*(1+1.5*(E1037/E1036-1))</f>
        <v>12526398.499886882</v>
      </c>
      <c r="K1037">
        <f>ROW()</f>
        <v>1037</v>
      </c>
      <c r="L1037">
        <f>B1037/C1037</f>
        <v>0.97835294117647054</v>
      </c>
      <c r="M1037">
        <f>M1036*(1-(M$1+M$5))^($A1037-$A1036)*(1+2*(E1037/E1036-1))</f>
        <v>1346618473.7476852</v>
      </c>
    </row>
    <row r="1038" spans="1:13" x14ac:dyDescent="0.25">
      <c r="A1038" s="1">
        <v>39569</v>
      </c>
      <c r="B1038" s="10">
        <v>18.88</v>
      </c>
      <c r="C1038" s="10">
        <v>19.78</v>
      </c>
      <c r="D1038">
        <v>57396.24</v>
      </c>
      <c r="E1038">
        <v>51871.15</v>
      </c>
      <c r="F1038">
        <v>115577.61</v>
      </c>
      <c r="G1038">
        <v>104467.21</v>
      </c>
      <c r="H1038">
        <f>(1/(1-91/360*VLOOKUP($A1038,Tbills!$B$4:$C$974,2,1)/100))^((1)/91)-1</f>
        <v>3.951618686892644E-5</v>
      </c>
      <c r="I1038">
        <f>I1037*(1-(I$1+I$5))^($A1038-$A1037)*(1+1.5*(E1038/E1037-1))</f>
        <v>11400441.619024083</v>
      </c>
      <c r="K1038">
        <f>ROW()</f>
        <v>1038</v>
      </c>
      <c r="L1038">
        <f>B1038/C1038</f>
        <v>0.95449949443882698</v>
      </c>
      <c r="M1038">
        <f>M1037*(1-(M$1+M$5))^($A1038-$A1037)*(1+2*(E1038/E1037-1))</f>
        <v>1185203377.7805576</v>
      </c>
    </row>
    <row r="1039" spans="1:13" x14ac:dyDescent="0.25">
      <c r="A1039" s="1">
        <v>39570</v>
      </c>
      <c r="B1039" s="10">
        <v>18.18</v>
      </c>
      <c r="C1039" s="10">
        <v>19.53</v>
      </c>
      <c r="D1039">
        <v>56673.14</v>
      </c>
      <c r="E1039">
        <v>51215.61</v>
      </c>
      <c r="F1039">
        <v>115494.34</v>
      </c>
      <c r="G1039">
        <v>104387.82</v>
      </c>
      <c r="H1039">
        <f>(1/(1-91/360*VLOOKUP($A1039,Tbills!$B$4:$C$974,2,1)/100))^((1)/91)-1</f>
        <v>3.951618686892644E-5</v>
      </c>
      <c r="I1039">
        <f>I1038*(1-(I$1+I$5))^($A1039-$A1038)*(1+1.5*(E1039/E1038-1))</f>
        <v>11184218.703750128</v>
      </c>
      <c r="K1039">
        <f>ROW()</f>
        <v>1039</v>
      </c>
      <c r="L1039">
        <f>B1039/C1039</f>
        <v>0.93087557603686633</v>
      </c>
      <c r="M1039">
        <f>M1038*(1-(M$1+M$5))^($A1039-$A1038)*(1+2*(E1039/E1038-1))</f>
        <v>1155207593.9951873</v>
      </c>
    </row>
    <row r="1040" spans="1:13" x14ac:dyDescent="0.25">
      <c r="A1040" s="1">
        <v>39573</v>
      </c>
      <c r="B1040" s="10">
        <v>18.899999999999999</v>
      </c>
      <c r="C1040" s="10">
        <v>20.02</v>
      </c>
      <c r="D1040">
        <v>57246.47</v>
      </c>
      <c r="E1040">
        <v>51727.65</v>
      </c>
      <c r="F1040">
        <v>116844.95</v>
      </c>
      <c r="G1040">
        <v>105596.18</v>
      </c>
      <c r="H1040">
        <f>(1/(1-91/360*VLOOKUP($A1040,Tbills!$B$4:$C$974,2,1)/100))^((1)/91)-1</f>
        <v>4.4814477533794417E-5</v>
      </c>
      <c r="I1040">
        <f>I1039*(1-(I$1+I$5))^($A1040-$A1039)*(1+1.5*(E1040/E1039-1))</f>
        <v>11351617.394626694</v>
      </c>
      <c r="K1040">
        <f>ROW()</f>
        <v>1040</v>
      </c>
      <c r="L1040">
        <f>B1040/C1040</f>
        <v>0.94405594405594395</v>
      </c>
      <c r="M1040">
        <f>M1039*(1-(M$1+M$5))^($A1040-$A1039)*(1+2*(E1040/E1039-1))</f>
        <v>1178187390.4935145</v>
      </c>
    </row>
    <row r="1041" spans="1:13" x14ac:dyDescent="0.25">
      <c r="A1041" s="1">
        <v>39574</v>
      </c>
      <c r="B1041" s="10">
        <v>18.21</v>
      </c>
      <c r="C1041" s="10">
        <v>19.75</v>
      </c>
      <c r="D1041">
        <v>55029.61</v>
      </c>
      <c r="E1041">
        <v>49722.18</v>
      </c>
      <c r="F1041">
        <v>115490.31</v>
      </c>
      <c r="G1041">
        <v>104367.22</v>
      </c>
      <c r="H1041">
        <f>(1/(1-91/360*VLOOKUP($A1041,Tbills!$B$4:$C$974,2,1)/100))^((1)/91)-1</f>
        <v>4.4814477533794417E-5</v>
      </c>
      <c r="I1041">
        <f>I1040*(1-(I$1+I$5))^($A1041-$A1040)*(1+1.5*(E1041/E1040-1))</f>
        <v>10691365.181911929</v>
      </c>
      <c r="K1041">
        <f>ROW()</f>
        <v>1041</v>
      </c>
      <c r="L1041">
        <f>B1041/C1041</f>
        <v>0.9220253164556963</v>
      </c>
      <c r="M1041">
        <f>M1040*(1-(M$1+M$5))^($A1041-$A1040)*(1+2*(E1041/E1040-1))</f>
        <v>1086794616.1662273</v>
      </c>
    </row>
    <row r="1042" spans="1:13" x14ac:dyDescent="0.25">
      <c r="A1042" s="1">
        <v>39575</v>
      </c>
      <c r="B1042" s="10">
        <v>19.73</v>
      </c>
      <c r="C1042" s="10">
        <v>20.96</v>
      </c>
      <c r="D1042">
        <v>57609.67</v>
      </c>
      <c r="E1042">
        <v>52051.17</v>
      </c>
      <c r="F1042">
        <v>119173.41</v>
      </c>
      <c r="G1042">
        <v>107690.91</v>
      </c>
      <c r="H1042">
        <f>(1/(1-91/360*VLOOKUP($A1042,Tbills!$B$4:$C$974,2,1)/100))^((1)/91)-1</f>
        <v>4.4814477533794417E-5</v>
      </c>
      <c r="I1042">
        <f>I1041*(1-(I$1+I$5))^($A1042-$A1041)*(1+1.5*(E1042/E1041-1))</f>
        <v>11442431.772832585</v>
      </c>
      <c r="K1042">
        <f>ROW()</f>
        <v>1042</v>
      </c>
      <c r="L1042">
        <f>B1042/C1042</f>
        <v>0.94131679389312972</v>
      </c>
      <c r="M1042">
        <f>M1041*(1-(M$1+M$5))^($A1042-$A1041)*(1+2*(E1042/E1041-1))</f>
        <v>1188565616.4517057</v>
      </c>
    </row>
    <row r="1043" spans="1:13" x14ac:dyDescent="0.25">
      <c r="A1043" s="1">
        <v>39576</v>
      </c>
      <c r="B1043" s="10">
        <v>19.399999999999999</v>
      </c>
      <c r="C1043" s="10">
        <v>20.88</v>
      </c>
      <c r="D1043">
        <v>57653.51</v>
      </c>
      <c r="E1043">
        <v>52088.45</v>
      </c>
      <c r="F1043">
        <v>119330.14</v>
      </c>
      <c r="G1043">
        <v>107827.72</v>
      </c>
      <c r="H1043">
        <f>(1/(1-91/360*VLOOKUP($A1043,Tbills!$B$4:$C$974,2,1)/100))^((1)/91)-1</f>
        <v>4.4814477533794417E-5</v>
      </c>
      <c r="I1043">
        <f>I1042*(1-(I$1+I$5))^($A1043-$A1042)*(1+1.5*(E1043/E1042-1))</f>
        <v>11454614.851393374</v>
      </c>
      <c r="K1043">
        <f>ROW()</f>
        <v>1043</v>
      </c>
      <c r="L1043">
        <f>B1043/C1043</f>
        <v>0.92911877394636011</v>
      </c>
      <c r="M1043">
        <f>M1042*(1-(M$1+M$5))^($A1043-$A1042)*(1+2*(E1043/E1042-1))</f>
        <v>1190228050.9132838</v>
      </c>
    </row>
    <row r="1044" spans="1:13" x14ac:dyDescent="0.25">
      <c r="A1044" s="1">
        <v>39577</v>
      </c>
      <c r="B1044" s="10">
        <v>19.41</v>
      </c>
      <c r="C1044" s="10">
        <v>20.87</v>
      </c>
      <c r="D1044">
        <v>58185.26</v>
      </c>
      <c r="E1044">
        <v>52566.54</v>
      </c>
      <c r="F1044">
        <v>120868.79</v>
      </c>
      <c r="G1044">
        <v>109213.23</v>
      </c>
      <c r="H1044">
        <f>(1/(1-91/360*VLOOKUP($A1044,Tbills!$B$4:$C$974,2,1)/100))^((1)/91)-1</f>
        <v>4.4814477533794417E-5</v>
      </c>
      <c r="I1044">
        <f>I1043*(1-(I$1+I$5))^($A1044-$A1043)*(1+1.5*(E1044/E1043-1))</f>
        <v>11612206.507908667</v>
      </c>
      <c r="K1044">
        <f>ROW()</f>
        <v>1044</v>
      </c>
      <c r="L1044">
        <f>B1044/C1044</f>
        <v>0.93004312410158119</v>
      </c>
      <c r="M1044">
        <f>M1043*(1-(M$1+M$5))^($A1044-$A1043)*(1+2*(E1044/E1043-1))</f>
        <v>1212036046.5005441</v>
      </c>
    </row>
    <row r="1045" spans="1:13" x14ac:dyDescent="0.25">
      <c r="A1045" s="1">
        <v>39580</v>
      </c>
      <c r="B1045" s="10">
        <v>17.79</v>
      </c>
      <c r="C1045" s="10">
        <v>20.239999999999998</v>
      </c>
      <c r="D1045">
        <v>56237.98</v>
      </c>
      <c r="E1045">
        <v>50800.24</v>
      </c>
      <c r="F1045">
        <v>117643.35</v>
      </c>
      <c r="G1045">
        <v>106284.14</v>
      </c>
      <c r="H1045">
        <f>(1/(1-91/360*VLOOKUP($A1045,Tbills!$B$4:$C$974,2,1)/100))^((1)/91)-1</f>
        <v>5.0115351955648535E-5</v>
      </c>
      <c r="I1045">
        <f>I1044*(1-(I$1+I$5))^($A1045-$A1044)*(1+1.5*(E1045/E1044-1))</f>
        <v>11026612.798198462</v>
      </c>
      <c r="K1045">
        <f>ROW()</f>
        <v>1045</v>
      </c>
      <c r="L1045">
        <f>B1045/C1045</f>
        <v>0.87895256916996045</v>
      </c>
      <c r="M1045">
        <f>M1044*(1-(M$1+M$5))^($A1045-$A1044)*(1+2*(E1045/E1044-1))</f>
        <v>1130469967.4807723</v>
      </c>
    </row>
    <row r="1046" spans="1:13" x14ac:dyDescent="0.25">
      <c r="A1046" s="1">
        <v>39581</v>
      </c>
      <c r="B1046" s="10">
        <v>17.98</v>
      </c>
      <c r="C1046" s="10">
        <v>20.149999999999999</v>
      </c>
      <c r="D1046">
        <v>55997.83</v>
      </c>
      <c r="E1046">
        <v>50580.77</v>
      </c>
      <c r="F1046">
        <v>118119.12</v>
      </c>
      <c r="G1046">
        <v>106708.64</v>
      </c>
      <c r="H1046">
        <f>(1/(1-91/360*VLOOKUP($A1046,Tbills!$B$4:$C$974,2,1)/100))^((1)/91)-1</f>
        <v>5.0115351955648535E-5</v>
      </c>
      <c r="I1046">
        <f>I1045*(1-(I$1+I$5))^($A1046-$A1045)*(1+1.5*(E1046/E1045-1))</f>
        <v>10955051.077168951</v>
      </c>
      <c r="K1046">
        <f>ROW()</f>
        <v>1046</v>
      </c>
      <c r="L1046">
        <f>B1046/C1046</f>
        <v>0.89230769230769236</v>
      </c>
      <c r="M1046">
        <f>M1045*(1-(M$1+M$5))^($A1046-$A1045)*(1+2*(E1046/E1045-1))</f>
        <v>1120664363.888746</v>
      </c>
    </row>
    <row r="1047" spans="1:13" x14ac:dyDescent="0.25">
      <c r="A1047" s="1">
        <v>39582</v>
      </c>
      <c r="B1047" s="10">
        <v>17.66</v>
      </c>
      <c r="C1047" s="10">
        <v>20</v>
      </c>
      <c r="D1047">
        <v>54768.71</v>
      </c>
      <c r="E1047">
        <v>49468.01</v>
      </c>
      <c r="F1047">
        <v>117953.67</v>
      </c>
      <c r="G1047">
        <v>106553.82</v>
      </c>
      <c r="H1047">
        <f>(1/(1-91/360*VLOOKUP($A1047,Tbills!$B$4:$C$974,2,1)/100))^((1)/91)-1</f>
        <v>5.0115351955648535E-5</v>
      </c>
      <c r="I1047">
        <f>I1046*(1-(I$1+I$5))^($A1047-$A1046)*(1+1.5*(E1047/E1046-1))</f>
        <v>10593438.313165361</v>
      </c>
      <c r="K1047">
        <f>ROW()</f>
        <v>1047</v>
      </c>
      <c r="L1047">
        <f>B1047/C1047</f>
        <v>0.88300000000000001</v>
      </c>
      <c r="M1047">
        <f>M1046*(1-(M$1+M$5))^($A1047-$A1046)*(1+2*(E1047/E1046-1))</f>
        <v>1071319779.2951638</v>
      </c>
    </row>
    <row r="1048" spans="1:13" x14ac:dyDescent="0.25">
      <c r="A1048" s="1">
        <v>39583</v>
      </c>
      <c r="B1048" s="10">
        <v>16.3</v>
      </c>
      <c r="C1048" s="10">
        <v>19.28</v>
      </c>
      <c r="D1048">
        <v>53377.919999999998</v>
      </c>
      <c r="E1048">
        <v>48209.34</v>
      </c>
      <c r="F1048">
        <v>115065.07</v>
      </c>
      <c r="G1048">
        <v>103939.06</v>
      </c>
      <c r="H1048">
        <f>(1/(1-91/360*VLOOKUP($A1048,Tbills!$B$4:$C$974,2,1)/100))^((1)/91)-1</f>
        <v>5.0115351955648535E-5</v>
      </c>
      <c r="I1048">
        <f>I1047*(1-(I$1+I$5))^($A1048-$A1047)*(1+1.5*(E1048/E1047-1))</f>
        <v>10189029.530137558</v>
      </c>
      <c r="K1048">
        <f>ROW()</f>
        <v>1048</v>
      </c>
      <c r="L1048">
        <f>B1048/C1048</f>
        <v>0.8454356846473029</v>
      </c>
      <c r="M1048">
        <f>M1047*(1-(M$1+M$5))^($A1048-$A1047)*(1+2*(E1048/E1047-1))</f>
        <v>1016767935.6547619</v>
      </c>
    </row>
    <row r="1049" spans="1:13" x14ac:dyDescent="0.25">
      <c r="A1049" s="1">
        <v>39584</v>
      </c>
      <c r="B1049" s="10">
        <v>16.47</v>
      </c>
      <c r="C1049" s="10">
        <v>19.57</v>
      </c>
      <c r="D1049">
        <v>53912.58</v>
      </c>
      <c r="E1049">
        <v>48689.81</v>
      </c>
      <c r="F1049">
        <v>117495.66</v>
      </c>
      <c r="G1049">
        <v>106129.42</v>
      </c>
      <c r="H1049">
        <f>(1/(1-91/360*VLOOKUP($A1049,Tbills!$B$4:$C$974,2,1)/100))^((1)/91)-1</f>
        <v>5.0115351955648535E-5</v>
      </c>
      <c r="I1049">
        <f>I1048*(1-(I$1+I$5))^($A1049-$A1048)*(1+1.5*(E1049/E1048-1))</f>
        <v>10341251.151802801</v>
      </c>
      <c r="K1049">
        <f>ROW()</f>
        <v>1049</v>
      </c>
      <c r="L1049">
        <f>B1049/C1049</f>
        <v>0.84159427695452216</v>
      </c>
      <c r="M1049">
        <f>M1048*(1-(M$1+M$5))^($A1049-$A1048)*(1+2*(E1049/E1048-1))</f>
        <v>1036999870.4836601</v>
      </c>
    </row>
    <row r="1050" spans="1:13" x14ac:dyDescent="0.25">
      <c r="A1050" s="1">
        <v>39587</v>
      </c>
      <c r="B1050" s="10">
        <v>17.010000000000002</v>
      </c>
      <c r="C1050" s="10">
        <v>19.84</v>
      </c>
      <c r="D1050">
        <v>52863.07</v>
      </c>
      <c r="E1050">
        <v>47734.65</v>
      </c>
      <c r="F1050">
        <v>117824.62</v>
      </c>
      <c r="G1050">
        <v>106410.6</v>
      </c>
      <c r="H1050">
        <f>(1/(1-91/360*VLOOKUP($A1050,Tbills!$B$4:$C$974,2,1)/100))^((1)/91)-1</f>
        <v>5.1650298179106713E-5</v>
      </c>
      <c r="I1050">
        <f>I1049*(1-(I$1+I$5))^($A1050-$A1049)*(1+1.5*(E1050/E1049-1))</f>
        <v>10036662.112455944</v>
      </c>
      <c r="K1050">
        <f>ROW()</f>
        <v>1050</v>
      </c>
      <c r="L1050">
        <f>B1050/C1050</f>
        <v>0.85735887096774199</v>
      </c>
      <c r="M1050">
        <f>M1049*(1-(M$1+M$5))^($A1050-$A1049)*(1+2*(E1050/E1049-1))</f>
        <v>996212986.70188391</v>
      </c>
    </row>
    <row r="1051" spans="1:13" x14ac:dyDescent="0.25">
      <c r="A1051" s="1">
        <v>39588</v>
      </c>
      <c r="B1051" s="10">
        <v>17.579999999999998</v>
      </c>
      <c r="C1051" s="10">
        <v>20.81</v>
      </c>
      <c r="D1051">
        <v>55684.06</v>
      </c>
      <c r="E1051">
        <v>50279.5</v>
      </c>
      <c r="F1051">
        <v>121096.45</v>
      </c>
      <c r="G1051">
        <v>109359.98</v>
      </c>
      <c r="H1051">
        <f>(1/(1-91/360*VLOOKUP($A1051,Tbills!$B$4:$C$974,2,1)/100))^((1)/91)-1</f>
        <v>5.1650298179106713E-5</v>
      </c>
      <c r="I1051">
        <f>I1050*(1-(I$1+I$5))^($A1051-$A1050)*(1+1.5*(E1051/E1050-1))</f>
        <v>10839176.384724408</v>
      </c>
      <c r="K1051">
        <f>ROW()</f>
        <v>1051</v>
      </c>
      <c r="L1051">
        <f>B1051/C1051</f>
        <v>0.84478616049975974</v>
      </c>
      <c r="M1051">
        <f>M1050*(1-(M$1+M$5))^($A1051-$A1050)*(1+2*(E1051/E1050-1))</f>
        <v>1102396898.6291158</v>
      </c>
    </row>
    <row r="1052" spans="1:13" x14ac:dyDescent="0.25">
      <c r="A1052" s="1">
        <v>39589</v>
      </c>
      <c r="B1052" s="10">
        <v>18.59</v>
      </c>
      <c r="C1052" s="10">
        <v>22.11</v>
      </c>
      <c r="D1052">
        <v>59217.34</v>
      </c>
      <c r="E1052">
        <v>53467.25</v>
      </c>
      <c r="F1052">
        <v>127600.21</v>
      </c>
      <c r="G1052">
        <v>115227.76</v>
      </c>
      <c r="H1052">
        <f>(1/(1-91/360*VLOOKUP($A1052,Tbills!$B$4:$C$974,2,1)/100))^((1)/91)-1</f>
        <v>5.1650298179106713E-5</v>
      </c>
      <c r="I1052">
        <f>I1051*(1-(I$1+I$5))^($A1052-$A1051)*(1+1.5*(E1052/E1051-1))</f>
        <v>11869877.841093523</v>
      </c>
      <c r="K1052">
        <f>ROW()</f>
        <v>1052</v>
      </c>
      <c r="L1052">
        <f>B1052/C1052</f>
        <v>0.84079601990049757</v>
      </c>
      <c r="M1052">
        <f>M1051*(1-(M$1+M$5))^($A1052-$A1051)*(1+2*(E1052/E1051-1))</f>
        <v>1242140267.9064846</v>
      </c>
    </row>
    <row r="1053" spans="1:13" x14ac:dyDescent="0.25">
      <c r="A1053" s="1">
        <v>39590</v>
      </c>
      <c r="B1053" s="10">
        <v>18.05</v>
      </c>
      <c r="C1053" s="10">
        <v>21.52</v>
      </c>
      <c r="D1053">
        <v>58156.98</v>
      </c>
      <c r="E1053">
        <v>52507.09</v>
      </c>
      <c r="F1053">
        <v>126398.02</v>
      </c>
      <c r="G1053">
        <v>114136.19</v>
      </c>
      <c r="H1053">
        <f>(1/(1-91/360*VLOOKUP($A1053,Tbills!$B$4:$C$974,2,1)/100))^((1)/91)-1</f>
        <v>5.1650298179106713E-5</v>
      </c>
      <c r="I1053">
        <f>I1052*(1-(I$1+I$5))^($A1053-$A1052)*(1+1.5*(E1053/E1052-1))</f>
        <v>11550029.810477233</v>
      </c>
      <c r="K1053">
        <f>ROW()</f>
        <v>1053</v>
      </c>
      <c r="L1053">
        <f>B1053/C1053</f>
        <v>0.83875464684014878</v>
      </c>
      <c r="M1053">
        <f>M1052*(1-(M$1+M$5))^($A1053-$A1052)*(1+2*(E1053/E1052-1))</f>
        <v>1197487429.5317109</v>
      </c>
    </row>
    <row r="1054" spans="1:13" x14ac:dyDescent="0.25">
      <c r="A1054" s="1">
        <v>39591</v>
      </c>
      <c r="B1054" s="10">
        <v>19.55</v>
      </c>
      <c r="C1054" s="10">
        <v>22.51</v>
      </c>
      <c r="D1054">
        <v>59505.1</v>
      </c>
      <c r="E1054">
        <v>53721.53</v>
      </c>
      <c r="F1054">
        <v>129225.68</v>
      </c>
      <c r="G1054">
        <v>116683.65</v>
      </c>
      <c r="H1054">
        <f>(1/(1-91/360*VLOOKUP($A1054,Tbills!$B$4:$C$974,2,1)/100))^((1)/91)-1</f>
        <v>5.1650298179106713E-5</v>
      </c>
      <c r="I1054">
        <f>I1053*(1-(I$1+I$5))^($A1054-$A1053)*(1+1.5*(E1054/E1053-1))</f>
        <v>11950627.333476583</v>
      </c>
      <c r="K1054">
        <f>ROW()</f>
        <v>1054</v>
      </c>
      <c r="L1054">
        <f>B1054/C1054</f>
        <v>0.86850288760550864</v>
      </c>
      <c r="M1054">
        <f>M1053*(1-(M$1+M$5))^($A1054-$A1053)*(1+2*(E1054/E1053-1))</f>
        <v>1252838743.0202038</v>
      </c>
    </row>
    <row r="1055" spans="1:13" x14ac:dyDescent="0.25">
      <c r="A1055" s="1">
        <v>39595</v>
      </c>
      <c r="B1055" s="10">
        <v>19.64</v>
      </c>
      <c r="C1055" s="10">
        <v>22.16</v>
      </c>
      <c r="D1055">
        <v>57728.63</v>
      </c>
      <c r="E1055">
        <v>52106.62</v>
      </c>
      <c r="F1055">
        <v>126759.85</v>
      </c>
      <c r="G1055">
        <v>114433.03</v>
      </c>
      <c r="H1055">
        <f>(1/(1-91/360*VLOOKUP($A1055,Tbills!$B$4:$C$974,2,1)/100))^((1)/91)-1</f>
        <v>5.2068957496098633E-5</v>
      </c>
      <c r="I1055">
        <f>I1054*(1-(I$1+I$5))^($A1055-$A1054)*(1+1.5*(E1055/E1054-1))</f>
        <v>11411322.224978965</v>
      </c>
      <c r="K1055">
        <f>ROW()</f>
        <v>1055</v>
      </c>
      <c r="L1055">
        <f>B1055/C1055</f>
        <v>0.88628158844765348</v>
      </c>
      <c r="M1055">
        <f>M1054*(1-(M$1+M$5))^($A1055-$A1054)*(1+2*(E1055/E1054-1))</f>
        <v>1177357459.7101321</v>
      </c>
    </row>
    <row r="1056" spans="1:13" x14ac:dyDescent="0.25">
      <c r="A1056" s="1">
        <v>39596</v>
      </c>
      <c r="B1056" s="10">
        <v>19.07</v>
      </c>
      <c r="C1056" s="10">
        <v>21.66</v>
      </c>
      <c r="D1056">
        <v>57150.41</v>
      </c>
      <c r="E1056">
        <v>51581.99</v>
      </c>
      <c r="F1056">
        <v>125974.58</v>
      </c>
      <c r="G1056">
        <v>113718.17</v>
      </c>
      <c r="H1056">
        <f>(1/(1-91/360*VLOOKUP($A1056,Tbills!$B$4:$C$974,2,1)/100))^((1)/91)-1</f>
        <v>5.2068957496098633E-5</v>
      </c>
      <c r="I1056">
        <f>I1055*(1-(I$1+I$5))^($A1056-$A1055)*(1+1.5*(E1056/E1055-1))</f>
        <v>11238873.915073927</v>
      </c>
      <c r="K1056">
        <f>ROW()</f>
        <v>1056</v>
      </c>
      <c r="L1056">
        <f>B1056/C1056</f>
        <v>0.88042474607571564</v>
      </c>
      <c r="M1056">
        <f>M1055*(1-(M$1+M$5))^($A1056-$A1055)*(1+2*(E1056/E1055-1))</f>
        <v>1153610384.8477662</v>
      </c>
    </row>
    <row r="1057" spans="1:13" x14ac:dyDescent="0.25">
      <c r="A1057" s="1">
        <v>39597</v>
      </c>
      <c r="B1057" s="10">
        <v>18.14</v>
      </c>
      <c r="C1057" s="10">
        <v>20.8</v>
      </c>
      <c r="D1057">
        <v>53717.78</v>
      </c>
      <c r="E1057">
        <v>48481.13</v>
      </c>
      <c r="F1057">
        <v>123216.41</v>
      </c>
      <c r="G1057">
        <v>111222.43</v>
      </c>
      <c r="H1057">
        <f>(1/(1-91/360*VLOOKUP($A1057,Tbills!$B$4:$C$974,2,1)/100))^((1)/91)-1</f>
        <v>5.2068957496098633E-5</v>
      </c>
      <c r="I1057">
        <f>I1056*(1-(I$1+I$5))^($A1057-$A1056)*(1+1.5*(E1057/E1056-1))</f>
        <v>10225335.670909595</v>
      </c>
      <c r="K1057">
        <f>ROW()</f>
        <v>1057</v>
      </c>
      <c r="L1057">
        <f>B1057/C1057</f>
        <v>0.87211538461538463</v>
      </c>
      <c r="M1057">
        <f>M1056*(1-(M$1+M$5))^($A1057-$A1056)*(1+2*(E1057/E1056-1))</f>
        <v>1014877219.2994014</v>
      </c>
    </row>
    <row r="1058" spans="1:13" x14ac:dyDescent="0.25">
      <c r="A1058" s="1">
        <v>39598</v>
      </c>
      <c r="B1058" s="10">
        <v>17.829999999999998</v>
      </c>
      <c r="C1058" s="10">
        <v>20.53</v>
      </c>
      <c r="D1058">
        <v>52422.95</v>
      </c>
      <c r="E1058">
        <v>47310</v>
      </c>
      <c r="F1058">
        <v>122899.59</v>
      </c>
      <c r="G1058">
        <v>110930.65</v>
      </c>
      <c r="H1058">
        <f>(1/(1-91/360*VLOOKUP($A1058,Tbills!$B$4:$C$974,2,1)/100))^((1)/91)-1</f>
        <v>5.2068957496098633E-5</v>
      </c>
      <c r="I1058">
        <f>I1057*(1-(I$1+I$5))^($A1058-$A1057)*(1+1.5*(E1058/E1057-1))</f>
        <v>9854730.0882499907</v>
      </c>
      <c r="K1058">
        <f>ROW()</f>
        <v>1058</v>
      </c>
      <c r="L1058">
        <f>B1058/C1058</f>
        <v>0.86848514369215768</v>
      </c>
      <c r="M1058">
        <f>M1057*(1-(M$1+M$5))^($A1058-$A1057)*(1+2*(E1058/E1057-1))</f>
        <v>965813093.44795108</v>
      </c>
    </row>
    <row r="1059" spans="1:13" x14ac:dyDescent="0.25">
      <c r="A1059" s="1">
        <v>39601</v>
      </c>
      <c r="B1059" s="10">
        <v>19.829999999999998</v>
      </c>
      <c r="C1059" s="10">
        <v>21.72</v>
      </c>
      <c r="D1059">
        <v>55472.07</v>
      </c>
      <c r="E1059">
        <v>50054.34</v>
      </c>
      <c r="F1059">
        <v>125852.26</v>
      </c>
      <c r="G1059">
        <v>113578.44</v>
      </c>
      <c r="H1059">
        <f>(1/(1-91/360*VLOOKUP($A1059,Tbills!$B$4:$C$974,2,1)/100))^((1)/91)-1</f>
        <v>5.0673489141006556E-5</v>
      </c>
      <c r="I1059">
        <f>I1058*(1-(I$1+I$5))^($A1059-$A1058)*(1+1.5*(E1059/E1058-1))</f>
        <v>10711895.932238592</v>
      </c>
      <c r="K1059">
        <f>ROW()</f>
        <v>1059</v>
      </c>
      <c r="L1059">
        <f>B1059/C1059</f>
        <v>0.91298342541436461</v>
      </c>
      <c r="M1059">
        <f>M1058*(1-(M$1+M$5))^($A1059-$A1058)*(1+2*(E1059/E1058-1))</f>
        <v>1077753147.0172505</v>
      </c>
    </row>
    <row r="1060" spans="1:13" x14ac:dyDescent="0.25">
      <c r="A1060" s="1">
        <v>39602</v>
      </c>
      <c r="B1060" s="10">
        <v>20.239999999999998</v>
      </c>
      <c r="C1060" s="10">
        <v>22.11</v>
      </c>
      <c r="D1060">
        <v>56527.58</v>
      </c>
      <c r="E1060">
        <v>51004.23</v>
      </c>
      <c r="F1060">
        <v>127686.45</v>
      </c>
      <c r="G1060">
        <v>115228</v>
      </c>
      <c r="H1060">
        <f>(1/(1-91/360*VLOOKUP($A1060,Tbills!$B$4:$C$974,2,1)/100))^((1)/91)-1</f>
        <v>5.0673489141006556E-5</v>
      </c>
      <c r="I1060">
        <f>I1059*(1-(I$1+I$5))^($A1060-$A1059)*(1+1.5*(E1060/E1059-1))</f>
        <v>11016712.5867776</v>
      </c>
      <c r="K1060">
        <f>ROW()</f>
        <v>1060</v>
      </c>
      <c r="L1060">
        <f>B1060/C1060</f>
        <v>0.91542288557213924</v>
      </c>
      <c r="M1060">
        <f>M1059*(1-(M$1+M$5))^($A1060-$A1059)*(1+2*(E1060/E1059-1))</f>
        <v>1118620871.2166674</v>
      </c>
    </row>
    <row r="1061" spans="1:13" x14ac:dyDescent="0.25">
      <c r="A1061" s="1">
        <v>39603</v>
      </c>
      <c r="B1061" s="10">
        <v>20.8</v>
      </c>
      <c r="C1061" s="10">
        <v>22.59</v>
      </c>
      <c r="D1061">
        <v>56731.31</v>
      </c>
      <c r="E1061">
        <v>51185.47</v>
      </c>
      <c r="F1061">
        <v>128474.07</v>
      </c>
      <c r="G1061">
        <v>115932.94</v>
      </c>
      <c r="H1061">
        <f>(1/(1-91/360*VLOOKUP($A1061,Tbills!$B$4:$C$974,2,1)/100))^((1)/91)-1</f>
        <v>5.0673489141006556E-5</v>
      </c>
      <c r="I1061">
        <f>I1060*(1-(I$1+I$5))^($A1061-$A1060)*(1+1.5*(E1061/E1060-1))</f>
        <v>11075327.072136508</v>
      </c>
      <c r="K1061">
        <f>ROW()</f>
        <v>1061</v>
      </c>
      <c r="L1061">
        <f>B1061/C1061</f>
        <v>0.92076139884904828</v>
      </c>
      <c r="M1061">
        <f>M1060*(1-(M$1+M$5))^($A1061-$A1060)*(1+2*(E1061/E1060-1))</f>
        <v>1126532790.9605911</v>
      </c>
    </row>
    <row r="1062" spans="1:13" x14ac:dyDescent="0.25">
      <c r="A1062" s="1">
        <v>39604</v>
      </c>
      <c r="B1062" s="10">
        <v>18.63</v>
      </c>
      <c r="C1062" s="10">
        <v>21.08</v>
      </c>
      <c r="D1062">
        <v>53766.06</v>
      </c>
      <c r="E1062">
        <v>48507.5</v>
      </c>
      <c r="F1062">
        <v>124888.79</v>
      </c>
      <c r="G1062">
        <v>112691.76</v>
      </c>
      <c r="H1062">
        <f>(1/(1-91/360*VLOOKUP($A1062,Tbills!$B$4:$C$974,2,1)/100))^((1)/91)-1</f>
        <v>5.0673489141006556E-5</v>
      </c>
      <c r="I1062">
        <f>I1061*(1-(I$1+I$5))^($A1062-$A1061)*(1+1.5*(E1062/E1061-1))</f>
        <v>10206054.994754631</v>
      </c>
      <c r="K1062">
        <f>ROW()</f>
        <v>1062</v>
      </c>
      <c r="L1062">
        <f>B1062/C1062</f>
        <v>0.88377609108159394</v>
      </c>
      <c r="M1062">
        <f>M1061*(1-(M$1+M$5))^($A1062-$A1061)*(1+2*(E1062/E1061-1))</f>
        <v>1008620777.1590849</v>
      </c>
    </row>
    <row r="1063" spans="1:13" x14ac:dyDescent="0.25">
      <c r="A1063" s="1">
        <v>39605</v>
      </c>
      <c r="B1063" s="10">
        <v>23.56</v>
      </c>
      <c r="C1063" s="10">
        <v>24.2</v>
      </c>
      <c r="D1063">
        <v>59706</v>
      </c>
      <c r="E1063">
        <v>53864.03</v>
      </c>
      <c r="F1063">
        <v>130949.7</v>
      </c>
      <c r="G1063">
        <v>118155.03</v>
      </c>
      <c r="H1063">
        <f>(1/(1-91/360*VLOOKUP($A1063,Tbills!$B$4:$C$974,2,1)/100))^((1)/91)-1</f>
        <v>5.0673489141006556E-5</v>
      </c>
      <c r="I1063">
        <f>I1062*(1-(I$1+I$5))^($A1063-$A1062)*(1+1.5*(E1063/E1062-1))</f>
        <v>11896474.539308803</v>
      </c>
      <c r="K1063">
        <f>ROW()</f>
        <v>1063</v>
      </c>
      <c r="L1063">
        <f>B1063/C1063</f>
        <v>0.97355371900826448</v>
      </c>
      <c r="M1063">
        <f>M1062*(1-(M$1+M$5))^($A1063-$A1062)*(1+2*(E1063/E1062-1))</f>
        <v>1231336894.1953154</v>
      </c>
    </row>
    <row r="1064" spans="1:13" x14ac:dyDescent="0.25">
      <c r="A1064" s="1">
        <v>39608</v>
      </c>
      <c r="B1064" s="10">
        <v>23.12</v>
      </c>
      <c r="C1064" s="10">
        <v>23.85</v>
      </c>
      <c r="D1064">
        <v>58638.57</v>
      </c>
      <c r="E1064">
        <v>52892.86</v>
      </c>
      <c r="F1064">
        <v>131048.01</v>
      </c>
      <c r="G1064">
        <v>118225.78</v>
      </c>
      <c r="H1064">
        <f>(1/(1-91/360*VLOOKUP($A1064,Tbills!$B$4:$C$974,2,1)/100))^((1)/91)-1</f>
        <v>5.1510748656502514E-5</v>
      </c>
      <c r="I1064">
        <f>I1063*(1-(I$1+I$5))^($A1064-$A1063)*(1+1.5*(E1064/E1063-1))</f>
        <v>11574400.90689843</v>
      </c>
      <c r="K1064">
        <f>ROW()</f>
        <v>1064</v>
      </c>
      <c r="L1064">
        <f>B1064/C1064</f>
        <v>0.96939203354297687</v>
      </c>
      <c r="M1064">
        <f>M1063*(1-(M$1+M$5))^($A1064-$A1063)*(1+2*(E1064/E1063-1))</f>
        <v>1186814825.2342558</v>
      </c>
    </row>
    <row r="1065" spans="1:13" x14ac:dyDescent="0.25">
      <c r="A1065" s="1">
        <v>39609</v>
      </c>
      <c r="B1065" s="10">
        <v>23.18</v>
      </c>
      <c r="C1065" s="10">
        <v>23.84</v>
      </c>
      <c r="D1065">
        <v>58726.73</v>
      </c>
      <c r="E1065">
        <v>52969.66</v>
      </c>
      <c r="F1065">
        <v>130646.45</v>
      </c>
      <c r="G1065">
        <v>117857.42</v>
      </c>
      <c r="H1065">
        <f>(1/(1-91/360*VLOOKUP($A1065,Tbills!$B$4:$C$974,2,1)/100))^((1)/91)-1</f>
        <v>5.1510748656502514E-5</v>
      </c>
      <c r="I1065">
        <f>I1064*(1-(I$1+I$5))^($A1065-$A1064)*(1+1.5*(E1065/E1064-1))</f>
        <v>11599498.580902075</v>
      </c>
      <c r="K1065">
        <f>ROW()</f>
        <v>1065</v>
      </c>
      <c r="L1065">
        <f>B1065/C1065</f>
        <v>0.97231543624161076</v>
      </c>
      <c r="M1065">
        <f>M1064*(1-(M$1+M$5))^($A1065-$A1064)*(1+2*(E1065/E1064-1))</f>
        <v>1190221205.8920581</v>
      </c>
    </row>
    <row r="1066" spans="1:13" x14ac:dyDescent="0.25">
      <c r="A1066" s="1">
        <v>39610</v>
      </c>
      <c r="B1066" s="10">
        <v>24.12</v>
      </c>
      <c r="C1066" s="10">
        <v>24.32</v>
      </c>
      <c r="D1066">
        <v>60492.17</v>
      </c>
      <c r="E1066">
        <v>54559.3</v>
      </c>
      <c r="F1066">
        <v>131784.94</v>
      </c>
      <c r="G1066">
        <v>118878.39</v>
      </c>
      <c r="H1066">
        <f>(1/(1-91/360*VLOOKUP($A1066,Tbills!$B$4:$C$974,2,1)/100))^((1)/91)-1</f>
        <v>5.1510748656502514E-5</v>
      </c>
      <c r="I1066">
        <f>I1065*(1-(I$1+I$5))^($A1066-$A1065)*(1+1.5*(E1066/E1065-1))</f>
        <v>12121540.509326044</v>
      </c>
      <c r="K1066">
        <f>ROW()</f>
        <v>1066</v>
      </c>
      <c r="L1066">
        <f>B1066/C1066</f>
        <v>0.99177631578947367</v>
      </c>
      <c r="M1066">
        <f>M1065*(1-(M$1+M$5))^($A1066-$A1065)*(1+2*(E1066/E1065-1))</f>
        <v>1261616687.900157</v>
      </c>
    </row>
    <row r="1067" spans="1:13" x14ac:dyDescent="0.25">
      <c r="A1067" s="1">
        <v>39611</v>
      </c>
      <c r="B1067" s="10">
        <v>23.33</v>
      </c>
      <c r="C1067" s="10">
        <v>23.7</v>
      </c>
      <c r="D1067">
        <v>59678.99</v>
      </c>
      <c r="E1067">
        <v>53823.06</v>
      </c>
      <c r="F1067">
        <v>131376.46</v>
      </c>
      <c r="G1067">
        <v>118503.79</v>
      </c>
      <c r="H1067">
        <f>(1/(1-91/360*VLOOKUP($A1067,Tbills!$B$4:$C$974,2,1)/100))^((1)/91)-1</f>
        <v>5.1510748656502514E-5</v>
      </c>
      <c r="I1067">
        <f>I1066*(1-(I$1+I$5))^($A1067-$A1066)*(1+1.5*(E1067/E1066-1))</f>
        <v>11876068.926008306</v>
      </c>
      <c r="K1067">
        <f>ROW()</f>
        <v>1067</v>
      </c>
      <c r="L1067">
        <f>B1067/C1067</f>
        <v>0.98438818565400843</v>
      </c>
      <c r="M1067">
        <f>M1066*(1-(M$1+M$5))^($A1067-$A1066)*(1+2*(E1067/E1066-1))</f>
        <v>1227526032.1604457</v>
      </c>
    </row>
    <row r="1068" spans="1:13" x14ac:dyDescent="0.25">
      <c r="A1068" s="1">
        <v>39612</v>
      </c>
      <c r="B1068" s="10">
        <v>21.22</v>
      </c>
      <c r="C1068" s="10">
        <v>22.6</v>
      </c>
      <c r="D1068">
        <v>57328.7</v>
      </c>
      <c r="E1068">
        <v>51700.62</v>
      </c>
      <c r="F1068">
        <v>127939.08</v>
      </c>
      <c r="G1068">
        <v>115397.11</v>
      </c>
      <c r="H1068">
        <f>(1/(1-91/360*VLOOKUP($A1068,Tbills!$B$4:$C$974,2,1)/100))^((1)/91)-1</f>
        <v>5.1510748656502514E-5</v>
      </c>
      <c r="I1068">
        <f>I1067*(1-(I$1+I$5))^($A1068-$A1067)*(1+1.5*(E1068/E1067-1))</f>
        <v>11173486.567859787</v>
      </c>
      <c r="K1068">
        <f>ROW()</f>
        <v>1068</v>
      </c>
      <c r="L1068">
        <f>B1068/C1068</f>
        <v>0.93893805309734502</v>
      </c>
      <c r="M1068">
        <f>M1067*(1-(M$1+M$5))^($A1068-$A1067)*(1+2*(E1068/E1067-1))</f>
        <v>1130676251.5700991</v>
      </c>
    </row>
    <row r="1069" spans="1:13" x14ac:dyDescent="0.25">
      <c r="A1069" s="1">
        <v>39615</v>
      </c>
      <c r="B1069" s="10">
        <v>20.95</v>
      </c>
      <c r="C1069" s="10">
        <v>22.43</v>
      </c>
      <c r="D1069">
        <v>56553.36</v>
      </c>
      <c r="E1069">
        <v>50993.4</v>
      </c>
      <c r="F1069">
        <v>126130.7</v>
      </c>
      <c r="G1069">
        <v>113748.18</v>
      </c>
      <c r="H1069">
        <f>(1/(1-91/360*VLOOKUP($A1069,Tbills!$B$4:$C$974,2,1)/100))^((1)/91)-1</f>
        <v>5.7094127416279505E-5</v>
      </c>
      <c r="I1069">
        <f>I1068*(1-(I$1+I$5))^($A1069-$A1068)*(1+1.5*(E1069/E1068-1))</f>
        <v>10943906.212728921</v>
      </c>
      <c r="K1069">
        <f>ROW()</f>
        <v>1069</v>
      </c>
      <c r="L1069">
        <f>B1069/C1069</f>
        <v>0.93401694159607662</v>
      </c>
      <c r="M1069">
        <f>M1068*(1-(M$1+M$5))^($A1069-$A1068)*(1+2*(E1069/E1068-1))</f>
        <v>1099631719.1836321</v>
      </c>
    </row>
    <row r="1070" spans="1:13" x14ac:dyDescent="0.25">
      <c r="A1070" s="1">
        <v>39616</v>
      </c>
      <c r="B1070" s="10">
        <v>21.13</v>
      </c>
      <c r="C1070" s="10">
        <v>22.48</v>
      </c>
      <c r="D1070">
        <v>56439.59</v>
      </c>
      <c r="E1070">
        <v>50887.9</v>
      </c>
      <c r="F1070">
        <v>126164.42</v>
      </c>
      <c r="G1070">
        <v>113772.09</v>
      </c>
      <c r="H1070">
        <f>(1/(1-91/360*VLOOKUP($A1070,Tbills!$B$4:$C$974,2,1)/100))^((1)/91)-1</f>
        <v>5.7094127416279505E-5</v>
      </c>
      <c r="I1070">
        <f>I1069*(1-(I$1+I$5))^($A1070-$A1069)*(1+1.5*(E1070/E1069-1))</f>
        <v>10909838.904441284</v>
      </c>
      <c r="K1070">
        <f>ROW()</f>
        <v>1070</v>
      </c>
      <c r="L1070">
        <f>B1070/C1070</f>
        <v>0.93994661921708178</v>
      </c>
      <c r="M1070">
        <f>M1069*(1-(M$1+M$5))^($A1070-$A1069)*(1+2*(E1070/E1069-1))</f>
        <v>1095044770.8813741</v>
      </c>
    </row>
    <row r="1071" spans="1:13" x14ac:dyDescent="0.25">
      <c r="A1071" s="1">
        <v>39617</v>
      </c>
      <c r="B1071" s="10">
        <v>22.24</v>
      </c>
      <c r="C1071" s="10">
        <v>23.55</v>
      </c>
      <c r="D1071">
        <v>58110.12</v>
      </c>
      <c r="E1071">
        <v>52391.199999999997</v>
      </c>
      <c r="F1071">
        <v>127485.27</v>
      </c>
      <c r="G1071">
        <v>114956.71</v>
      </c>
      <c r="H1071">
        <f>(1/(1-91/360*VLOOKUP($A1071,Tbills!$B$4:$C$974,2,1)/100))^((1)/91)-1</f>
        <v>5.7094127416279505E-5</v>
      </c>
      <c r="I1071">
        <f>I1070*(1-(I$1+I$5))^($A1071-$A1070)*(1+1.5*(E1071/E1070-1))</f>
        <v>11393167.587762294</v>
      </c>
      <c r="K1071">
        <f>ROW()</f>
        <v>1071</v>
      </c>
      <c r="L1071">
        <f>B1071/C1071</f>
        <v>0.94437367303609332</v>
      </c>
      <c r="M1071">
        <f>M1070*(1-(M$1+M$5))^($A1071-$A1070)*(1+2*(E1071/E1070-1))</f>
        <v>1159704008.5345364</v>
      </c>
    </row>
    <row r="1072" spans="1:13" x14ac:dyDescent="0.25">
      <c r="A1072" s="1">
        <v>39618</v>
      </c>
      <c r="B1072" s="10">
        <v>21.58</v>
      </c>
      <c r="C1072" s="10">
        <v>22.84</v>
      </c>
      <c r="D1072">
        <v>57097.06</v>
      </c>
      <c r="E1072">
        <v>51474.85</v>
      </c>
      <c r="F1072">
        <v>125994.81</v>
      </c>
      <c r="G1072">
        <v>113606.16</v>
      </c>
      <c r="H1072">
        <f>(1/(1-91/360*VLOOKUP($A1072,Tbills!$B$4:$C$974,2,1)/100))^((1)/91)-1</f>
        <v>5.7094127416279505E-5</v>
      </c>
      <c r="I1072">
        <f>I1071*(1-(I$1+I$5))^($A1072-$A1071)*(1+1.5*(E1072/E1071-1))</f>
        <v>11094152.348037532</v>
      </c>
      <c r="K1072">
        <f>ROW()</f>
        <v>1072</v>
      </c>
      <c r="L1072">
        <f>B1072/C1072</f>
        <v>0.94483362521891412</v>
      </c>
      <c r="M1072">
        <f>M1071*(1-(M$1+M$5))^($A1072-$A1071)*(1+2*(E1072/E1071-1))</f>
        <v>1119098613.2641933</v>
      </c>
    </row>
    <row r="1073" spans="1:13" x14ac:dyDescent="0.25">
      <c r="A1073" s="1">
        <v>39619</v>
      </c>
      <c r="B1073" s="10">
        <v>22.87</v>
      </c>
      <c r="C1073" s="10">
        <v>23.57</v>
      </c>
      <c r="D1073">
        <v>58459.18</v>
      </c>
      <c r="E1073">
        <v>52699.91</v>
      </c>
      <c r="F1073">
        <v>127196.75</v>
      </c>
      <c r="G1073">
        <v>114683.43</v>
      </c>
      <c r="H1073">
        <f>(1/(1-91/360*VLOOKUP($A1073,Tbills!$B$4:$C$974,2,1)/100))^((1)/91)-1</f>
        <v>5.7094127416279505E-5</v>
      </c>
      <c r="I1073">
        <f>I1072*(1-(I$1+I$5))^($A1073-$A1072)*(1+1.5*(E1073/E1072-1))</f>
        <v>11490090.013016878</v>
      </c>
      <c r="K1073">
        <f>ROW()</f>
        <v>1073</v>
      </c>
      <c r="L1073">
        <f>B1073/C1073</f>
        <v>0.97030123037759863</v>
      </c>
      <c r="M1073">
        <f>M1072*(1-(M$1+M$5))^($A1073-$A1072)*(1+2*(E1073/E1072-1))</f>
        <v>1172326398.697181</v>
      </c>
    </row>
    <row r="1074" spans="1:13" x14ac:dyDescent="0.25">
      <c r="A1074" s="1">
        <v>39622</v>
      </c>
      <c r="B1074" s="10">
        <v>22.64</v>
      </c>
      <c r="C1074" s="10">
        <v>23.3</v>
      </c>
      <c r="D1074">
        <v>58492.76</v>
      </c>
      <c r="E1074">
        <v>52721.16</v>
      </c>
      <c r="F1074">
        <v>126513.41</v>
      </c>
      <c r="G1074">
        <v>114047.67</v>
      </c>
      <c r="H1074">
        <f>(1/(1-91/360*VLOOKUP($A1074,Tbills!$B$4:$C$974,2,1)/100))^((1)/91)-1</f>
        <v>5.1650298179106713E-5</v>
      </c>
      <c r="I1074">
        <f>I1073*(1-(I$1+I$5))^($A1074-$A1073)*(1+1.5*(E1074/E1073-1))</f>
        <v>11496708.942516554</v>
      </c>
      <c r="K1074">
        <f>ROW()</f>
        <v>1074</v>
      </c>
      <c r="L1074">
        <f>B1074/C1074</f>
        <v>0.97167381974248923</v>
      </c>
      <c r="M1074">
        <f>M1073*(1-(M$1+M$5))^($A1074-$A1073)*(1+2*(E1074/E1073-1))</f>
        <v>1173153215.8640633</v>
      </c>
    </row>
    <row r="1075" spans="1:13" x14ac:dyDescent="0.25">
      <c r="A1075" s="1">
        <v>39623</v>
      </c>
      <c r="B1075" s="10">
        <v>22.42</v>
      </c>
      <c r="C1075" s="10">
        <v>23.21</v>
      </c>
      <c r="D1075">
        <v>58841.54</v>
      </c>
      <c r="E1075">
        <v>53032.81</v>
      </c>
      <c r="F1075">
        <v>126448.83</v>
      </c>
      <c r="G1075">
        <v>113983.56</v>
      </c>
      <c r="H1075">
        <f>(1/(1-91/360*VLOOKUP($A1075,Tbills!$B$4:$C$974,2,1)/100))^((1)/91)-1</f>
        <v>5.1650298179106713E-5</v>
      </c>
      <c r="I1075">
        <f>I1074*(1-(I$1+I$5))^($A1075-$A1074)*(1+1.5*(E1075/E1074-1))</f>
        <v>11598538.271942452</v>
      </c>
      <c r="K1075">
        <f>ROW()</f>
        <v>1075</v>
      </c>
      <c r="L1075">
        <f>B1075/C1075</f>
        <v>0.96596294700560104</v>
      </c>
      <c r="M1075">
        <f>M1074*(1-(M$1+M$5))^($A1075-$A1074)*(1+2*(E1075/E1074-1))</f>
        <v>1186982909.6321836</v>
      </c>
    </row>
    <row r="1076" spans="1:13" x14ac:dyDescent="0.25">
      <c r="A1076" s="1">
        <v>39624</v>
      </c>
      <c r="B1076" s="10">
        <v>21.14</v>
      </c>
      <c r="C1076" s="10">
        <v>22.32</v>
      </c>
      <c r="D1076">
        <v>56352.47</v>
      </c>
      <c r="E1076">
        <v>50786.720000000001</v>
      </c>
      <c r="F1076">
        <v>123074.71</v>
      </c>
      <c r="G1076">
        <v>110936.17</v>
      </c>
      <c r="H1076">
        <f>(1/(1-91/360*VLOOKUP($A1076,Tbills!$B$4:$C$974,2,1)/100))^((1)/91)-1</f>
        <v>5.1650298179106713E-5</v>
      </c>
      <c r="I1076">
        <f>I1075*(1-(I$1+I$5))^($A1076-$A1075)*(1+1.5*(E1076/E1075-1))</f>
        <v>10861587.603513516</v>
      </c>
      <c r="K1076">
        <f>ROW()</f>
        <v>1076</v>
      </c>
      <c r="L1076">
        <f>B1076/C1076</f>
        <v>0.94713261648745517</v>
      </c>
      <c r="M1076">
        <f>M1075*(1-(M$1+M$5))^($A1076-$A1075)*(1+2*(E1076/E1075-1))</f>
        <v>1086402108.8499</v>
      </c>
    </row>
    <row r="1077" spans="1:13" x14ac:dyDescent="0.25">
      <c r="A1077" s="1">
        <v>39625</v>
      </c>
      <c r="B1077" s="10">
        <v>23.93</v>
      </c>
      <c r="C1077" s="10">
        <v>24.31</v>
      </c>
      <c r="D1077">
        <v>61124.84</v>
      </c>
      <c r="E1077">
        <v>55085.120000000003</v>
      </c>
      <c r="F1077">
        <v>130224.18</v>
      </c>
      <c r="G1077">
        <v>117374.77</v>
      </c>
      <c r="H1077">
        <f>(1/(1-91/360*VLOOKUP($A1077,Tbills!$B$4:$C$974,2,1)/100))^((1)/91)-1</f>
        <v>5.1650298179106713E-5</v>
      </c>
      <c r="I1077">
        <f>I1076*(1-(I$1+I$5))^($A1077-$A1076)*(1+1.5*(E1077/E1076-1))</f>
        <v>12240397.086612716</v>
      </c>
      <c r="K1077">
        <f>ROW()</f>
        <v>1077</v>
      </c>
      <c r="L1077">
        <f>B1077/C1077</f>
        <v>0.98436857260386679</v>
      </c>
      <c r="M1077">
        <f>M1076*(1-(M$1+M$5))^($A1077-$A1076)*(1+2*(E1077/E1076-1))</f>
        <v>1270257408.0912154</v>
      </c>
    </row>
    <row r="1078" spans="1:13" x14ac:dyDescent="0.25">
      <c r="A1078" s="1">
        <v>39626</v>
      </c>
      <c r="B1078" s="10">
        <v>23.44</v>
      </c>
      <c r="C1078" s="10">
        <v>23.93</v>
      </c>
      <c r="D1078">
        <v>60796.42</v>
      </c>
      <c r="E1078">
        <v>54786.3</v>
      </c>
      <c r="F1078">
        <v>128550.28</v>
      </c>
      <c r="G1078">
        <v>115859.97</v>
      </c>
      <c r="H1078">
        <f>(1/(1-91/360*VLOOKUP($A1078,Tbills!$B$4:$C$974,2,1)/100))^((1)/91)-1</f>
        <v>5.1650298179106713E-5</v>
      </c>
      <c r="I1078">
        <f>I1077*(1-(I$1+I$5))^($A1078-$A1077)*(1+1.5*(E1078/E1077-1))</f>
        <v>12140680.028385976</v>
      </c>
      <c r="K1078">
        <f>ROW()</f>
        <v>1078</v>
      </c>
      <c r="L1078">
        <f>B1078/C1078</f>
        <v>0.97952361053071468</v>
      </c>
      <c r="M1078">
        <f>M1077*(1-(M$1+M$5))^($A1078-$A1077)*(1+2*(E1078/E1077-1))</f>
        <v>1256433547.4029639</v>
      </c>
    </row>
    <row r="1079" spans="1:13" x14ac:dyDescent="0.25">
      <c r="A1079" s="1">
        <v>39629</v>
      </c>
      <c r="B1079" s="10">
        <v>23.95</v>
      </c>
      <c r="C1079" s="10">
        <v>23.77</v>
      </c>
      <c r="D1079">
        <v>60024.06</v>
      </c>
      <c r="E1079">
        <v>54081.81</v>
      </c>
      <c r="F1079">
        <v>128006.71</v>
      </c>
      <c r="G1079">
        <v>115352.11</v>
      </c>
      <c r="H1079">
        <f>(1/(1-91/360*VLOOKUP($A1079,Tbills!$B$4:$C$974,2,1)/100))^((1)/91)-1</f>
        <v>5.2906324507162594E-5</v>
      </c>
      <c r="I1079">
        <f>I1078*(1-(I$1+I$5))^($A1079-$A1078)*(1+1.5*(E1079/E1078-1))</f>
        <v>11906164.3463361</v>
      </c>
      <c r="K1079">
        <f>ROW()</f>
        <v>1079</v>
      </c>
      <c r="L1079">
        <f>B1079/C1079</f>
        <v>1.0075725704669751</v>
      </c>
      <c r="M1079">
        <f>M1078*(1-(M$1+M$5))^($A1079-$A1078)*(1+2*(E1079/E1078-1))</f>
        <v>1223997162.5284832</v>
      </c>
    </row>
    <row r="1080" spans="1:13" x14ac:dyDescent="0.25">
      <c r="A1080" s="1">
        <v>39630</v>
      </c>
      <c r="B1080" s="10">
        <v>23.65</v>
      </c>
      <c r="C1080" s="10">
        <v>23.67</v>
      </c>
      <c r="D1080">
        <v>59873.65</v>
      </c>
      <c r="E1080">
        <v>53943.43</v>
      </c>
      <c r="F1080">
        <v>127474.48</v>
      </c>
      <c r="G1080">
        <v>114866.39</v>
      </c>
      <c r="H1080">
        <f>(1/(1-91/360*VLOOKUP($A1080,Tbills!$B$4:$C$974,2,1)/100))^((1)/91)-1</f>
        <v>5.2906324507162594E-5</v>
      </c>
      <c r="I1080">
        <f>I1079*(1-(I$1+I$5))^($A1080-$A1079)*(1+1.5*(E1080/E1079-1))</f>
        <v>11860353.873549208</v>
      </c>
      <c r="K1080">
        <f>ROW()</f>
        <v>1080</v>
      </c>
      <c r="L1080">
        <f>B1080/C1080</f>
        <v>0.99915504858470627</v>
      </c>
      <c r="M1080">
        <f>M1079*(1-(M$1+M$5))^($A1080-$A1079)*(1+2*(E1080/E1079-1))</f>
        <v>1217692403.9953008</v>
      </c>
    </row>
    <row r="1081" spans="1:13" x14ac:dyDescent="0.25">
      <c r="A1081" s="1">
        <v>39631</v>
      </c>
      <c r="B1081" s="10">
        <v>25.92</v>
      </c>
      <c r="C1081" s="10">
        <v>25.02</v>
      </c>
      <c r="D1081">
        <v>62972.26</v>
      </c>
      <c r="E1081">
        <v>56732.28</v>
      </c>
      <c r="F1081">
        <v>130784.92</v>
      </c>
      <c r="G1081">
        <v>117843.32</v>
      </c>
      <c r="H1081">
        <f>(1/(1-91/360*VLOOKUP($A1081,Tbills!$B$4:$C$974,2,1)/100))^((1)/91)-1</f>
        <v>5.2906324507162594E-5</v>
      </c>
      <c r="I1081">
        <f>I1080*(1-(I$1+I$5))^($A1081-$A1080)*(1+1.5*(E1081/E1080-1))</f>
        <v>12779993.413227798</v>
      </c>
      <c r="K1081">
        <f>ROW()</f>
        <v>1081</v>
      </c>
      <c r="L1081">
        <f>B1081/C1081</f>
        <v>1.0359712230215827</v>
      </c>
      <c r="M1081">
        <f>M1080*(1-(M$1+M$5))^($A1081-$A1080)*(1+2*(E1081/E1080-1))</f>
        <v>1343555377.4478714</v>
      </c>
    </row>
    <row r="1082" spans="1:13" x14ac:dyDescent="0.25">
      <c r="A1082" s="1">
        <v>39632</v>
      </c>
      <c r="B1082" s="10">
        <v>24.79</v>
      </c>
      <c r="C1082" s="10">
        <v>24.42</v>
      </c>
      <c r="D1082">
        <v>62452.02</v>
      </c>
      <c r="E1082">
        <v>56260.59</v>
      </c>
      <c r="F1082">
        <v>128923.71</v>
      </c>
      <c r="G1082">
        <v>116160.05</v>
      </c>
      <c r="H1082">
        <f>(1/(1-91/360*VLOOKUP($A1082,Tbills!$B$4:$C$974,2,1)/100))^((1)/91)-1</f>
        <v>5.2906324507162594E-5</v>
      </c>
      <c r="I1082">
        <f>I1081*(1-(I$1+I$5))^($A1082-$A1081)*(1+1.5*(E1082/E1081-1))</f>
        <v>12620487.07303717</v>
      </c>
      <c r="K1082">
        <f>ROW()</f>
        <v>1082</v>
      </c>
      <c r="L1082">
        <f>B1082/C1082</f>
        <v>1.0151515151515151</v>
      </c>
      <c r="M1082">
        <f>M1081*(1-(M$1+M$5))^($A1082-$A1081)*(1+2*(E1082/E1081-1))</f>
        <v>1321169371.30006</v>
      </c>
    </row>
    <row r="1083" spans="1:13" x14ac:dyDescent="0.25">
      <c r="A1083" s="1">
        <v>39636</v>
      </c>
      <c r="B1083" s="10">
        <v>25.78</v>
      </c>
      <c r="C1083" s="10">
        <v>24.75</v>
      </c>
      <c r="D1083">
        <v>63031.77</v>
      </c>
      <c r="E1083">
        <v>56770.96</v>
      </c>
      <c r="F1083">
        <v>130511.16</v>
      </c>
      <c r="G1083">
        <v>117565.75</v>
      </c>
      <c r="H1083">
        <f>(1/(1-91/360*VLOOKUP($A1083,Tbills!$B$4:$C$974,2,1)/100))^((1)/91)-1</f>
        <v>5.1929402598904773E-5</v>
      </c>
      <c r="I1083">
        <f>I1082*(1-(I$1+I$5))^($A1083-$A1082)*(1+1.5*(E1083/E1082-1))</f>
        <v>12791727.234826712</v>
      </c>
      <c r="K1083">
        <f>ROW()</f>
        <v>1083</v>
      </c>
      <c r="L1083">
        <f>B1083/C1083</f>
        <v>1.0416161616161617</v>
      </c>
      <c r="M1083">
        <f>M1082*(1-(M$1+M$5))^($A1083-$A1082)*(1+2*(E1083/E1082-1))</f>
        <v>1344958135.5896516</v>
      </c>
    </row>
    <row r="1084" spans="1:13" x14ac:dyDescent="0.25">
      <c r="A1084" s="1">
        <v>39637</v>
      </c>
      <c r="B1084" s="10">
        <v>23.15</v>
      </c>
      <c r="C1084" s="10">
        <v>23.06</v>
      </c>
      <c r="D1084">
        <v>59408.25</v>
      </c>
      <c r="E1084">
        <v>53504.41</v>
      </c>
      <c r="F1084">
        <v>125584.42</v>
      </c>
      <c r="G1084">
        <v>113121.59</v>
      </c>
      <c r="H1084">
        <f>(1/(1-91/360*VLOOKUP($A1084,Tbills!$B$4:$C$974,2,1)/100))^((1)/91)-1</f>
        <v>5.1929402598904773E-5</v>
      </c>
      <c r="I1084">
        <f>I1083*(1-(I$1+I$5))^($A1084-$A1083)*(1+1.5*(E1084/E1083-1))</f>
        <v>11687578.433530135</v>
      </c>
      <c r="K1084">
        <f>ROW()</f>
        <v>1084</v>
      </c>
      <c r="L1084">
        <f>B1084/C1084</f>
        <v>1.0039028620988726</v>
      </c>
      <c r="M1084">
        <f>M1083*(1-(M$1+M$5))^($A1084-$A1083)*(1+2*(E1084/E1083-1))</f>
        <v>1190142664.1136315</v>
      </c>
    </row>
    <row r="1085" spans="1:13" x14ac:dyDescent="0.25">
      <c r="A1085" s="1">
        <v>39638</v>
      </c>
      <c r="B1085" s="10">
        <v>25.23</v>
      </c>
      <c r="C1085" s="10">
        <v>24.36</v>
      </c>
      <c r="D1085">
        <v>62538.02</v>
      </c>
      <c r="E1085">
        <v>56320.37</v>
      </c>
      <c r="F1085">
        <v>130468.74</v>
      </c>
      <c r="G1085">
        <v>117515.32</v>
      </c>
      <c r="H1085">
        <f>(1/(1-91/360*VLOOKUP($A1085,Tbills!$B$4:$C$974,2,1)/100))^((1)/91)-1</f>
        <v>5.1929402598904773E-5</v>
      </c>
      <c r="I1085">
        <f>I1084*(1-(I$1+I$5))^($A1085-$A1084)*(1+1.5*(E1085/E1084-1))</f>
        <v>12610140.896665627</v>
      </c>
      <c r="K1085">
        <f>ROW()</f>
        <v>1085</v>
      </c>
      <c r="L1085">
        <f>B1085/C1085</f>
        <v>1.0357142857142858</v>
      </c>
      <c r="M1085">
        <f>M1084*(1-(M$1+M$5))^($A1085-$A1084)*(1+2*(E1085/E1084-1))</f>
        <v>1315373771.9929674</v>
      </c>
    </row>
    <row r="1086" spans="1:13" x14ac:dyDescent="0.25">
      <c r="A1086" s="1">
        <v>39639</v>
      </c>
      <c r="B1086" s="10">
        <v>25.59</v>
      </c>
      <c r="C1086" s="10">
        <v>24.39</v>
      </c>
      <c r="D1086">
        <v>62953.13</v>
      </c>
      <c r="E1086">
        <v>56691.28</v>
      </c>
      <c r="F1086">
        <v>130455.55</v>
      </c>
      <c r="G1086">
        <v>117497.34</v>
      </c>
      <c r="H1086">
        <f>(1/(1-91/360*VLOOKUP($A1086,Tbills!$B$4:$C$974,2,1)/100))^((1)/91)-1</f>
        <v>5.1929402598904773E-5</v>
      </c>
      <c r="I1086">
        <f>I1085*(1-(I$1+I$5))^($A1086-$A1085)*(1+1.5*(E1086/E1085-1))</f>
        <v>12734589.005813245</v>
      </c>
      <c r="K1086">
        <f>ROW()</f>
        <v>1086</v>
      </c>
      <c r="L1086">
        <f>B1086/C1086</f>
        <v>1.04920049200492</v>
      </c>
      <c r="M1086">
        <f>M1085*(1-(M$1+M$5))^($A1086-$A1085)*(1+2*(E1086/E1085-1))</f>
        <v>1332654219.8329976</v>
      </c>
    </row>
    <row r="1087" spans="1:13" x14ac:dyDescent="0.25">
      <c r="A1087" s="1">
        <v>39640</v>
      </c>
      <c r="B1087" s="10">
        <v>27.49</v>
      </c>
      <c r="C1087" s="10">
        <v>25.52</v>
      </c>
      <c r="D1087">
        <v>64396.95</v>
      </c>
      <c r="E1087">
        <v>57988.54</v>
      </c>
      <c r="F1087">
        <v>131800.04999999999</v>
      </c>
      <c r="G1087">
        <v>118702.19</v>
      </c>
      <c r="H1087">
        <f>(1/(1-91/360*VLOOKUP($A1087,Tbills!$B$4:$C$974,2,1)/100))^((1)/91)-1</f>
        <v>5.1929402598904773E-5</v>
      </c>
      <c r="I1087">
        <f>I1086*(1-(I$1+I$5))^($A1087-$A1086)*(1+1.5*(E1087/E1086-1))</f>
        <v>13171568.891772032</v>
      </c>
      <c r="K1087">
        <f>ROW()</f>
        <v>1087</v>
      </c>
      <c r="L1087">
        <f>B1087/C1087</f>
        <v>1.077194357366771</v>
      </c>
      <c r="M1087">
        <f>M1086*(1-(M$1+M$5))^($A1087-$A1086)*(1+2*(E1087/E1086-1))</f>
        <v>1393597200.5326643</v>
      </c>
    </row>
    <row r="1088" spans="1:13"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I1087*(1-(I$1+I$5))^($A1088-$A1087)*(1+1.5*(E1088/E1087-1))</f>
        <v>13687632.198250024</v>
      </c>
      <c r="K1088">
        <f>ROW()</f>
        <v>1088</v>
      </c>
      <c r="L1088">
        <f>B1088/C1088</f>
        <v>1.1004636785162287</v>
      </c>
      <c r="M1088">
        <f>M1087*(1-(M$1+M$5))^($A1088-$A1087)*(1+2*(E1088/E1087-1))</f>
        <v>1466306193.7179503</v>
      </c>
    </row>
    <row r="1089" spans="1:13" x14ac:dyDescent="0.25">
      <c r="A1089" s="1">
        <v>39644</v>
      </c>
      <c r="B1089" s="10">
        <v>28.54</v>
      </c>
      <c r="C1089" s="10">
        <v>25.97</v>
      </c>
      <c r="D1089">
        <v>66700.61</v>
      </c>
      <c r="E1089">
        <v>60051.17</v>
      </c>
      <c r="F1089">
        <v>133613.84</v>
      </c>
      <c r="G1089">
        <v>120311.76</v>
      </c>
      <c r="H1089">
        <f>(1/(1-91/360*VLOOKUP($A1089,Tbills!$B$4:$C$974,2,1)/100))^((1)/91)-1</f>
        <v>4.4814477533794417E-5</v>
      </c>
      <c r="I1089">
        <f>I1088*(1-(I$1+I$5))^($A1089-$A1088)*(1+1.5*(E1089/E1088-1))</f>
        <v>13876171.04761414</v>
      </c>
      <c r="K1089">
        <f>ROW()</f>
        <v>1089</v>
      </c>
      <c r="L1089">
        <f>B1089/C1089</f>
        <v>1.0989603388525222</v>
      </c>
      <c r="M1089">
        <f>M1088*(1-(M$1+M$5))^($A1089-$A1088)*(1+2*(E1089/E1088-1))</f>
        <v>1493204852.5939667</v>
      </c>
    </row>
    <row r="1090" spans="1:13" x14ac:dyDescent="0.25">
      <c r="A1090" s="1">
        <v>39645</v>
      </c>
      <c r="B1090" s="10">
        <v>25.1</v>
      </c>
      <c r="C1090" s="10">
        <v>24.56</v>
      </c>
      <c r="D1090">
        <v>63128.53</v>
      </c>
      <c r="E1090">
        <v>56832.5</v>
      </c>
      <c r="F1090">
        <v>126675.09</v>
      </c>
      <c r="G1090">
        <v>114058.41</v>
      </c>
      <c r="H1090">
        <f>(1/(1-91/360*VLOOKUP($A1090,Tbills!$B$4:$C$974,2,1)/100))^((1)/91)-1</f>
        <v>4.4814477533794417E-5</v>
      </c>
      <c r="I1090">
        <f>I1089*(1-(I$1+I$5))^($A1090-$A1089)*(1+1.5*(E1090/E1089-1))</f>
        <v>12760429.736537594</v>
      </c>
      <c r="K1090">
        <f>ROW()</f>
        <v>1090</v>
      </c>
      <c r="L1090">
        <f>B1090/C1090</f>
        <v>1.0219869706840392</v>
      </c>
      <c r="M1090">
        <f>M1089*(1-(M$1+M$5))^($A1090-$A1089)*(1+2*(E1090/E1089-1))</f>
        <v>1333091983.5547836</v>
      </c>
    </row>
    <row r="1091" spans="1:13" x14ac:dyDescent="0.25">
      <c r="A1091" s="1">
        <v>39646</v>
      </c>
      <c r="B1091" s="10">
        <v>25.01</v>
      </c>
      <c r="C1091" s="10">
        <v>24.37</v>
      </c>
      <c r="D1091">
        <v>61928.59</v>
      </c>
      <c r="E1091">
        <v>55749.69</v>
      </c>
      <c r="F1091">
        <v>124903.92</v>
      </c>
      <c r="G1091">
        <v>112458.53</v>
      </c>
      <c r="H1091">
        <f>(1/(1-91/360*VLOOKUP($A1091,Tbills!$B$4:$C$974,2,1)/100))^((1)/91)-1</f>
        <v>4.4814477533794417E-5</v>
      </c>
      <c r="I1091">
        <f>I1090*(1-(I$1+I$5))^($A1091-$A1090)*(1+1.5*(E1091/E1090-1))</f>
        <v>12395630.780200545</v>
      </c>
      <c r="K1091">
        <f>ROW()</f>
        <v>1091</v>
      </c>
      <c r="L1091">
        <f>B1091/C1091</f>
        <v>1.0262617972917523</v>
      </c>
      <c r="M1091">
        <f>M1090*(1-(M$1+M$5))^($A1091-$A1090)*(1+2*(E1091/E1090-1))</f>
        <v>1282250889.4254608</v>
      </c>
    </row>
    <row r="1092" spans="1:13" x14ac:dyDescent="0.25">
      <c r="A1092" s="1">
        <v>39647</v>
      </c>
      <c r="B1092" s="10">
        <v>24.05</v>
      </c>
      <c r="C1092" s="10">
        <v>23.8</v>
      </c>
      <c r="D1092">
        <v>61422.22</v>
      </c>
      <c r="E1092">
        <v>55291.34</v>
      </c>
      <c r="F1092">
        <v>124163.63</v>
      </c>
      <c r="G1092">
        <v>111786.97</v>
      </c>
      <c r="H1092">
        <f>(1/(1-91/360*VLOOKUP($A1092,Tbills!$B$4:$C$974,2,1)/100))^((1)/91)-1</f>
        <v>4.4814477533794417E-5</v>
      </c>
      <c r="I1092">
        <f>I1091*(1-(I$1+I$5))^($A1092-$A1091)*(1+1.5*(E1092/E1091-1))</f>
        <v>12242646.057542181</v>
      </c>
      <c r="K1092">
        <f>ROW()</f>
        <v>1092</v>
      </c>
      <c r="L1092">
        <f>B1092/C1092</f>
        <v>1.0105042016806722</v>
      </c>
      <c r="M1092">
        <f>M1091*(1-(M$1+M$5))^($A1092-$A1091)*(1+2*(E1092/E1091-1))</f>
        <v>1261124157.9721847</v>
      </c>
    </row>
    <row r="1093" spans="1:13" x14ac:dyDescent="0.25">
      <c r="A1093" s="1">
        <v>39650</v>
      </c>
      <c r="B1093" s="10">
        <v>23.05</v>
      </c>
      <c r="C1093" s="10">
        <v>23.18</v>
      </c>
      <c r="D1093">
        <v>59857.33</v>
      </c>
      <c r="E1093">
        <v>53875.22</v>
      </c>
      <c r="F1093">
        <v>122843.39</v>
      </c>
      <c r="G1093">
        <v>110583.3</v>
      </c>
      <c r="H1093">
        <f>(1/(1-91/360*VLOOKUP($A1093,Tbills!$B$4:$C$974,2,1)/100))^((1)/91)-1</f>
        <v>4.2304438981455306E-5</v>
      </c>
      <c r="I1093">
        <f>I1092*(1-(I$1+I$5))^($A1093-$A1092)*(1+1.5*(E1093/E1092-1))</f>
        <v>11771970.026958145</v>
      </c>
      <c r="K1093">
        <f>ROW()</f>
        <v>1093</v>
      </c>
      <c r="L1093">
        <f>B1093/C1093</f>
        <v>0.99439171699741158</v>
      </c>
      <c r="M1093">
        <f>M1092*(1-(M$1+M$5))^($A1093-$A1092)*(1+2*(E1093/E1092-1))</f>
        <v>1196403456.5942333</v>
      </c>
    </row>
    <row r="1094" spans="1:13" x14ac:dyDescent="0.25">
      <c r="A1094" s="1">
        <v>39651</v>
      </c>
      <c r="B1094" s="10">
        <v>21.18</v>
      </c>
      <c r="C1094" s="10">
        <v>22.06</v>
      </c>
      <c r="D1094">
        <v>57575.68</v>
      </c>
      <c r="E1094">
        <v>51819.31</v>
      </c>
      <c r="F1094">
        <v>120537.09</v>
      </c>
      <c r="G1094">
        <v>108502.5</v>
      </c>
      <c r="H1094">
        <f>(1/(1-91/360*VLOOKUP($A1094,Tbills!$B$4:$C$974,2,1)/100))^((1)/91)-1</f>
        <v>4.2304438981455306E-5</v>
      </c>
      <c r="I1094">
        <f>I1093*(1-(I$1+I$5))^($A1094-$A1093)*(1+1.5*(E1094/E1093-1))</f>
        <v>11098025.683490718</v>
      </c>
      <c r="K1094">
        <f>ROW()</f>
        <v>1094</v>
      </c>
      <c r="L1094">
        <f>B1094/C1094</f>
        <v>0.96010879419764283</v>
      </c>
      <c r="M1094">
        <f>M1093*(1-(M$1+M$5))^($A1094-$A1093)*(1+2*(E1094/E1093-1))</f>
        <v>1105055300.9907343</v>
      </c>
    </row>
    <row r="1095" spans="1:13" x14ac:dyDescent="0.25">
      <c r="A1095" s="1">
        <v>39652</v>
      </c>
      <c r="B1095" s="10">
        <v>21.31</v>
      </c>
      <c r="C1095" s="10">
        <v>22.2</v>
      </c>
      <c r="D1095">
        <v>57516.77</v>
      </c>
      <c r="E1095">
        <v>51764.09</v>
      </c>
      <c r="F1095">
        <v>121739.49</v>
      </c>
      <c r="G1095">
        <v>109580.26</v>
      </c>
      <c r="H1095">
        <f>(1/(1-91/360*VLOOKUP($A1095,Tbills!$B$4:$C$974,2,1)/100))^((1)/91)-1</f>
        <v>4.2304438981455306E-5</v>
      </c>
      <c r="I1095">
        <f>I1094*(1-(I$1+I$5))^($A1095-$A1094)*(1+1.5*(E1095/E1094-1))</f>
        <v>11080179.91839304</v>
      </c>
      <c r="K1095">
        <f>ROW()</f>
        <v>1095</v>
      </c>
      <c r="L1095">
        <f>B1095/C1095</f>
        <v>0.95990990990990988</v>
      </c>
      <c r="M1095">
        <f>M1094*(1-(M$1+M$5))^($A1095-$A1094)*(1+2*(E1095/E1094-1))</f>
        <v>1102662990.3581102</v>
      </c>
    </row>
    <row r="1096" spans="1:13" x14ac:dyDescent="0.25">
      <c r="A1096" s="1">
        <v>39653</v>
      </c>
      <c r="B1096" s="10">
        <v>23.44</v>
      </c>
      <c r="C1096" s="10">
        <v>23.76</v>
      </c>
      <c r="D1096">
        <v>60270.12</v>
      </c>
      <c r="E1096">
        <v>54239.86</v>
      </c>
      <c r="F1096">
        <v>127102.02</v>
      </c>
      <c r="G1096">
        <v>114402.55</v>
      </c>
      <c r="H1096">
        <f>(1/(1-91/360*VLOOKUP($A1096,Tbills!$B$4:$C$974,2,1)/100))^((1)/91)-1</f>
        <v>4.2304438981455306E-5</v>
      </c>
      <c r="I1096">
        <f>I1095*(1-(I$1+I$5))^($A1096-$A1095)*(1+1.5*(E1096/E1095-1))</f>
        <v>11874979.385334568</v>
      </c>
      <c r="K1096">
        <f>ROW()</f>
        <v>1096</v>
      </c>
      <c r="L1096">
        <f>B1096/C1096</f>
        <v>0.98653198653198648</v>
      </c>
      <c r="M1096">
        <f>M1095*(1-(M$1+M$5))^($A1096-$A1095)*(1+2*(E1096/E1095-1))</f>
        <v>1208098485.3262334</v>
      </c>
    </row>
    <row r="1097" spans="1:13" x14ac:dyDescent="0.25">
      <c r="A1097" s="1">
        <v>39654</v>
      </c>
      <c r="B1097" s="10">
        <v>22.91</v>
      </c>
      <c r="C1097" s="10">
        <v>23.29</v>
      </c>
      <c r="D1097">
        <v>60024.41</v>
      </c>
      <c r="E1097">
        <v>54016.44</v>
      </c>
      <c r="F1097">
        <v>126144.29</v>
      </c>
      <c r="G1097">
        <v>113535.67</v>
      </c>
      <c r="H1097">
        <f>(1/(1-91/360*VLOOKUP($A1097,Tbills!$B$4:$C$974,2,1)/100))^((1)/91)-1</f>
        <v>4.2304438981455306E-5</v>
      </c>
      <c r="I1097">
        <f>I1096*(1-(I$1+I$5))^($A1097-$A1096)*(1+1.5*(E1097/E1096-1))</f>
        <v>11801494.683217481</v>
      </c>
      <c r="K1097">
        <f>ROW()</f>
        <v>1097</v>
      </c>
      <c r="L1097">
        <f>B1097/C1097</f>
        <v>0.98368398454272221</v>
      </c>
      <c r="M1097">
        <f>M1096*(1-(M$1+M$5))^($A1097-$A1096)*(1+2*(E1097/E1096-1))</f>
        <v>1198105526.1072538</v>
      </c>
    </row>
    <row r="1098" spans="1:13" x14ac:dyDescent="0.25">
      <c r="A1098" s="1">
        <v>39657</v>
      </c>
      <c r="B1098" s="10">
        <v>24.23</v>
      </c>
      <c r="C1098" s="10">
        <v>23.99</v>
      </c>
      <c r="D1098">
        <v>61919.5</v>
      </c>
      <c r="E1098">
        <v>55715</v>
      </c>
      <c r="F1098">
        <v>128830.21</v>
      </c>
      <c r="G1098">
        <v>115938.71</v>
      </c>
      <c r="H1098">
        <f>(1/(1-91/360*VLOOKUP($A1098,Tbills!$B$4:$C$974,2,1)/100))^((1)/91)-1</f>
        <v>4.7185601813604094E-5</v>
      </c>
      <c r="I1098">
        <f>I1097*(1-(I$1+I$5))^($A1098-$A1097)*(1+1.5*(E1098/E1097-1))</f>
        <v>12357790.453627734</v>
      </c>
      <c r="K1098">
        <f>ROW()</f>
        <v>1098</v>
      </c>
      <c r="L1098">
        <f>B1098/C1098</f>
        <v>1.0100041684035015</v>
      </c>
      <c r="M1098">
        <f>M1097*(1-(M$1+M$5))^($A1098-$A1097)*(1+2*(E1098/E1097-1))</f>
        <v>1273326224.5700769</v>
      </c>
    </row>
    <row r="1099" spans="1:13" x14ac:dyDescent="0.25">
      <c r="A1099" s="1">
        <v>39658</v>
      </c>
      <c r="B1099" s="10">
        <v>22.03</v>
      </c>
      <c r="C1099" s="10">
        <v>22.22</v>
      </c>
      <c r="D1099">
        <v>58207.21</v>
      </c>
      <c r="E1099">
        <v>52372.06</v>
      </c>
      <c r="F1099">
        <v>123905.67</v>
      </c>
      <c r="G1099">
        <v>111501.48</v>
      </c>
      <c r="H1099">
        <f>(1/(1-91/360*VLOOKUP($A1099,Tbills!$B$4:$C$974,2,1)/100))^((1)/91)-1</f>
        <v>4.7185601813604094E-5</v>
      </c>
      <c r="I1099">
        <f>I1098*(1-(I$1+I$5))^($A1099-$A1098)*(1+1.5*(E1099/E1098-1))</f>
        <v>11245468.170291679</v>
      </c>
      <c r="K1099">
        <f>ROW()</f>
        <v>1099</v>
      </c>
      <c r="L1099">
        <f>B1099/C1099</f>
        <v>0.99144914491449154</v>
      </c>
      <c r="M1099">
        <f>M1098*(1-(M$1+M$5))^($A1099-$A1098)*(1+2*(E1099/E1098-1))</f>
        <v>1120487489.1133122</v>
      </c>
    </row>
    <row r="1100" spans="1:13" x14ac:dyDescent="0.25">
      <c r="A1100" s="1">
        <v>39659</v>
      </c>
      <c r="B1100" s="10">
        <v>21.21</v>
      </c>
      <c r="C1100" s="10">
        <v>21.44</v>
      </c>
      <c r="D1100">
        <v>55601.3</v>
      </c>
      <c r="E1100">
        <v>50024.92</v>
      </c>
      <c r="F1100">
        <v>121025.95</v>
      </c>
      <c r="G1100">
        <v>108904.79</v>
      </c>
      <c r="H1100">
        <f>(1/(1-91/360*VLOOKUP($A1100,Tbills!$B$4:$C$974,2,1)/100))^((1)/91)-1</f>
        <v>4.7185601813604094E-5</v>
      </c>
      <c r="I1100">
        <f>I1099*(1-(I$1+I$5))^($A1100-$A1099)*(1+1.5*(E1100/E1099-1))</f>
        <v>10489391.360596223</v>
      </c>
      <c r="K1100">
        <f>ROW()</f>
        <v>1100</v>
      </c>
      <c r="L1100">
        <f>B1100/C1100</f>
        <v>0.98927238805970152</v>
      </c>
      <c r="M1100">
        <f>M1099*(1-(M$1+M$5))^($A1100-$A1099)*(1+2*(E1100/E1099-1))</f>
        <v>1020020135.516553</v>
      </c>
    </row>
    <row r="1101" spans="1:13" x14ac:dyDescent="0.25">
      <c r="A1101" s="1">
        <v>39660</v>
      </c>
      <c r="B1101" s="10">
        <v>22.94</v>
      </c>
      <c r="C1101" s="10">
        <v>22.67</v>
      </c>
      <c r="D1101">
        <v>58260.15</v>
      </c>
      <c r="E1101">
        <v>52414.75</v>
      </c>
      <c r="F1101">
        <v>123921.58</v>
      </c>
      <c r="G1101">
        <v>111505.27</v>
      </c>
      <c r="H1101">
        <f>(1/(1-91/360*VLOOKUP($A1101,Tbills!$B$4:$C$974,2,1)/100))^((1)/91)-1</f>
        <v>4.7185601813604094E-5</v>
      </c>
      <c r="I1101">
        <f>I1100*(1-(I$1+I$5))^($A1101-$A1100)*(1+1.5*(E1101/E1100-1))</f>
        <v>11240944.806379346</v>
      </c>
      <c r="K1101">
        <f>ROW()</f>
        <v>1101</v>
      </c>
      <c r="L1101">
        <f>B1101/C1101</f>
        <v>1.0119100132333481</v>
      </c>
      <c r="M1101">
        <f>M1100*(1-(M$1+M$5))^($A1101-$A1100)*(1+2*(E1101/E1100-1))</f>
        <v>1117440893.5643284</v>
      </c>
    </row>
    <row r="1102" spans="1:13" x14ac:dyDescent="0.25">
      <c r="A1102" s="1">
        <v>39661</v>
      </c>
      <c r="B1102" s="10">
        <v>22.57</v>
      </c>
      <c r="C1102" s="10">
        <v>22.75</v>
      </c>
      <c r="D1102">
        <v>58623.91</v>
      </c>
      <c r="E1102">
        <v>52739.54</v>
      </c>
      <c r="F1102">
        <v>124474.19</v>
      </c>
      <c r="G1102">
        <v>111997.25</v>
      </c>
      <c r="H1102">
        <f>(1/(1-91/360*VLOOKUP($A1102,Tbills!$B$4:$C$974,2,1)/100))^((1)/91)-1</f>
        <v>4.7185601813604094E-5</v>
      </c>
      <c r="I1102">
        <f>I1101*(1-(I$1+I$5))^($A1102-$A1101)*(1+1.5*(E1102/E1101-1))</f>
        <v>11345318.430257743</v>
      </c>
      <c r="K1102">
        <f>ROW()</f>
        <v>1102</v>
      </c>
      <c r="L1102">
        <f>B1102/C1102</f>
        <v>0.99208791208791214</v>
      </c>
      <c r="M1102">
        <f>M1101*(1-(M$1+M$5))^($A1102-$A1101)*(1+2*(E1102/E1101-1))</f>
        <v>1131251301.0005114</v>
      </c>
    </row>
    <row r="1103" spans="1:13" x14ac:dyDescent="0.25">
      <c r="A1103" s="1">
        <v>39664</v>
      </c>
      <c r="B1103" s="10">
        <v>23.49</v>
      </c>
      <c r="C1103" s="10">
        <v>23.09</v>
      </c>
      <c r="D1103">
        <v>58384.42</v>
      </c>
      <c r="E1103">
        <v>52516.63</v>
      </c>
      <c r="F1103">
        <v>124281.07</v>
      </c>
      <c r="G1103">
        <v>111807.63</v>
      </c>
      <c r="H1103">
        <f>(1/(1-91/360*VLOOKUP($A1103,Tbills!$B$4:$C$974,2,1)/100))^((1)/91)-1</f>
        <v>4.7604089206121358E-5</v>
      </c>
      <c r="I1103">
        <f>I1102*(1-(I$1+I$5))^($A1103-$A1102)*(1+1.5*(E1103/E1102-1))</f>
        <v>11273065.603937654</v>
      </c>
      <c r="K1103">
        <f>ROW()</f>
        <v>1103</v>
      </c>
      <c r="L1103">
        <f>B1103/C1103</f>
        <v>1.0173235166738848</v>
      </c>
      <c r="M1103">
        <f>M1102*(1-(M$1+M$5))^($A1103-$A1102)*(1+2*(E1103/E1102-1))</f>
        <v>1121575167.7366219</v>
      </c>
    </row>
    <row r="1104" spans="1:13" x14ac:dyDescent="0.25">
      <c r="A1104" s="1">
        <v>39665</v>
      </c>
      <c r="B1104" s="10">
        <v>21.14</v>
      </c>
      <c r="C1104" s="10">
        <v>21.5</v>
      </c>
      <c r="D1104">
        <v>55614.37</v>
      </c>
      <c r="E1104">
        <v>50022.48</v>
      </c>
      <c r="F1104">
        <v>121101.43</v>
      </c>
      <c r="G1104">
        <v>108941.79</v>
      </c>
      <c r="H1104">
        <f>(1/(1-91/360*VLOOKUP($A1104,Tbills!$B$4:$C$974,2,1)/100))^((1)/91)-1</f>
        <v>4.7604089206121358E-5</v>
      </c>
      <c r="I1104">
        <f>I1103*(1-(I$1+I$5))^($A1104-$A1103)*(1+1.5*(E1104/E1103-1))</f>
        <v>10469884.832771942</v>
      </c>
      <c r="K1104">
        <f>ROW()</f>
        <v>1104</v>
      </c>
      <c r="L1104">
        <f>B1104/C1104</f>
        <v>0.98325581395348838</v>
      </c>
      <c r="M1104">
        <f>M1103*(1-(M$1+M$5))^($A1104-$A1103)*(1+2*(E1104/E1103-1))</f>
        <v>1015007976.1929343</v>
      </c>
    </row>
    <row r="1105" spans="1:13" x14ac:dyDescent="0.25">
      <c r="A1105" s="1">
        <v>39666</v>
      </c>
      <c r="B1105" s="10">
        <v>20.23</v>
      </c>
      <c r="C1105" s="10">
        <v>21.18</v>
      </c>
      <c r="D1105">
        <v>54038.8</v>
      </c>
      <c r="E1105">
        <v>48602.95</v>
      </c>
      <c r="F1105">
        <v>120723.32</v>
      </c>
      <c r="G1105">
        <v>108596.46</v>
      </c>
      <c r="H1105">
        <f>(1/(1-91/360*VLOOKUP($A1105,Tbills!$B$4:$C$974,2,1)/100))^((1)/91)-1</f>
        <v>4.7604089206121358E-5</v>
      </c>
      <c r="I1105">
        <f>I1104*(1-(I$1+I$5))^($A1105-$A1104)*(1+1.5*(E1105/E1104-1))</f>
        <v>10024119.614480754</v>
      </c>
      <c r="K1105">
        <f>ROW()</f>
        <v>1105</v>
      </c>
      <c r="L1105">
        <f>B1105/C1105</f>
        <v>0.9551463644948065</v>
      </c>
      <c r="M1105">
        <f>M1104*(1-(M$1+M$5))^($A1105-$A1104)*(1+2*(E1105/E1104-1))</f>
        <v>957368242.52836835</v>
      </c>
    </row>
    <row r="1106" spans="1:13" x14ac:dyDescent="0.25">
      <c r="A1106" s="1">
        <v>39667</v>
      </c>
      <c r="B1106" s="10">
        <v>21.15</v>
      </c>
      <c r="C1106" s="10">
        <v>21.86</v>
      </c>
      <c r="D1106">
        <v>56311.37</v>
      </c>
      <c r="E1106">
        <v>50644.61</v>
      </c>
      <c r="F1106">
        <v>122923.01</v>
      </c>
      <c r="G1106">
        <v>110570.02</v>
      </c>
      <c r="H1106">
        <f>(1/(1-91/360*VLOOKUP($A1106,Tbills!$B$4:$C$974,2,1)/100))^((1)/91)-1</f>
        <v>4.7604089206121358E-5</v>
      </c>
      <c r="I1106">
        <f>I1105*(1-(I$1+I$5))^($A1106-$A1105)*(1+1.5*(E1106/E1105-1))</f>
        <v>10655640.950294506</v>
      </c>
      <c r="K1106">
        <f>ROW()</f>
        <v>1106</v>
      </c>
      <c r="L1106">
        <f>B1106/C1106</f>
        <v>0.96752058554437326</v>
      </c>
      <c r="M1106">
        <f>M1105*(1-(M$1+M$5))^($A1106-$A1105)*(1+2*(E1106/E1105-1))</f>
        <v>1037765443.2688019</v>
      </c>
    </row>
    <row r="1107" spans="1:13" x14ac:dyDescent="0.25">
      <c r="A1107" s="1">
        <v>39668</v>
      </c>
      <c r="B1107" s="10">
        <v>20.66</v>
      </c>
      <c r="C1107" s="10">
        <v>21.65</v>
      </c>
      <c r="D1107">
        <v>54705.65</v>
      </c>
      <c r="E1107">
        <v>49198.06</v>
      </c>
      <c r="F1107">
        <v>122265.35</v>
      </c>
      <c r="G1107">
        <v>109973.19</v>
      </c>
      <c r="H1107">
        <f>(1/(1-91/360*VLOOKUP($A1107,Tbills!$B$4:$C$974,2,1)/100))^((1)/91)-1</f>
        <v>4.7604089206121358E-5</v>
      </c>
      <c r="I1107">
        <f>I1106*(1-(I$1+I$5))^($A1107-$A1106)*(1+1.5*(E1107/E1106-1))</f>
        <v>10199011.327686086</v>
      </c>
      <c r="K1107">
        <f>ROW()</f>
        <v>1107</v>
      </c>
      <c r="L1107">
        <f>B1107/C1107</f>
        <v>0.95427251732101626</v>
      </c>
      <c r="M1107">
        <f>M1106*(1-(M$1+M$5))^($A1107-$A1106)*(1+2*(E1107/E1106-1))</f>
        <v>978449572.63511467</v>
      </c>
    </row>
    <row r="1108" spans="1:13" x14ac:dyDescent="0.25">
      <c r="A1108" s="1">
        <v>39671</v>
      </c>
      <c r="B1108" s="10">
        <v>20.12</v>
      </c>
      <c r="C1108" s="10">
        <v>21.44</v>
      </c>
      <c r="D1108">
        <v>53927.37</v>
      </c>
      <c r="E1108">
        <v>48491.1</v>
      </c>
      <c r="F1108">
        <v>122331.35</v>
      </c>
      <c r="G1108">
        <v>110016.85</v>
      </c>
      <c r="H1108">
        <f>(1/(1-91/360*VLOOKUP($A1108,Tbills!$B$4:$C$974,2,1)/100))^((1)/91)-1</f>
        <v>5.2068957496098633E-5</v>
      </c>
      <c r="I1108">
        <f>I1107*(1-(I$1+I$5))^($A1108-$A1107)*(1+1.5*(E1108/E1107-1))</f>
        <v>9978889.5823881906</v>
      </c>
      <c r="K1108">
        <f>ROW()</f>
        <v>1108</v>
      </c>
      <c r="L1108">
        <f>B1108/C1108</f>
        <v>0.93843283582089554</v>
      </c>
      <c r="M1108">
        <f>M1107*(1-(M$1+M$5))^($A1108-$A1107)*(1+2*(E1108/E1107-1))</f>
        <v>950233502.01641583</v>
      </c>
    </row>
    <row r="1109" spans="1:13" x14ac:dyDescent="0.25">
      <c r="A1109" s="1">
        <v>39672</v>
      </c>
      <c r="B1109" s="10">
        <v>21.17</v>
      </c>
      <c r="C1109" s="10">
        <v>22.2</v>
      </c>
      <c r="D1109">
        <v>56028.02</v>
      </c>
      <c r="E1109">
        <v>50377.46</v>
      </c>
      <c r="F1109">
        <v>124739.19</v>
      </c>
      <c r="G1109">
        <v>112176.57</v>
      </c>
      <c r="H1109">
        <f>(1/(1-91/360*VLOOKUP($A1109,Tbills!$B$4:$C$974,2,1)/100))^((1)/91)-1</f>
        <v>5.2068957496098633E-5</v>
      </c>
      <c r="I1109">
        <f>I1108*(1-(I$1+I$5))^($A1109-$A1108)*(1+1.5*(E1109/E1108-1))</f>
        <v>10561073.868998703</v>
      </c>
      <c r="K1109">
        <f>ROW()</f>
        <v>1109</v>
      </c>
      <c r="L1109">
        <f>B1109/C1109</f>
        <v>0.95360360360360374</v>
      </c>
      <c r="M1109">
        <f>M1108*(1-(M$1+M$5))^($A1109-$A1108)*(1+2*(E1109/E1108-1))</f>
        <v>1024129358.5405289</v>
      </c>
    </row>
    <row r="1110" spans="1:13" x14ac:dyDescent="0.25">
      <c r="A1110" s="1">
        <v>39673</v>
      </c>
      <c r="B1110" s="10">
        <v>21.55</v>
      </c>
      <c r="C1110" s="10">
        <v>22.54</v>
      </c>
      <c r="D1110">
        <v>57089.78</v>
      </c>
      <c r="E1110">
        <v>51329.52</v>
      </c>
      <c r="F1110">
        <v>124999.21</v>
      </c>
      <c r="G1110">
        <v>112404.56</v>
      </c>
      <c r="H1110">
        <f>(1/(1-91/360*VLOOKUP($A1110,Tbills!$B$4:$C$974,2,1)/100))^((1)/91)-1</f>
        <v>5.2068957496098633E-5</v>
      </c>
      <c r="I1110">
        <f>I1109*(1-(I$1+I$5))^($A1110-$A1109)*(1+1.5*(E1110/E1109-1))</f>
        <v>10860352.903787892</v>
      </c>
      <c r="K1110">
        <f>ROW()</f>
        <v>1110</v>
      </c>
      <c r="L1110">
        <f>B1110/C1110</f>
        <v>0.95607808340727607</v>
      </c>
      <c r="M1110">
        <f>M1109*(1-(M$1+M$5))^($A1110-$A1109)*(1+2*(E1110/E1109-1))</f>
        <v>1062802623.62828</v>
      </c>
    </row>
    <row r="1111" spans="1:13" x14ac:dyDescent="0.25">
      <c r="A1111" s="1">
        <v>39674</v>
      </c>
      <c r="B1111" s="10">
        <v>20.34</v>
      </c>
      <c r="C1111" s="10">
        <v>21.66</v>
      </c>
      <c r="D1111">
        <v>55163.37</v>
      </c>
      <c r="E1111">
        <v>49594.81</v>
      </c>
      <c r="F1111">
        <v>123527.03</v>
      </c>
      <c r="G1111">
        <v>111074.86</v>
      </c>
      <c r="H1111">
        <f>(1/(1-91/360*VLOOKUP($A1111,Tbills!$B$4:$C$974,2,1)/100))^((1)/91)-1</f>
        <v>5.2068957496098633E-5</v>
      </c>
      <c r="I1111">
        <f>I1110*(1-(I$1+I$5))^($A1111-$A1110)*(1+1.5*(E1111/E1110-1))</f>
        <v>10309706.440041438</v>
      </c>
      <c r="K1111">
        <f>ROW()</f>
        <v>1111</v>
      </c>
      <c r="L1111">
        <f>B1111/C1111</f>
        <v>0.93905817174515238</v>
      </c>
      <c r="M1111">
        <f>M1110*(1-(M$1+M$5))^($A1111-$A1110)*(1+2*(E1111/E1110-1))</f>
        <v>990933204.47937608</v>
      </c>
    </row>
    <row r="1112" spans="1:13" x14ac:dyDescent="0.25">
      <c r="A1112" s="1">
        <v>39675</v>
      </c>
      <c r="B1112" s="10">
        <v>19.579999999999998</v>
      </c>
      <c r="C1112" s="10">
        <v>21.38</v>
      </c>
      <c r="D1112">
        <v>54471.81</v>
      </c>
      <c r="E1112">
        <v>48970.48</v>
      </c>
      <c r="F1112">
        <v>123056.07</v>
      </c>
      <c r="G1112">
        <v>110645.59</v>
      </c>
      <c r="H1112">
        <f>(1/(1-91/360*VLOOKUP($A1112,Tbills!$B$4:$C$974,2,1)/100))^((1)/91)-1</f>
        <v>5.2068957496098633E-5</v>
      </c>
      <c r="I1112">
        <f>I1111*(1-(I$1+I$5))^($A1112-$A1111)*(1+1.5*(E1112/E1111-1))</f>
        <v>10114932.049268337</v>
      </c>
      <c r="K1112">
        <f>ROW()</f>
        <v>1112</v>
      </c>
      <c r="L1112">
        <f>B1112/C1112</f>
        <v>0.91580916744621133</v>
      </c>
      <c r="M1112">
        <f>M1111*(1-(M$1+M$5))^($A1112-$A1111)*(1+2*(E1112/E1111-1))</f>
        <v>965951697.69432831</v>
      </c>
    </row>
    <row r="1113" spans="1:13" x14ac:dyDescent="0.25">
      <c r="A1113" s="1">
        <v>39678</v>
      </c>
      <c r="B1113" s="10">
        <v>20.98</v>
      </c>
      <c r="C1113" s="10">
        <v>22.11</v>
      </c>
      <c r="D1113">
        <v>55243.6</v>
      </c>
      <c r="E1113">
        <v>49656.67</v>
      </c>
      <c r="F1113">
        <v>124466.93</v>
      </c>
      <c r="G1113">
        <v>111896.88</v>
      </c>
      <c r="H1113">
        <f>(1/(1-91/360*VLOOKUP($A1113,Tbills!$B$4:$C$974,2,1)/100))^((1)/91)-1</f>
        <v>5.1510748656502514E-5</v>
      </c>
      <c r="I1113">
        <f>I1112*(1-(I$1+I$5))^($A1113-$A1112)*(1+1.5*(E1113/E1112-1))</f>
        <v>10327235.444443431</v>
      </c>
      <c r="K1113">
        <f>ROW()</f>
        <v>1113</v>
      </c>
      <c r="L1113">
        <f>B1113/C1113</f>
        <v>0.94889190411578472</v>
      </c>
      <c r="M1113">
        <f>M1112*(1-(M$1+M$5))^($A1113-$A1112)*(1+2*(E1113/E1112-1))</f>
        <v>992921757.77206755</v>
      </c>
    </row>
    <row r="1114" spans="1:13" x14ac:dyDescent="0.25">
      <c r="A1114" s="1">
        <v>39679</v>
      </c>
      <c r="B1114" s="10">
        <v>21.28</v>
      </c>
      <c r="C1114" s="10">
        <v>22.42</v>
      </c>
      <c r="D1114">
        <v>57004.42</v>
      </c>
      <c r="E1114">
        <v>51236.86</v>
      </c>
      <c r="F1114">
        <v>126716.45</v>
      </c>
      <c r="G1114">
        <v>113913.45</v>
      </c>
      <c r="H1114">
        <f>(1/(1-91/360*VLOOKUP($A1114,Tbills!$B$4:$C$974,2,1)/100))^((1)/91)-1</f>
        <v>5.1510748656502514E-5</v>
      </c>
      <c r="I1114">
        <f>I1113*(1-(I$1+I$5))^($A1114-$A1113)*(1+1.5*(E1114/E1113-1))</f>
        <v>10820086.437578911</v>
      </c>
      <c r="K1114">
        <f>ROW()</f>
        <v>1114</v>
      </c>
      <c r="L1114">
        <f>B1114/C1114</f>
        <v>0.94915254237288138</v>
      </c>
      <c r="M1114">
        <f>M1113*(1-(M$1+M$5))^($A1114-$A1113)*(1+2*(E1114/E1113-1))</f>
        <v>1056080298.2237498</v>
      </c>
    </row>
    <row r="1115" spans="1:13" x14ac:dyDescent="0.25">
      <c r="A1115" s="1">
        <v>39680</v>
      </c>
      <c r="B1115" s="10">
        <v>20.420000000000002</v>
      </c>
      <c r="C1115" s="10">
        <v>22.46</v>
      </c>
      <c r="D1115">
        <v>55814.07</v>
      </c>
      <c r="E1115">
        <v>50164.3</v>
      </c>
      <c r="F1115">
        <v>125455.09</v>
      </c>
      <c r="G1115">
        <v>112773.66</v>
      </c>
      <c r="H1115">
        <f>(1/(1-91/360*VLOOKUP($A1115,Tbills!$B$4:$C$974,2,1)/100))^((1)/91)-1</f>
        <v>5.1510748656502514E-5</v>
      </c>
      <c r="I1115">
        <f>I1114*(1-(I$1+I$5))^($A1115-$A1114)*(1+1.5*(E1115/E1114-1))</f>
        <v>10480234.678856717</v>
      </c>
      <c r="K1115">
        <f>ROW()</f>
        <v>1115</v>
      </c>
      <c r="L1115">
        <f>B1115/C1115</f>
        <v>0.90917186108637582</v>
      </c>
      <c r="M1115">
        <f>M1114*(1-(M$1+M$5))^($A1115-$A1114)*(1+2*(E1115/E1114-1))</f>
        <v>1011831566.5739206</v>
      </c>
    </row>
    <row r="1116" spans="1:13" x14ac:dyDescent="0.25">
      <c r="A1116" s="1">
        <v>39681</v>
      </c>
      <c r="B1116" s="10">
        <v>19.82</v>
      </c>
      <c r="C1116" s="10">
        <v>22.08</v>
      </c>
      <c r="D1116">
        <v>55217.34</v>
      </c>
      <c r="E1116">
        <v>49625.39</v>
      </c>
      <c r="F1116">
        <v>125594.98</v>
      </c>
      <c r="G1116">
        <v>112893.6</v>
      </c>
      <c r="H1116">
        <f>(1/(1-91/360*VLOOKUP($A1116,Tbills!$B$4:$C$974,2,1)/100))^((1)/91)-1</f>
        <v>5.1510748656502514E-5</v>
      </c>
      <c r="I1116">
        <f>I1115*(1-(I$1+I$5))^($A1116-$A1115)*(1+1.5*(E1116/E1115-1))</f>
        <v>10311253.65149951</v>
      </c>
      <c r="K1116">
        <f>ROW()</f>
        <v>1116</v>
      </c>
      <c r="L1116">
        <f>B1116/C1116</f>
        <v>0.89764492753623193</v>
      </c>
      <c r="M1116">
        <f>M1115*(1-(M$1+M$5))^($A1116-$A1115)*(1+2*(E1116/E1115-1))</f>
        <v>990058193.53032386</v>
      </c>
    </row>
    <row r="1117" spans="1:13" x14ac:dyDescent="0.25">
      <c r="A1117" s="1">
        <v>39682</v>
      </c>
      <c r="B1117" s="10">
        <v>18.809999999999999</v>
      </c>
      <c r="C1117" s="10">
        <v>21.48</v>
      </c>
      <c r="D1117">
        <v>53804.99</v>
      </c>
      <c r="E1117">
        <v>48353.51</v>
      </c>
      <c r="F1117">
        <v>125676.72</v>
      </c>
      <c r="G1117">
        <v>112961.26</v>
      </c>
      <c r="H1117">
        <f>(1/(1-91/360*VLOOKUP($A1117,Tbills!$B$4:$C$974,2,1)/100))^((1)/91)-1</f>
        <v>5.1510748656502514E-5</v>
      </c>
      <c r="I1117">
        <f>I1116*(1-(I$1+I$5))^($A1117-$A1116)*(1+1.5*(E1117/E1116-1))</f>
        <v>9914748.273550678</v>
      </c>
      <c r="K1117">
        <f>ROW()</f>
        <v>1117</v>
      </c>
      <c r="L1117">
        <f>B1117/C1117</f>
        <v>0.87569832402234626</v>
      </c>
      <c r="M1117">
        <f>M1116*(1-(M$1+M$5))^($A1117-$A1116)*(1+2*(E1117/E1116-1))</f>
        <v>939276905.095613</v>
      </c>
    </row>
    <row r="1118" spans="1:13" x14ac:dyDescent="0.25">
      <c r="A1118" s="1">
        <v>39685</v>
      </c>
      <c r="B1118" s="10">
        <v>20.97</v>
      </c>
      <c r="C1118" s="10">
        <v>22.81</v>
      </c>
      <c r="D1118">
        <v>56202.18</v>
      </c>
      <c r="E1118">
        <v>50500.35</v>
      </c>
      <c r="F1118">
        <v>128118.26</v>
      </c>
      <c r="G1118">
        <v>115138.32</v>
      </c>
      <c r="H1118">
        <f>(1/(1-91/360*VLOOKUP($A1118,Tbills!$B$4:$C$974,2,1)/100))^((1)/91)-1</f>
        <v>4.7604089206121358E-5</v>
      </c>
      <c r="I1118">
        <f>I1117*(1-(I$1+I$5))^($A1118-$A1117)*(1+1.5*(E1118/E1117-1))</f>
        <v>10574749.121645683</v>
      </c>
      <c r="K1118">
        <f>ROW()</f>
        <v>1118</v>
      </c>
      <c r="L1118">
        <f>B1118/C1118</f>
        <v>0.91933362560280574</v>
      </c>
      <c r="M1118">
        <f>M1117*(1-(M$1+M$5))^($A1118-$A1117)*(1+2*(E1118/E1117-1))</f>
        <v>1022579139.1892521</v>
      </c>
    </row>
    <row r="1119" spans="1:13" x14ac:dyDescent="0.25">
      <c r="A1119" s="1">
        <v>39686</v>
      </c>
      <c r="B1119" s="10">
        <v>20.49</v>
      </c>
      <c r="C1119" s="10">
        <v>22.52</v>
      </c>
      <c r="D1119">
        <v>55629.09</v>
      </c>
      <c r="E1119">
        <v>49983</v>
      </c>
      <c r="F1119">
        <v>127531.91</v>
      </c>
      <c r="G1119">
        <v>114605.89</v>
      </c>
      <c r="H1119">
        <f>(1/(1-91/360*VLOOKUP($A1119,Tbills!$B$4:$C$974,2,1)/100))^((1)/91)-1</f>
        <v>4.7604089206121358E-5</v>
      </c>
      <c r="I1119">
        <f>I1118*(1-(I$1+I$5))^($A1119-$A1118)*(1+1.5*(E1119/E1118-1))</f>
        <v>10412150.014542352</v>
      </c>
      <c r="K1119">
        <f>ROW()</f>
        <v>1119</v>
      </c>
      <c r="L1119">
        <f>B1119/C1119</f>
        <v>0.90985790408525746</v>
      </c>
      <c r="M1119">
        <f>M1118*(1-(M$1+M$5))^($A1119-$A1118)*(1+2*(E1119/E1118-1))</f>
        <v>1001593795.5691288</v>
      </c>
    </row>
    <row r="1120" spans="1:13" x14ac:dyDescent="0.25">
      <c r="A1120" s="1">
        <v>39687</v>
      </c>
      <c r="B1120" s="10">
        <v>19.760000000000002</v>
      </c>
      <c r="C1120" s="10">
        <v>21.94</v>
      </c>
      <c r="D1120">
        <v>54350.38</v>
      </c>
      <c r="E1120">
        <v>48831.69</v>
      </c>
      <c r="F1120">
        <v>126010.36</v>
      </c>
      <c r="G1120">
        <v>113233.1</v>
      </c>
      <c r="H1120">
        <f>(1/(1-91/360*VLOOKUP($A1120,Tbills!$B$4:$C$974,2,1)/100))^((1)/91)-1</f>
        <v>4.7604089206121358E-5</v>
      </c>
      <c r="I1120">
        <f>I1119*(1-(I$1+I$5))^($A1120-$A1119)*(1+1.5*(E1120/E1119-1))</f>
        <v>10052302.933440819</v>
      </c>
      <c r="K1120">
        <f>ROW()</f>
        <v>1120</v>
      </c>
      <c r="L1120">
        <f>B1120/C1120</f>
        <v>0.90063810391978127</v>
      </c>
      <c r="M1120">
        <f>M1119*(1-(M$1+M$5))^($A1120-$A1119)*(1+2*(E1120/E1119-1))</f>
        <v>955420111.91876101</v>
      </c>
    </row>
    <row r="1121" spans="1:13" x14ac:dyDescent="0.25">
      <c r="A1121" s="1">
        <v>39688</v>
      </c>
      <c r="B1121" s="10">
        <v>19.43</v>
      </c>
      <c r="C1121" s="10">
        <v>21.54</v>
      </c>
      <c r="D1121">
        <v>53010.47</v>
      </c>
      <c r="E1121">
        <v>47625.51</v>
      </c>
      <c r="F1121">
        <v>124888.92</v>
      </c>
      <c r="G1121">
        <v>112219.98</v>
      </c>
      <c r="H1121">
        <f>(1/(1-91/360*VLOOKUP($A1121,Tbills!$B$4:$C$974,2,1)/100))^((1)/91)-1</f>
        <v>4.7604089206121358E-5</v>
      </c>
      <c r="I1121">
        <f>I1120*(1-(I$1+I$5))^($A1121-$A1120)*(1+1.5*(E1121/E1120-1))</f>
        <v>9679760.7848698217</v>
      </c>
      <c r="K1121">
        <f>ROW()</f>
        <v>1121</v>
      </c>
      <c r="L1121">
        <f>B1121/C1121</f>
        <v>0.90204271123491186</v>
      </c>
      <c r="M1121">
        <f>M1120*(1-(M$1+M$5))^($A1121-$A1120)*(1+2*(E1121/E1120-1))</f>
        <v>908190294.68048203</v>
      </c>
    </row>
    <row r="1122" spans="1:13" x14ac:dyDescent="0.25">
      <c r="A1122" s="1">
        <v>39689</v>
      </c>
      <c r="B1122" s="10">
        <v>20.65</v>
      </c>
      <c r="C1122" s="10">
        <v>22.52</v>
      </c>
      <c r="D1122">
        <v>54187.15</v>
      </c>
      <c r="E1122">
        <v>48680.39</v>
      </c>
      <c r="F1122">
        <v>127026.26</v>
      </c>
      <c r="G1122">
        <v>114135.16</v>
      </c>
      <c r="H1122">
        <f>(1/(1-91/360*VLOOKUP($A1122,Tbills!$B$4:$C$974,2,1)/100))^((1)/91)-1</f>
        <v>4.7604089206121358E-5</v>
      </c>
      <c r="I1122">
        <f>I1121*(1-(I$1+I$5))^($A1122-$A1121)*(1+1.5*(E1122/E1121-1))</f>
        <v>10001267.297510596</v>
      </c>
      <c r="K1122">
        <f>ROW()</f>
        <v>1122</v>
      </c>
      <c r="L1122">
        <f>B1122/C1122</f>
        <v>0.9169626998223801</v>
      </c>
      <c r="M1122">
        <f>M1121*(1-(M$1+M$5))^($A1122-$A1121)*(1+2*(E1122/E1121-1))</f>
        <v>948390208.96305478</v>
      </c>
    </row>
    <row r="1123" spans="1:13" x14ac:dyDescent="0.25">
      <c r="A1123" s="1">
        <v>39693</v>
      </c>
      <c r="B1123" s="10">
        <v>21.99</v>
      </c>
      <c r="C1123" s="10">
        <v>23.11</v>
      </c>
      <c r="D1123">
        <v>54938.559999999998</v>
      </c>
      <c r="E1123">
        <v>49346.17</v>
      </c>
      <c r="F1123">
        <v>127816.51</v>
      </c>
      <c r="G1123">
        <v>114823.47</v>
      </c>
      <c r="H1123">
        <f>(1/(1-91/360*VLOOKUP($A1123,Tbills!$B$4:$C$974,2,1)/100))^((1)/91)-1</f>
        <v>4.690661916906258E-5</v>
      </c>
      <c r="I1123">
        <f>I1122*(1-(I$1+I$5))^($A1123-$A1122)*(1+1.5*(E1123/E1122-1))</f>
        <v>10206050.136953035</v>
      </c>
      <c r="K1123">
        <f>ROW()</f>
        <v>1123</v>
      </c>
      <c r="L1123">
        <f>B1123/C1123</f>
        <v>0.95153613154478578</v>
      </c>
      <c r="M1123">
        <f>M1122*(1-(M$1+M$5))^($A1123-$A1122)*(1+2*(E1123/E1122-1))</f>
        <v>974200301.52756536</v>
      </c>
    </row>
    <row r="1124" spans="1:13" x14ac:dyDescent="0.25">
      <c r="A1124" s="1">
        <v>39694</v>
      </c>
      <c r="B1124" s="10">
        <v>21.43</v>
      </c>
      <c r="C1124" s="10">
        <v>22.8</v>
      </c>
      <c r="D1124">
        <v>54274.73</v>
      </c>
      <c r="E1124">
        <v>48747.6</v>
      </c>
      <c r="F1124">
        <v>128182.18</v>
      </c>
      <c r="G1124">
        <v>115146.58</v>
      </c>
      <c r="H1124">
        <f>(1/(1-91/360*VLOOKUP($A1124,Tbills!$B$4:$C$974,2,1)/100))^((1)/91)-1</f>
        <v>4.690661916906258E-5</v>
      </c>
      <c r="I1124">
        <f>I1123*(1-(I$1+I$5))^($A1124-$A1123)*(1+1.5*(E1124/E1123-1))</f>
        <v>10020254.671978634</v>
      </c>
      <c r="K1124">
        <f>ROW()</f>
        <v>1124</v>
      </c>
      <c r="L1124">
        <f>B1124/C1124</f>
        <v>0.93991228070175437</v>
      </c>
      <c r="M1124">
        <f>M1123*(1-(M$1+M$5))^($A1124-$A1123)*(1+2*(E1124/E1123-1))</f>
        <v>950534131.61286962</v>
      </c>
    </row>
    <row r="1125" spans="1:13" x14ac:dyDescent="0.25">
      <c r="A1125" s="1">
        <v>39695</v>
      </c>
      <c r="B1125" s="10">
        <v>24.03</v>
      </c>
      <c r="C1125" s="10">
        <v>24.35</v>
      </c>
      <c r="D1125">
        <v>58274.96</v>
      </c>
      <c r="E1125">
        <v>52338.18</v>
      </c>
      <c r="F1125">
        <v>132136.84</v>
      </c>
      <c r="G1125">
        <v>118693.67</v>
      </c>
      <c r="H1125">
        <f>(1/(1-91/360*VLOOKUP($A1125,Tbills!$B$4:$C$974,2,1)/100))^((1)/91)-1</f>
        <v>4.690661916906258E-5</v>
      </c>
      <c r="I1125">
        <f>I1124*(1-(I$1+I$5))^($A1125-$A1124)*(1+1.5*(E1125/E1124-1))</f>
        <v>11127234.043999532</v>
      </c>
      <c r="K1125">
        <f>ROW()</f>
        <v>1125</v>
      </c>
      <c r="L1125">
        <f>B1125/C1125</f>
        <v>0.9868583162217659</v>
      </c>
      <c r="M1125">
        <f>M1124*(1-(M$1+M$5))^($A1125-$A1124)*(1+2*(E1125/E1124-1))</f>
        <v>1090523509.37538</v>
      </c>
    </row>
    <row r="1126" spans="1:13" x14ac:dyDescent="0.25">
      <c r="A1126" s="1">
        <v>39696</v>
      </c>
      <c r="B1126" s="10">
        <v>23.06</v>
      </c>
      <c r="C1126" s="10">
        <v>23.73</v>
      </c>
      <c r="D1126">
        <v>57102.39</v>
      </c>
      <c r="E1126">
        <v>51282.61</v>
      </c>
      <c r="F1126">
        <v>130541.33</v>
      </c>
      <c r="G1126">
        <v>117254.92</v>
      </c>
      <c r="H1126">
        <f>(1/(1-91/360*VLOOKUP($A1126,Tbills!$B$4:$C$974,2,1)/100))^((1)/91)-1</f>
        <v>4.690661916906258E-5</v>
      </c>
      <c r="I1126">
        <f>I1125*(1-(I$1+I$5))^($A1126-$A1125)*(1+1.5*(E1126/E1125-1))</f>
        <v>10790505.155558685</v>
      </c>
      <c r="K1126">
        <f>ROW()</f>
        <v>1126</v>
      </c>
      <c r="L1126">
        <f>B1126/C1126</f>
        <v>0.97176569742941421</v>
      </c>
      <c r="M1126">
        <f>M1125*(1-(M$1+M$5))^($A1126-$A1125)*(1+2*(E1126/E1125-1))</f>
        <v>1046500320.1370591</v>
      </c>
    </row>
    <row r="1127" spans="1:13" x14ac:dyDescent="0.25">
      <c r="A1127" s="1">
        <v>39699</v>
      </c>
      <c r="B1127" s="10">
        <v>22.64</v>
      </c>
      <c r="C1127" s="10">
        <v>23.15</v>
      </c>
      <c r="D1127">
        <v>55240.99</v>
      </c>
      <c r="E1127">
        <v>49603.7</v>
      </c>
      <c r="F1127">
        <v>127702.54</v>
      </c>
      <c r="G1127">
        <v>114688.56</v>
      </c>
      <c r="H1127">
        <f>(1/(1-91/360*VLOOKUP($A1127,Tbills!$B$4:$C$974,2,1)/100))^((1)/91)-1</f>
        <v>4.7046109596493579E-5</v>
      </c>
      <c r="I1127">
        <f>I1126*(1-(I$1+I$5))^($A1127-$A1126)*(1+1.5*(E1127/E1126-1))</f>
        <v>10260314.368318859</v>
      </c>
      <c r="K1127">
        <f>ROW()</f>
        <v>1127</v>
      </c>
      <c r="L1127">
        <f>B1127/C1127</f>
        <v>0.97796976241900657</v>
      </c>
      <c r="M1127">
        <f>M1126*(1-(M$1+M$5))^($A1127-$A1126)*(1+2*(E1127/E1126-1))</f>
        <v>977879986.12052298</v>
      </c>
    </row>
    <row r="1128" spans="1:13" x14ac:dyDescent="0.25">
      <c r="A1128" s="1">
        <v>39700</v>
      </c>
      <c r="B1128" s="10">
        <v>25.47</v>
      </c>
      <c r="C1128" s="10">
        <v>25.15</v>
      </c>
      <c r="D1128">
        <v>59112.9</v>
      </c>
      <c r="E1128">
        <v>53078.15</v>
      </c>
      <c r="F1128">
        <v>133029.76000000001</v>
      </c>
      <c r="G1128">
        <v>119467.5</v>
      </c>
      <c r="H1128">
        <f>(1/(1-91/360*VLOOKUP($A1128,Tbills!$B$4:$C$974,2,1)/100))^((1)/91)-1</f>
        <v>4.7046109596493579E-5</v>
      </c>
      <c r="I1128">
        <f>I1127*(1-(I$1+I$5))^($A1128-$A1127)*(1+1.5*(E1128/E1127-1))</f>
        <v>11338218.45185381</v>
      </c>
      <c r="K1128">
        <f>ROW()</f>
        <v>1128</v>
      </c>
      <c r="L1128">
        <f>B1128/C1128</f>
        <v>1.0127236580516898</v>
      </c>
      <c r="M1128">
        <f>M1127*(1-(M$1+M$5))^($A1128-$A1127)*(1+2*(E1128/E1127-1))</f>
        <v>1114832000.6982949</v>
      </c>
    </row>
    <row r="1129" spans="1:13" x14ac:dyDescent="0.25">
      <c r="A1129" s="1">
        <v>39701</v>
      </c>
      <c r="B1129" s="10">
        <v>24.52</v>
      </c>
      <c r="C1129" s="10">
        <v>24.54</v>
      </c>
      <c r="D1129">
        <v>58008.2</v>
      </c>
      <c r="E1129">
        <v>52083.73</v>
      </c>
      <c r="F1129">
        <v>131242.48000000001</v>
      </c>
      <c r="G1129">
        <v>117856.81</v>
      </c>
      <c r="H1129">
        <f>(1/(1-91/360*VLOOKUP($A1129,Tbills!$B$4:$C$974,2,1)/100))^((1)/91)-1</f>
        <v>4.7046109596493579E-5</v>
      </c>
      <c r="I1129">
        <f>I1128*(1-(I$1+I$5))^($A1129-$A1128)*(1+1.5*(E1129/E1128-1))</f>
        <v>11019480.225067077</v>
      </c>
      <c r="K1129">
        <f>ROW()</f>
        <v>1129</v>
      </c>
      <c r="L1129">
        <f>B1129/C1129</f>
        <v>0.99918500407497968</v>
      </c>
      <c r="M1129">
        <f>M1128*(1-(M$1+M$5))^($A1129-$A1128)*(1+2*(E1129/E1128-1))</f>
        <v>1073023048.8910306</v>
      </c>
    </row>
    <row r="1130" spans="1:13" x14ac:dyDescent="0.25">
      <c r="A1130" s="1">
        <v>39702</v>
      </c>
      <c r="B1130" s="10">
        <v>24.39</v>
      </c>
      <c r="C1130" s="10">
        <v>24.36</v>
      </c>
      <c r="D1130">
        <v>58473.47</v>
      </c>
      <c r="E1130">
        <v>52499.03</v>
      </c>
      <c r="F1130">
        <v>131490</v>
      </c>
      <c r="G1130">
        <v>118073.54</v>
      </c>
      <c r="H1130">
        <f>(1/(1-91/360*VLOOKUP($A1130,Tbills!$B$4:$C$974,2,1)/100))^((1)/91)-1</f>
        <v>4.7046109596493579E-5</v>
      </c>
      <c r="I1130">
        <f>I1129*(1-(I$1+I$5))^($A1130-$A1129)*(1+1.5*(E1130/E1129-1))</f>
        <v>11151172.327169724</v>
      </c>
      <c r="K1130">
        <f>ROW()</f>
        <v>1130</v>
      </c>
      <c r="L1130">
        <f>B1130/C1130</f>
        <v>1.0012315270935961</v>
      </c>
      <c r="M1130">
        <f>M1129*(1-(M$1+M$5))^($A1130-$A1129)*(1+2*(E1130/E1129-1))</f>
        <v>1090098239.0439258</v>
      </c>
    </row>
    <row r="1131" spans="1:13" x14ac:dyDescent="0.25">
      <c r="A1131" s="1">
        <v>39703</v>
      </c>
      <c r="B1131" s="10">
        <v>25.66</v>
      </c>
      <c r="C1131" s="10">
        <v>25.02</v>
      </c>
      <c r="D1131">
        <v>58959.58</v>
      </c>
      <c r="E1131">
        <v>52933</v>
      </c>
      <c r="F1131">
        <v>131909.32</v>
      </c>
      <c r="G1131">
        <v>118444.52</v>
      </c>
      <c r="H1131">
        <f>(1/(1-91/360*VLOOKUP($A1131,Tbills!$B$4:$C$974,2,1)/100))^((1)/91)-1</f>
        <v>4.7046109596493579E-5</v>
      </c>
      <c r="I1131">
        <f>I1130*(1-(I$1+I$5))^($A1131-$A1130)*(1+1.5*(E1131/E1130-1))</f>
        <v>11289331.605633426</v>
      </c>
      <c r="K1131">
        <f>ROW()</f>
        <v>1131</v>
      </c>
      <c r="L1131">
        <f>B1131/C1131</f>
        <v>1.0255795363709033</v>
      </c>
      <c r="M1131">
        <f>M1130*(1-(M$1+M$5))^($A1131-$A1130)*(1+2*(E1131/E1130-1))</f>
        <v>1108082941.6127009</v>
      </c>
    </row>
    <row r="1132" spans="1:13" x14ac:dyDescent="0.25">
      <c r="A1132" s="1">
        <v>39706</v>
      </c>
      <c r="B1132" s="10">
        <v>31.7</v>
      </c>
      <c r="C1132" s="10">
        <v>27.93</v>
      </c>
      <c r="D1132">
        <v>62507.62</v>
      </c>
      <c r="E1132">
        <v>56110.91</v>
      </c>
      <c r="F1132">
        <v>136046.9</v>
      </c>
      <c r="G1132">
        <v>122143.03</v>
      </c>
      <c r="H1132">
        <f>(1/(1-91/360*VLOOKUP($A1132,Tbills!$B$4:$C$974,2,1)/100))^((1)/91)-1</f>
        <v>2.9205868372850219E-5</v>
      </c>
      <c r="I1132">
        <f>I1131*(1-(I$1+I$5))^($A1132-$A1131)*(1+1.5*(E1132/E1131-1))</f>
        <v>12305634.879278123</v>
      </c>
      <c r="K1132">
        <f>ROW()</f>
        <v>1132</v>
      </c>
      <c r="L1132">
        <f>B1132/C1132</f>
        <v>1.1349803079126388</v>
      </c>
      <c r="M1132">
        <f>M1131*(1-(M$1+M$5))^($A1132-$A1131)*(1+2*(E1132/E1131-1))</f>
        <v>1241008229.3562908</v>
      </c>
    </row>
    <row r="1133" spans="1:13" x14ac:dyDescent="0.25">
      <c r="A1133" s="1">
        <v>39707</v>
      </c>
      <c r="B1133" s="10">
        <v>30.3</v>
      </c>
      <c r="C1133" s="10">
        <v>26.88</v>
      </c>
      <c r="D1133">
        <v>61335.47</v>
      </c>
      <c r="E1133">
        <v>55057.08</v>
      </c>
      <c r="F1133">
        <v>133700.18</v>
      </c>
      <c r="G1133">
        <v>120032.57</v>
      </c>
      <c r="H1133">
        <f>(1/(1-91/360*VLOOKUP($A1133,Tbills!$B$4:$C$974,2,1)/100))^((1)/91)-1</f>
        <v>2.9205868372850219E-5</v>
      </c>
      <c r="I1133">
        <f>I1132*(1-(I$1+I$5))^($A1133-$A1132)*(1+1.5*(E1133/E1132-1))</f>
        <v>11958848.392921127</v>
      </c>
      <c r="K1133">
        <f>ROW()</f>
        <v>1133</v>
      </c>
      <c r="L1133">
        <f>B1133/C1133</f>
        <v>1.127232142857143</v>
      </c>
      <c r="M1133">
        <f>M1132*(1-(M$1+M$5))^($A1133-$A1132)*(1+2*(E1133/E1132-1))</f>
        <v>1194352742.2936828</v>
      </c>
    </row>
    <row r="1134" spans="1:13" x14ac:dyDescent="0.25">
      <c r="A1134" s="1">
        <v>39708</v>
      </c>
      <c r="B1134" s="10">
        <v>36.22</v>
      </c>
      <c r="C1134" s="10">
        <v>30.24</v>
      </c>
      <c r="D1134">
        <v>64846.32</v>
      </c>
      <c r="E1134">
        <v>58206.95</v>
      </c>
      <c r="F1134">
        <v>137978.59</v>
      </c>
      <c r="G1134">
        <v>123870.11</v>
      </c>
      <c r="H1134">
        <f>(1/(1-91/360*VLOOKUP($A1134,Tbills!$B$4:$C$974,2,1)/100))^((1)/91)-1</f>
        <v>2.9205868372850219E-5</v>
      </c>
      <c r="I1134">
        <f>I1133*(1-(I$1+I$5))^($A1134-$A1133)*(1+1.5*(E1134/E1133-1))</f>
        <v>12984990.194482142</v>
      </c>
      <c r="K1134">
        <f>ROW()</f>
        <v>1134</v>
      </c>
      <c r="L1134">
        <f>B1134/C1134</f>
        <v>1.1977513227513228</v>
      </c>
      <c r="M1134">
        <f>M1133*(1-(M$1+M$5))^($A1134-$A1133)*(1+2*(E1134/E1133-1))</f>
        <v>1330968092.2595232</v>
      </c>
    </row>
    <row r="1135" spans="1:13" x14ac:dyDescent="0.25">
      <c r="A1135" s="1">
        <v>39709</v>
      </c>
      <c r="B1135" s="10">
        <v>33.1</v>
      </c>
      <c r="C1135" s="10">
        <v>28.58</v>
      </c>
      <c r="D1135">
        <v>61714.06</v>
      </c>
      <c r="E1135">
        <v>55393.69</v>
      </c>
      <c r="F1135">
        <v>133363.44</v>
      </c>
      <c r="G1135">
        <v>119723.25</v>
      </c>
      <c r="H1135">
        <f>(1/(1-91/360*VLOOKUP($A1135,Tbills!$B$4:$C$974,2,1)/100))^((1)/91)-1</f>
        <v>2.9205868372850219E-5</v>
      </c>
      <c r="I1135">
        <f>I1134*(1-(I$1+I$5))^($A1135-$A1134)*(1+1.5*(E1135/E1134-1))</f>
        <v>12043488.32236488</v>
      </c>
      <c r="K1135">
        <f>ROW()</f>
        <v>1135</v>
      </c>
      <c r="L1135">
        <f>B1135/C1135</f>
        <v>1.1581525542337301</v>
      </c>
      <c r="M1135">
        <f>M1134*(1-(M$1+M$5))^($A1135-$A1134)*(1+2*(E1135/E1134-1))</f>
        <v>1202270798.9385819</v>
      </c>
    </row>
    <row r="1136" spans="1:13" x14ac:dyDescent="0.25">
      <c r="A1136" s="1">
        <v>39710</v>
      </c>
      <c r="B1136" s="10">
        <v>32.07</v>
      </c>
      <c r="C1136" s="10">
        <v>28.04</v>
      </c>
      <c r="D1136">
        <v>60312.98</v>
      </c>
      <c r="E1136">
        <v>54134.48</v>
      </c>
      <c r="F1136">
        <v>131601.29999999999</v>
      </c>
      <c r="G1136">
        <v>118137.84</v>
      </c>
      <c r="H1136">
        <f>(1/(1-91/360*VLOOKUP($A1136,Tbills!$B$4:$C$974,2,1)/100))^((1)/91)-1</f>
        <v>2.9205868372850219E-5</v>
      </c>
      <c r="I1136">
        <f>I1135*(1-(I$1+I$5))^($A1136-$A1135)*(1+1.5*(E1136/E1135-1))</f>
        <v>11632717.701503765</v>
      </c>
      <c r="K1136">
        <f>ROW()</f>
        <v>1136</v>
      </c>
      <c r="L1136">
        <f>B1136/C1136</f>
        <v>1.1437232524964338</v>
      </c>
      <c r="M1136">
        <f>M1135*(1-(M$1+M$5))^($A1136-$A1135)*(1+2*(E1136/E1135-1))</f>
        <v>1147572058.6916714</v>
      </c>
    </row>
    <row r="1137" spans="1:13" x14ac:dyDescent="0.25">
      <c r="A1137" s="1">
        <v>39713</v>
      </c>
      <c r="B1137" s="10">
        <v>33.85</v>
      </c>
      <c r="C1137" s="10">
        <v>29.73</v>
      </c>
      <c r="D1137">
        <v>64531.44</v>
      </c>
      <c r="E1137">
        <v>57916.06</v>
      </c>
      <c r="F1137">
        <v>136211.76999999999</v>
      </c>
      <c r="G1137">
        <v>122266.28</v>
      </c>
      <c r="H1137">
        <f>(1/(1-91/360*VLOOKUP($A1137,Tbills!$B$4:$C$974,2,1)/100))^((1)/91)-1</f>
        <v>3.951618686892644E-5</v>
      </c>
      <c r="I1137">
        <f>I1136*(1-(I$1+I$5))^($A1137-$A1136)*(1+1.5*(E1137/E1136-1))</f>
        <v>12851258.368129091</v>
      </c>
      <c r="K1137">
        <f>ROW()</f>
        <v>1137</v>
      </c>
      <c r="L1137">
        <f>B1137/C1137</f>
        <v>1.1385805583585604</v>
      </c>
      <c r="M1137">
        <f>M1136*(1-(M$1+M$5))^($A1137-$A1136)*(1+2*(E1137/E1136-1))</f>
        <v>1307767806.2462554</v>
      </c>
    </row>
    <row r="1138" spans="1:13" x14ac:dyDescent="0.25">
      <c r="A1138" s="1">
        <v>39714</v>
      </c>
      <c r="B1138" s="10">
        <v>35.72</v>
      </c>
      <c r="C1138" s="10">
        <v>31.26</v>
      </c>
      <c r="D1138">
        <v>70153.33</v>
      </c>
      <c r="E1138">
        <v>62959.34</v>
      </c>
      <c r="F1138">
        <v>140401.72</v>
      </c>
      <c r="G1138">
        <v>126022.43</v>
      </c>
      <c r="H1138">
        <f>(1/(1-91/360*VLOOKUP($A1138,Tbills!$B$4:$C$974,2,1)/100))^((1)/91)-1</f>
        <v>3.951618686892644E-5</v>
      </c>
      <c r="I1138">
        <f>I1137*(1-(I$1+I$5))^($A1138-$A1137)*(1+1.5*(E1138/E1137-1))</f>
        <v>14529733.598515313</v>
      </c>
      <c r="K1138">
        <f>ROW()</f>
        <v>1138</v>
      </c>
      <c r="L1138">
        <f>B1138/C1138</f>
        <v>1.1426743442098528</v>
      </c>
      <c r="M1138">
        <f>M1137*(1-(M$1+M$5))^($A1138-$A1137)*(1+2*(E1138/E1137-1))</f>
        <v>1535474621.4098308</v>
      </c>
    </row>
    <row r="1139" spans="1:13"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I1138*(1-(I$1+I$5))^($A1139-$A1138)*(1+1.5*(E1139/E1138-1))</f>
        <v>14277997.263509771</v>
      </c>
      <c r="K1139">
        <f>ROW()</f>
        <v>1139</v>
      </c>
      <c r="L1139">
        <f>B1139/C1139</f>
        <v>1.1515052356020943</v>
      </c>
      <c r="M1139">
        <f>M1138*(1-(M$1+M$5))^($A1139-$A1138)*(1+2*(E1139/E1138-1))</f>
        <v>1499972674.6976497</v>
      </c>
    </row>
    <row r="1140" spans="1:13" x14ac:dyDescent="0.25">
      <c r="A1140" s="1">
        <v>39716</v>
      </c>
      <c r="B1140" s="10">
        <v>32.82</v>
      </c>
      <c r="C1140" s="10">
        <v>29.1</v>
      </c>
      <c r="D1140">
        <v>67239.350000000006</v>
      </c>
      <c r="E1140">
        <v>60339.31</v>
      </c>
      <c r="F1140">
        <v>137676.54</v>
      </c>
      <c r="G1140">
        <v>123566.49</v>
      </c>
      <c r="H1140">
        <f>(1/(1-91/360*VLOOKUP($A1140,Tbills!$B$4:$C$974,2,1)/100))^((1)/91)-1</f>
        <v>3.951618686892644E-5</v>
      </c>
      <c r="I1140">
        <f>I1139*(1-(I$1+I$5))^($A1140-$A1139)*(1+1.5*(E1140/E1139-1))</f>
        <v>13626324.953864906</v>
      </c>
      <c r="K1140">
        <f>ROW()</f>
        <v>1140</v>
      </c>
      <c r="L1140">
        <f>B1140/C1140</f>
        <v>1.1278350515463917</v>
      </c>
      <c r="M1140">
        <f>M1139*(1-(M$1+M$5))^($A1140-$A1139)*(1+2*(E1140/E1139-1))</f>
        <v>1408661734.7387836</v>
      </c>
    </row>
    <row r="1141" spans="1:13" x14ac:dyDescent="0.25">
      <c r="A1141" s="1">
        <v>39717</v>
      </c>
      <c r="B1141" s="10">
        <v>34.74</v>
      </c>
      <c r="C1141" s="10">
        <v>29.74</v>
      </c>
      <c r="D1141">
        <v>69020.58</v>
      </c>
      <c r="E1141">
        <v>61935.37</v>
      </c>
      <c r="F1141">
        <v>137932.67000000001</v>
      </c>
      <c r="G1141">
        <v>123791.49</v>
      </c>
      <c r="H1141">
        <f>(1/(1-91/360*VLOOKUP($A1141,Tbills!$B$4:$C$974,2,1)/100))^((1)/91)-1</f>
        <v>3.951618686892644E-5</v>
      </c>
      <c r="I1141">
        <f>I1140*(1-(I$1+I$5))^($A1141-$A1140)*(1+1.5*(E1141/E1140-1))</f>
        <v>14166842.426638298</v>
      </c>
      <c r="K1141">
        <f>ROW()</f>
        <v>1141</v>
      </c>
      <c r="L1141">
        <f>B1141/C1141</f>
        <v>1.168123739071957</v>
      </c>
      <c r="M1141">
        <f>M1140*(1-(M$1+M$5))^($A1141-$A1140)*(1+2*(E1141/E1140-1))</f>
        <v>1483133939.7004945</v>
      </c>
    </row>
    <row r="1142" spans="1:13"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I1141*(1-(I$1+I$5))^($A1142-$A1141)*(1+1.5*(E1142/E1141-1))</f>
        <v>17141594.888160735</v>
      </c>
      <c r="K1142">
        <f>ROW()</f>
        <v>1142</v>
      </c>
      <c r="L1142">
        <f>B1142/C1142</f>
        <v>1.2881169010201268</v>
      </c>
      <c r="M1142">
        <f>M1141*(1-(M$1+M$5))^($A1142-$A1141)*(1+2*(E1142/E1141-1))</f>
        <v>1898248653.2393484</v>
      </c>
    </row>
    <row r="1143" spans="1:13"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I1142*(1-(I$1+I$5))^($A1143-$A1142)*(1+1.5*(E1143/E1142-1))</f>
        <v>15612862.382453702</v>
      </c>
      <c r="K1143">
        <f>ROW()</f>
        <v>1143</v>
      </c>
      <c r="L1143">
        <f>B1143/C1143</f>
        <v>1.1925522252497729</v>
      </c>
      <c r="M1143">
        <f>M1142*(1-(M$1+M$5))^($A1143-$A1142)*(1+2*(E1143/E1142-1))</f>
        <v>1672493321.130177</v>
      </c>
    </row>
    <row r="1144" spans="1:13" x14ac:dyDescent="0.25">
      <c r="A1144" s="1">
        <v>39722</v>
      </c>
      <c r="B1144" s="10">
        <v>39.81</v>
      </c>
      <c r="C1144" s="10">
        <v>33.44</v>
      </c>
      <c r="D1144">
        <v>76457.42</v>
      </c>
      <c r="E1144">
        <v>68597.39</v>
      </c>
      <c r="F1144">
        <v>145282.49</v>
      </c>
      <c r="G1144">
        <v>130365.43</v>
      </c>
      <c r="H1144">
        <f>(1/(1-91/360*VLOOKUP($A1144,Tbills!$B$4:$C$974,2,1)/100))^((1)/91)-1</f>
        <v>3.0598583303786953E-5</v>
      </c>
      <c r="I1144">
        <f>I1143*(1-(I$1+I$5))^($A1144-$A1143)*(1+1.5*(E1144/E1143-1))</f>
        <v>16384300.559627905</v>
      </c>
      <c r="K1144">
        <f>ROW()</f>
        <v>1144</v>
      </c>
      <c r="L1144">
        <f>B1144/C1144</f>
        <v>1.1904904306220097</v>
      </c>
      <c r="M1144">
        <f>M1143*(1-(M$1+M$5))^($A1144-$A1143)*(1+2*(E1144/E1143-1))</f>
        <v>1782640496.1902983</v>
      </c>
    </row>
    <row r="1145" spans="1:13" x14ac:dyDescent="0.25">
      <c r="A1145" s="1">
        <v>39723</v>
      </c>
      <c r="B1145" s="10">
        <v>45.26</v>
      </c>
      <c r="C1145" s="10">
        <v>36.49</v>
      </c>
      <c r="D1145">
        <v>81557.72</v>
      </c>
      <c r="E1145">
        <v>73171.27</v>
      </c>
      <c r="F1145">
        <v>149151.19</v>
      </c>
      <c r="G1145">
        <v>133832.92000000001</v>
      </c>
      <c r="H1145">
        <f>(1/(1-91/360*VLOOKUP($A1145,Tbills!$B$4:$C$974,2,1)/100))^((1)/91)-1</f>
        <v>3.0598583303786953E-5</v>
      </c>
      <c r="I1145">
        <f>I1144*(1-(I$1+I$5))^($A1145-$A1144)*(1+1.5*(E1145/E1144-1))</f>
        <v>18022815.986328568</v>
      </c>
      <c r="K1145">
        <f>ROW()</f>
        <v>1145</v>
      </c>
      <c r="L1145">
        <f>B1145/C1145</f>
        <v>1.2403398191285282</v>
      </c>
      <c r="M1145">
        <f>M1144*(1-(M$1+M$5))^($A1145-$A1144)*(1+2*(E1145/E1144-1))</f>
        <v>2020295268.1369119</v>
      </c>
    </row>
    <row r="1146" spans="1:13" x14ac:dyDescent="0.25">
      <c r="A1146" s="1">
        <v>39724</v>
      </c>
      <c r="B1146" s="10">
        <v>45.14</v>
      </c>
      <c r="C1146" s="10">
        <v>37.299999999999997</v>
      </c>
      <c r="D1146">
        <v>84288.59</v>
      </c>
      <c r="E1146">
        <v>75619.09</v>
      </c>
      <c r="F1146">
        <v>150550.63</v>
      </c>
      <c r="G1146">
        <v>135084.54</v>
      </c>
      <c r="H1146">
        <f>(1/(1-91/360*VLOOKUP($A1146,Tbills!$B$4:$C$974,2,1)/100))^((1)/91)-1</f>
        <v>3.0598583303786953E-5</v>
      </c>
      <c r="I1146">
        <f>I1145*(1-(I$1+I$5))^($A1146-$A1145)*(1+1.5*(E1146/E1145-1))</f>
        <v>18927018.332648076</v>
      </c>
      <c r="K1146">
        <f>ROW()</f>
        <v>1146</v>
      </c>
      <c r="L1146">
        <f>B1146/C1146</f>
        <v>1.2101876675603218</v>
      </c>
      <c r="M1146">
        <f>M1145*(1-(M$1+M$5))^($A1146-$A1145)*(1+2*(E1146/E1145-1))</f>
        <v>2155393694.5946617</v>
      </c>
    </row>
    <row r="1147" spans="1:13"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I1146*(1-(I$1+I$5))^($A1147-$A1146)*(1+1.5*(E1147/E1146-1))</f>
        <v>19948808.585419122</v>
      </c>
      <c r="K1147">
        <f>ROW()</f>
        <v>1147</v>
      </c>
      <c r="L1147">
        <f>B1147/C1147</f>
        <v>1.3301814464605162</v>
      </c>
      <c r="M1147">
        <f>M1146*(1-(M$1+M$5))^($A1147-$A1146)*(1+2*(E1147/E1146-1))</f>
        <v>2310394786.1304922</v>
      </c>
    </row>
    <row r="1148" spans="1:13" x14ac:dyDescent="0.25">
      <c r="A1148" s="1">
        <v>39728</v>
      </c>
      <c r="B1148" s="10">
        <v>53.68</v>
      </c>
      <c r="C1148" s="10">
        <v>40.549999999999997</v>
      </c>
      <c r="D1148">
        <v>95715.55</v>
      </c>
      <c r="E1148">
        <v>85862.12</v>
      </c>
      <c r="F1148">
        <v>154602.09</v>
      </c>
      <c r="G1148">
        <v>138705.53</v>
      </c>
      <c r="H1148">
        <f>(1/(1-91/360*VLOOKUP($A1148,Tbills!$B$4:$C$974,2,1)/100))^((1)/91)-1</f>
        <v>1.2785294130734925E-5</v>
      </c>
      <c r="I1148">
        <f>I1147*(1-(I$1+I$5))^($A1148-$A1147)*(1+1.5*(E1148/E1147-1))</f>
        <v>22820866.698868405</v>
      </c>
      <c r="K1148">
        <f>ROW()</f>
        <v>1148</v>
      </c>
      <c r="L1148">
        <f>B1148/C1148</f>
        <v>1.3237977805178793</v>
      </c>
      <c r="M1148">
        <f>M1147*(1-(M$1+M$5))^($A1148-$A1147)*(1+2*(E1148/E1147-1))</f>
        <v>2753843503.4672322</v>
      </c>
    </row>
    <row r="1149" spans="1:13" x14ac:dyDescent="0.25">
      <c r="A1149" s="1">
        <v>39729</v>
      </c>
      <c r="B1149" s="10">
        <v>57.53</v>
      </c>
      <c r="C1149" s="10">
        <v>42.22</v>
      </c>
      <c r="D1149">
        <v>101189.31</v>
      </c>
      <c r="E1149">
        <v>90771.29</v>
      </c>
      <c r="F1149">
        <v>155263.54</v>
      </c>
      <c r="G1149">
        <v>139297.19</v>
      </c>
      <c r="H1149">
        <f>(1/(1-91/360*VLOOKUP($A1149,Tbills!$B$4:$C$974,2,1)/100))^((1)/91)-1</f>
        <v>1.2785294130734925E-5</v>
      </c>
      <c r="I1149">
        <f>I1148*(1-(I$1+I$5))^($A1149-$A1148)*(1+1.5*(E1149/E1148-1))</f>
        <v>24777804.992711913</v>
      </c>
      <c r="K1149">
        <f>ROW()</f>
        <v>1149</v>
      </c>
      <c r="L1149">
        <f>B1149/C1149</f>
        <v>1.362624348649929</v>
      </c>
      <c r="M1149">
        <f>M1148*(1-(M$1+M$5))^($A1149-$A1148)*(1+2*(E1149/E1148-1))</f>
        <v>3068642306.536993</v>
      </c>
    </row>
    <row r="1150" spans="1:13" x14ac:dyDescent="0.25">
      <c r="A1150" s="1">
        <v>39730</v>
      </c>
      <c r="B1150" s="10">
        <v>63.92</v>
      </c>
      <c r="C1150" s="10">
        <v>48.01</v>
      </c>
      <c r="D1150">
        <v>111275.54</v>
      </c>
      <c r="E1150">
        <v>99817.919999999998</v>
      </c>
      <c r="F1150">
        <v>163092.62</v>
      </c>
      <c r="G1150">
        <v>146319.4</v>
      </c>
      <c r="H1150">
        <f>(1/(1-91/360*VLOOKUP($A1150,Tbills!$B$4:$C$974,2,1)/100))^((1)/91)-1</f>
        <v>1.2785294130734925E-5</v>
      </c>
      <c r="I1150">
        <f>I1149*(1-(I$1+I$5))^($A1150-$A1149)*(1+1.5*(E1150/E1149-1))</f>
        <v>28481714.675777651</v>
      </c>
      <c r="K1150">
        <f>ROW()</f>
        <v>1150</v>
      </c>
      <c r="L1150">
        <f>B1150/C1150</f>
        <v>1.3313892938971048</v>
      </c>
      <c r="M1150">
        <f>M1149*(1-(M$1+M$5))^($A1150-$A1149)*(1+2*(E1150/E1149-1))</f>
        <v>3680184629.2288733</v>
      </c>
    </row>
    <row r="1151" spans="1:13" x14ac:dyDescent="0.25">
      <c r="A1151" s="1">
        <v>39731</v>
      </c>
      <c r="B1151" s="10">
        <v>69.95</v>
      </c>
      <c r="C1151" s="10">
        <v>50.91</v>
      </c>
      <c r="D1151">
        <v>116109.59</v>
      </c>
      <c r="E1151">
        <v>104152.95</v>
      </c>
      <c r="F1151">
        <v>164675.28</v>
      </c>
      <c r="G1151">
        <v>147737.42000000001</v>
      </c>
      <c r="H1151">
        <f>(1/(1-91/360*VLOOKUP($A1151,Tbills!$B$4:$C$974,2,1)/100))^((1)/91)-1</f>
        <v>1.2785294130734925E-5</v>
      </c>
      <c r="I1151">
        <f>I1150*(1-(I$1+I$5))^($A1151-$A1150)*(1+1.5*(E1151/E1150-1))</f>
        <v>30336838.424361221</v>
      </c>
      <c r="K1151">
        <f>ROW()</f>
        <v>1151</v>
      </c>
      <c r="L1151">
        <f>B1151/C1151</f>
        <v>1.3739933215478297</v>
      </c>
      <c r="M1151">
        <f>M1150*(1-(M$1+M$5))^($A1151-$A1150)*(1+2*(E1151/E1150-1))</f>
        <v>3999706085.6274571</v>
      </c>
    </row>
    <row r="1152" spans="1:13"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I1151*(1-(I$1+I$5))^($A1152-$A1151)*(1+1.5*(E1152/E1151-1))</f>
        <v>26867942.178570047</v>
      </c>
      <c r="K1152">
        <f>ROW()</f>
        <v>1152</v>
      </c>
      <c r="L1152">
        <f>B1152/C1152</f>
        <v>1.2975460122699387</v>
      </c>
      <c r="M1152">
        <f>M1151*(1-(M$1+M$5))^($A1152-$A1151)*(1+2*(E1152/E1151-1))</f>
        <v>3389698707.972085</v>
      </c>
    </row>
    <row r="1153" spans="1:13" x14ac:dyDescent="0.25">
      <c r="A1153" s="1">
        <v>39735</v>
      </c>
      <c r="B1153" s="10">
        <v>55.13</v>
      </c>
      <c r="C1153" s="10">
        <v>42.99</v>
      </c>
      <c r="D1153">
        <v>110084.61</v>
      </c>
      <c r="E1153">
        <v>98743.08</v>
      </c>
      <c r="F1153">
        <v>160757.96</v>
      </c>
      <c r="G1153">
        <v>144215.42000000001</v>
      </c>
      <c r="H1153">
        <f>(1/(1-91/360*VLOOKUP($A1153,Tbills!$B$4:$C$974,2,1)/100))^((1)/91)-1</f>
        <v>1.3897769870707677E-5</v>
      </c>
      <c r="I1153">
        <f>I1152*(1-(I$1+I$5))^($A1153-$A1152)*(1+1.5*(E1153/E1152-1))</f>
        <v>27926589.999069836</v>
      </c>
      <c r="K1153">
        <f>ROW()</f>
        <v>1153</v>
      </c>
      <c r="L1153">
        <f>B1153/C1153</f>
        <v>1.2823912537799489</v>
      </c>
      <c r="M1153">
        <f>M1152*(1-(M$1+M$5))^($A1153-$A1152)*(1+2*(E1153/E1152-1))</f>
        <v>3567704257.9015374</v>
      </c>
    </row>
    <row r="1154" spans="1:13" x14ac:dyDescent="0.25">
      <c r="A1154" s="1">
        <v>39736</v>
      </c>
      <c r="B1154" s="10">
        <v>69.25</v>
      </c>
      <c r="C1154" s="10">
        <v>49.45</v>
      </c>
      <c r="D1154">
        <v>125529.01</v>
      </c>
      <c r="E1154">
        <v>112594.94</v>
      </c>
      <c r="F1154">
        <v>174251.24</v>
      </c>
      <c r="G1154">
        <v>156318.19</v>
      </c>
      <c r="H1154">
        <f>(1/(1-91/360*VLOOKUP($A1154,Tbills!$B$4:$C$974,2,1)/100))^((1)/91)-1</f>
        <v>1.3897769870707677E-5</v>
      </c>
      <c r="I1154">
        <f>I1153*(1-(I$1+I$5))^($A1154-$A1153)*(1+1.5*(E1154/E1153-1))</f>
        <v>33802655.603022248</v>
      </c>
      <c r="K1154">
        <f>ROW()</f>
        <v>1154</v>
      </c>
      <c r="L1154">
        <f>B1154/C1154</f>
        <v>1.4004044489383214</v>
      </c>
      <c r="M1154">
        <f>M1153*(1-(M$1+M$5))^($A1154-$A1153)*(1+2*(E1154/E1153-1))</f>
        <v>4568518467.0225945</v>
      </c>
    </row>
    <row r="1155" spans="1:13" x14ac:dyDescent="0.25">
      <c r="A1155" s="1">
        <v>39737</v>
      </c>
      <c r="B1155" s="10">
        <v>67.61</v>
      </c>
      <c r="C1155" s="10">
        <v>48.74</v>
      </c>
      <c r="D1155">
        <v>128251.58</v>
      </c>
      <c r="E1155">
        <v>115035.42</v>
      </c>
      <c r="F1155">
        <v>180427.57</v>
      </c>
      <c r="G1155">
        <v>161856.71</v>
      </c>
      <c r="H1155">
        <f>(1/(1-91/360*VLOOKUP($A1155,Tbills!$B$4:$C$974,2,1)/100))^((1)/91)-1</f>
        <v>1.3897769870707677E-5</v>
      </c>
      <c r="I1155">
        <f>I1154*(1-(I$1+I$5))^($A1155-$A1154)*(1+1.5*(E1155/E1154-1))</f>
        <v>34901322.868926868</v>
      </c>
      <c r="K1155">
        <f>ROW()</f>
        <v>1155</v>
      </c>
      <c r="L1155">
        <f>B1155/C1155</f>
        <v>1.3871563397620024</v>
      </c>
      <c r="M1155">
        <f>M1154*(1-(M$1+M$5))^($A1155-$A1154)*(1+2*(E1155/E1154-1))</f>
        <v>4766401872.3639469</v>
      </c>
    </row>
    <row r="1156" spans="1:13" x14ac:dyDescent="0.25">
      <c r="A1156" s="1">
        <v>39738</v>
      </c>
      <c r="B1156" s="10">
        <v>70.33</v>
      </c>
      <c r="C1156" s="10">
        <v>51.13</v>
      </c>
      <c r="D1156">
        <v>138650.03</v>
      </c>
      <c r="E1156">
        <v>124360.72</v>
      </c>
      <c r="F1156">
        <v>183115.12</v>
      </c>
      <c r="G1156">
        <v>164265.39000000001</v>
      </c>
      <c r="H1156">
        <f>(1/(1-91/360*VLOOKUP($A1156,Tbills!$B$4:$C$974,2,1)/100))^((1)/91)-1</f>
        <v>1.3897769870707677E-5</v>
      </c>
      <c r="I1156">
        <f>I1155*(1-(I$1+I$5))^($A1156-$A1155)*(1+1.5*(E1156/E1155-1))</f>
        <v>39144840.030379176</v>
      </c>
      <c r="K1156">
        <f>ROW()</f>
        <v>1156</v>
      </c>
      <c r="L1156">
        <f>B1156/C1156</f>
        <v>1.3755133972227653</v>
      </c>
      <c r="M1156">
        <f>M1155*(1-(M$1+M$5))^($A1156-$A1155)*(1+2*(E1156/E1155-1))</f>
        <v>5538988106.6725893</v>
      </c>
    </row>
    <row r="1157" spans="1:13" x14ac:dyDescent="0.25">
      <c r="A1157" s="1">
        <v>39741</v>
      </c>
      <c r="B1157" s="10">
        <v>52.97</v>
      </c>
      <c r="C1157" s="10">
        <v>43.62</v>
      </c>
      <c r="D1157">
        <v>130893.88</v>
      </c>
      <c r="E1157">
        <v>117398.73</v>
      </c>
      <c r="F1157">
        <v>178043.8</v>
      </c>
      <c r="G1157">
        <v>159709.26</v>
      </c>
      <c r="H1157">
        <f>(1/(1-91/360*VLOOKUP($A1157,Tbills!$B$4:$C$974,2,1)/100))^((1)/91)-1</f>
        <v>3.4777799072793769E-5</v>
      </c>
      <c r="I1157">
        <f>I1156*(1-(I$1+I$5))^($A1157-$A1156)*(1+1.5*(E1157/E1156-1))</f>
        <v>35856685.563089997</v>
      </c>
      <c r="K1157">
        <f>ROW()</f>
        <v>1157</v>
      </c>
      <c r="L1157">
        <f>B1157/C1157</f>
        <v>1.214351215038973</v>
      </c>
      <c r="M1157">
        <f>M1156*(1-(M$1+M$5))^($A1157-$A1156)*(1+2*(E1157/E1156-1))</f>
        <v>4918321077.1052999</v>
      </c>
    </row>
    <row r="1158" spans="1:13" x14ac:dyDescent="0.25">
      <c r="A1158" s="1">
        <v>39742</v>
      </c>
      <c r="B1158" s="10">
        <v>53.11</v>
      </c>
      <c r="C1158" s="10">
        <v>43.79</v>
      </c>
      <c r="D1158">
        <v>127490.72</v>
      </c>
      <c r="E1158">
        <v>114342.35</v>
      </c>
      <c r="F1158">
        <v>180743.63</v>
      </c>
      <c r="G1158">
        <v>162125.51</v>
      </c>
      <c r="H1158">
        <f>(1/(1-91/360*VLOOKUP($A1158,Tbills!$B$4:$C$974,2,1)/100))^((1)/91)-1</f>
        <v>3.4777799072793769E-5</v>
      </c>
      <c r="I1158">
        <f>I1157*(1-(I$1+I$5))^($A1158-$A1157)*(1+1.5*(E1158/E1157-1))</f>
        <v>34456105.897845484</v>
      </c>
      <c r="K1158">
        <f>ROW()</f>
        <v>1158</v>
      </c>
      <c r="L1158">
        <f>B1158/C1158</f>
        <v>1.212833980360813</v>
      </c>
      <c r="M1158">
        <f>M1157*(1-(M$1+M$5))^($A1158-$A1157)*(1+2*(E1158/E1157-1))</f>
        <v>4662075026.0624304</v>
      </c>
    </row>
    <row r="1159" spans="1:13" x14ac:dyDescent="0.25">
      <c r="A1159" s="1">
        <v>39743</v>
      </c>
      <c r="B1159" s="10">
        <v>69.650000000000006</v>
      </c>
      <c r="C1159" s="10">
        <v>49.83</v>
      </c>
      <c r="D1159">
        <v>140680.84</v>
      </c>
      <c r="E1159">
        <v>126168.17</v>
      </c>
      <c r="F1159">
        <v>192701.43</v>
      </c>
      <c r="G1159">
        <v>172845.92</v>
      </c>
      <c r="H1159">
        <f>(1/(1-91/360*VLOOKUP($A1159,Tbills!$B$4:$C$974,2,1)/100))^((1)/91)-1</f>
        <v>3.4777799072793769E-5</v>
      </c>
      <c r="I1159">
        <f>I1158*(1-(I$1+I$5))^($A1159-$A1158)*(1+1.5*(E1159/E1158-1))</f>
        <v>39801141.395632029</v>
      </c>
      <c r="K1159">
        <f>ROW()</f>
        <v>1159</v>
      </c>
      <c r="L1159">
        <f>B1159/C1159</f>
        <v>1.3977523580172588</v>
      </c>
      <c r="M1159">
        <f>M1158*(1-(M$1+M$5))^($A1159-$A1158)*(1+2*(E1159/E1158-1))</f>
        <v>5626232580.5366125</v>
      </c>
    </row>
    <row r="1160" spans="1:13" x14ac:dyDescent="0.25">
      <c r="A1160" s="1">
        <v>39744</v>
      </c>
      <c r="B1160" s="10">
        <v>67.8</v>
      </c>
      <c r="C1160" s="10">
        <v>49.76</v>
      </c>
      <c r="D1160">
        <v>145464.28</v>
      </c>
      <c r="E1160">
        <v>130453.75999999999</v>
      </c>
      <c r="F1160">
        <v>195310.26</v>
      </c>
      <c r="G1160">
        <v>175179.93</v>
      </c>
      <c r="H1160">
        <f>(1/(1-91/360*VLOOKUP($A1160,Tbills!$B$4:$C$974,2,1)/100))^((1)/91)-1</f>
        <v>3.4777799072793769E-5</v>
      </c>
      <c r="I1160">
        <f>I1159*(1-(I$1+I$5))^($A1160-$A1159)*(1+1.5*(E1160/E1159-1))</f>
        <v>41828645.275742717</v>
      </c>
      <c r="K1160">
        <f>ROW()</f>
        <v>1160</v>
      </c>
      <c r="L1160">
        <f>B1160/C1160</f>
        <v>1.362540192926045</v>
      </c>
      <c r="M1160">
        <f>M1159*(1-(M$1+M$5))^($A1160-$A1159)*(1+2*(E1160/E1159-1))</f>
        <v>6008245778.3445053</v>
      </c>
    </row>
    <row r="1161" spans="1:13" x14ac:dyDescent="0.25">
      <c r="A1161" s="1">
        <v>39745</v>
      </c>
      <c r="B1161" s="10">
        <v>79.13</v>
      </c>
      <c r="C1161" s="10">
        <v>55.3</v>
      </c>
      <c r="D1161">
        <v>161970.23999999999</v>
      </c>
      <c r="E1161">
        <v>145251.93</v>
      </c>
      <c r="F1161">
        <v>210308.86</v>
      </c>
      <c r="G1161">
        <v>188626.56</v>
      </c>
      <c r="H1161">
        <f>(1/(1-91/360*VLOOKUP($A1161,Tbills!$B$4:$C$974,2,1)/100))^((1)/91)-1</f>
        <v>3.4777799072793769E-5</v>
      </c>
      <c r="I1161">
        <f>I1160*(1-(I$1+I$5))^($A1161-$A1160)*(1+1.5*(E1161/E1160-1))</f>
        <v>48945495.550409593</v>
      </c>
      <c r="K1161">
        <f>ROW()</f>
        <v>1161</v>
      </c>
      <c r="L1161">
        <f>B1161/C1161</f>
        <v>1.4309222423146473</v>
      </c>
      <c r="M1161">
        <f>M1160*(1-(M$1+M$5))^($A1161-$A1160)*(1+2*(E1161/E1160-1))</f>
        <v>7371101701.9404068</v>
      </c>
    </row>
    <row r="1162" spans="1:13" x14ac:dyDescent="0.25">
      <c r="A1162" s="1">
        <v>39748</v>
      </c>
      <c r="B1162" s="10">
        <v>80.06</v>
      </c>
      <c r="C1162" s="10">
        <v>62.84</v>
      </c>
      <c r="D1162">
        <v>171431.23</v>
      </c>
      <c r="E1162">
        <v>153721.21</v>
      </c>
      <c r="F1162">
        <v>215659.44</v>
      </c>
      <c r="G1162">
        <v>193405.83</v>
      </c>
      <c r="H1162">
        <f>(1/(1-91/360*VLOOKUP($A1162,Tbills!$B$4:$C$974,2,1)/100))^((1)/91)-1</f>
        <v>2.5028793918968617E-5</v>
      </c>
      <c r="I1162">
        <f>I1161*(1-(I$1+I$5))^($A1162-$A1161)*(1+1.5*(E1162/E1161-1))</f>
        <v>53224800.181989804</v>
      </c>
      <c r="K1162">
        <f>ROW()</f>
        <v>1162</v>
      </c>
      <c r="L1162">
        <f>B1162/C1162</f>
        <v>1.2740292807129217</v>
      </c>
      <c r="M1162">
        <f>M1161*(1-(M$1+M$5))^($A1162-$A1161)*(1+2*(E1162/E1161-1))</f>
        <v>8229850980.4927397</v>
      </c>
    </row>
    <row r="1163" spans="1:13"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I1162*(1-(I$1+I$5))^($A1163-$A1162)*(1+1.5*(E1163/E1162-1))</f>
        <v>46297619.540645614</v>
      </c>
      <c r="K1163">
        <f>ROW()</f>
        <v>1163</v>
      </c>
      <c r="L1163">
        <f>B1163/C1163</f>
        <v>1.2313350496506066</v>
      </c>
      <c r="M1163">
        <f>M1162*(1-(M$1+M$5))^($A1163-$A1162)*(1+2*(E1163/E1162-1))</f>
        <v>6801565411.5744429</v>
      </c>
    </row>
    <row r="1164" spans="1:13"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I1163*(1-(I$1+I$5))^($A1164-$A1163)*(1+1.5*(E1164/E1163-1))</f>
        <v>49540043.416581765</v>
      </c>
      <c r="K1164">
        <f>ROW()</f>
        <v>1164</v>
      </c>
      <c r="L1164">
        <f>B1164/C1164</f>
        <v>1.2099619508820476</v>
      </c>
      <c r="M1164">
        <f>M1163*(1-(M$1+M$5))^($A1164-$A1163)*(1+2*(E1164/E1163-1))</f>
        <v>7436532173.6142006</v>
      </c>
    </row>
    <row r="1165" spans="1:13" x14ac:dyDescent="0.25">
      <c r="A1165" s="1">
        <v>39751</v>
      </c>
      <c r="B1165" s="10">
        <v>62.9</v>
      </c>
      <c r="C1165" s="10">
        <v>53.75</v>
      </c>
      <c r="D1165">
        <v>161655.92000000001</v>
      </c>
      <c r="E1165">
        <v>144944.63</v>
      </c>
      <c r="F1165">
        <v>206302.02</v>
      </c>
      <c r="G1165">
        <v>184999.89</v>
      </c>
      <c r="H1165">
        <f>(1/(1-91/360*VLOOKUP($A1165,Tbills!$B$4:$C$974,2,1)/100))^((1)/91)-1</f>
        <v>2.5028793918968617E-5</v>
      </c>
      <c r="I1165">
        <f>I1164*(1-(I$1+I$5))^($A1165-$A1164)*(1+1.5*(E1165/E1164-1))</f>
        <v>48530645.027543388</v>
      </c>
      <c r="K1165">
        <f>ROW()</f>
        <v>1165</v>
      </c>
      <c r="L1165">
        <f>B1165/C1165</f>
        <v>1.1702325581395348</v>
      </c>
      <c r="M1165">
        <f>M1164*(1-(M$1+M$5))^($A1165-$A1164)*(1+2*(E1165/E1164-1))</f>
        <v>7234351725.6501741</v>
      </c>
    </row>
    <row r="1166" spans="1:13" x14ac:dyDescent="0.25">
      <c r="A1166" s="1">
        <v>39752</v>
      </c>
      <c r="B1166" s="10">
        <v>59.89</v>
      </c>
      <c r="C1166" s="10">
        <v>53.57</v>
      </c>
      <c r="D1166">
        <v>160829.07999999999</v>
      </c>
      <c r="E1166">
        <v>144199.63</v>
      </c>
      <c r="F1166">
        <v>207199.54</v>
      </c>
      <c r="G1166">
        <v>185800.11</v>
      </c>
      <c r="H1166">
        <f>(1/(1-91/360*VLOOKUP($A1166,Tbills!$B$4:$C$974,2,1)/100))^((1)/91)-1</f>
        <v>2.5028793918968617E-5</v>
      </c>
      <c r="I1166">
        <f>I1165*(1-(I$1+I$5))^($A1166-$A1165)*(1+1.5*(E1166/E1165-1))</f>
        <v>48156019.713384248</v>
      </c>
      <c r="K1166">
        <f>ROW()</f>
        <v>1166</v>
      </c>
      <c r="L1166">
        <f>B1166/C1166</f>
        <v>1.1179764793727833</v>
      </c>
      <c r="M1166">
        <f>M1165*(1-(M$1+M$5))^($A1166-$A1165)*(1+2*(E1166/E1165-1))</f>
        <v>7159742845.3370419</v>
      </c>
    </row>
    <row r="1167" spans="1:13" x14ac:dyDescent="0.25">
      <c r="A1167" s="1">
        <v>39755</v>
      </c>
      <c r="B1167" s="10">
        <v>53.68</v>
      </c>
      <c r="C1167" s="10">
        <v>51.2</v>
      </c>
      <c r="D1167">
        <v>155595.82999999999</v>
      </c>
      <c r="E1167">
        <v>139496.66</v>
      </c>
      <c r="F1167">
        <v>204847.38</v>
      </c>
      <c r="G1167">
        <v>183676.93</v>
      </c>
      <c r="H1167">
        <f>(1/(1-91/360*VLOOKUP($A1167,Tbills!$B$4:$C$974,2,1)/100))^((1)/91)-1</f>
        <v>1.473220140102427E-5</v>
      </c>
      <c r="I1167">
        <f>I1166*(1-(I$1+I$5))^($A1167-$A1166)*(1+1.5*(E1167/E1166-1))</f>
        <v>45798839.872984007</v>
      </c>
      <c r="K1167">
        <f>ROW()</f>
        <v>1167</v>
      </c>
      <c r="L1167">
        <f>B1167/C1167</f>
        <v>1.0484374999999999</v>
      </c>
      <c r="M1167">
        <f>M1166*(1-(M$1+M$5))^($A1167-$A1166)*(1+2*(E1167/E1166-1))</f>
        <v>6692046258.4771032</v>
      </c>
    </row>
    <row r="1168" spans="1:13" x14ac:dyDescent="0.25">
      <c r="A1168" s="1">
        <v>39756</v>
      </c>
      <c r="B1168" s="10">
        <v>47.73</v>
      </c>
      <c r="C1168" s="10">
        <v>46.26</v>
      </c>
      <c r="D1168">
        <v>141782.29</v>
      </c>
      <c r="E1168">
        <v>127110.32</v>
      </c>
      <c r="F1168">
        <v>197951.98</v>
      </c>
      <c r="G1168">
        <v>177491.44</v>
      </c>
      <c r="H1168">
        <f>(1/(1-91/360*VLOOKUP($A1168,Tbills!$B$4:$C$974,2,1)/100))^((1)/91)-1</f>
        <v>1.473220140102427E-5</v>
      </c>
      <c r="I1168">
        <f>I1167*(1-(I$1+I$5))^($A1168-$A1167)*(1+1.5*(E1168/E1167-1))</f>
        <v>39698528.179317631</v>
      </c>
      <c r="K1168">
        <f>ROW()</f>
        <v>1168</v>
      </c>
      <c r="L1168">
        <f>B1168/C1168</f>
        <v>1.0317769130998702</v>
      </c>
      <c r="M1168">
        <f>M1167*(1-(M$1+M$5))^($A1168-$A1167)*(1+2*(E1168/E1167-1))</f>
        <v>5503445812.9075966</v>
      </c>
    </row>
    <row r="1169" spans="1:13" x14ac:dyDescent="0.25">
      <c r="A1169" s="1">
        <v>39757</v>
      </c>
      <c r="B1169" s="10">
        <v>54.56</v>
      </c>
      <c r="C1169" s="10">
        <v>49.72</v>
      </c>
      <c r="D1169">
        <v>151034.19</v>
      </c>
      <c r="E1169">
        <v>135402.94</v>
      </c>
      <c r="F1169">
        <v>209621.62</v>
      </c>
      <c r="G1169">
        <v>187952.28</v>
      </c>
      <c r="H1169">
        <f>(1/(1-91/360*VLOOKUP($A1169,Tbills!$B$4:$C$974,2,1)/100))^((1)/91)-1</f>
        <v>1.473220140102427E-5</v>
      </c>
      <c r="I1169">
        <f>I1168*(1-(I$1+I$5))^($A1169-$A1168)*(1+1.5*(E1169/E1168-1))</f>
        <v>43582981.391286477</v>
      </c>
      <c r="K1169">
        <f>ROW()</f>
        <v>1169</v>
      </c>
      <c r="L1169">
        <f>B1169/C1169</f>
        <v>1.097345132743363</v>
      </c>
      <c r="M1169">
        <f>M1168*(1-(M$1+M$5))^($A1169-$A1168)*(1+2*(E1169/E1168-1))</f>
        <v>6221320805.7394085</v>
      </c>
    </row>
    <row r="1170" spans="1:13" x14ac:dyDescent="0.25">
      <c r="A1170" s="1">
        <v>39758</v>
      </c>
      <c r="B1170" s="10">
        <v>63.68</v>
      </c>
      <c r="C1170" s="10">
        <v>56.14</v>
      </c>
      <c r="D1170">
        <v>168800.29</v>
      </c>
      <c r="E1170">
        <v>151328.35</v>
      </c>
      <c r="F1170">
        <v>219536.83</v>
      </c>
      <c r="G1170">
        <v>196839.75</v>
      </c>
      <c r="H1170">
        <f>(1/(1-91/360*VLOOKUP($A1170,Tbills!$B$4:$C$974,2,1)/100))^((1)/91)-1</f>
        <v>1.473220140102427E-5</v>
      </c>
      <c r="I1170">
        <f>I1169*(1-(I$1+I$5))^($A1170-$A1169)*(1+1.5*(E1170/E1169-1))</f>
        <v>51271504.99911622</v>
      </c>
      <c r="K1170">
        <f>ROW()</f>
        <v>1170</v>
      </c>
      <c r="L1170">
        <f>B1170/C1170</f>
        <v>1.1343070894193088</v>
      </c>
      <c r="M1170">
        <f>M1169*(1-(M$1+M$5))^($A1170-$A1169)*(1+2*(E1170/E1169-1))</f>
        <v>7684502509.1570063</v>
      </c>
    </row>
    <row r="1171" spans="1:13" x14ac:dyDescent="0.25">
      <c r="A1171" s="1">
        <v>39759</v>
      </c>
      <c r="B1171" s="10">
        <v>56.1</v>
      </c>
      <c r="C1171" s="10">
        <v>52.61</v>
      </c>
      <c r="D1171">
        <v>164350.35999999999</v>
      </c>
      <c r="E1171">
        <v>147336.78</v>
      </c>
      <c r="F1171">
        <v>219671.26</v>
      </c>
      <c r="G1171">
        <v>196957.38</v>
      </c>
      <c r="H1171">
        <f>(1/(1-91/360*VLOOKUP($A1171,Tbills!$B$4:$C$974,2,1)/100))^((1)/91)-1</f>
        <v>1.473220140102427E-5</v>
      </c>
      <c r="I1171">
        <f>I1170*(1-(I$1+I$5))^($A1171-$A1170)*(1+1.5*(E1171/E1170-1))</f>
        <v>49242459.166496262</v>
      </c>
      <c r="K1171">
        <f>ROW()</f>
        <v>1171</v>
      </c>
      <c r="L1171">
        <f>B1171/C1171</f>
        <v>1.066337198251283</v>
      </c>
      <c r="M1171">
        <f>M1170*(1-(M$1+M$5))^($A1171-$A1170)*(1+2*(E1171/E1170-1))</f>
        <v>7278870784.2601767</v>
      </c>
    </row>
    <row r="1172" spans="1:13" x14ac:dyDescent="0.25">
      <c r="A1172" s="1">
        <v>39762</v>
      </c>
      <c r="B1172" s="10">
        <v>59.98</v>
      </c>
      <c r="C1172" s="10">
        <v>54.05</v>
      </c>
      <c r="D1172">
        <v>167668.34</v>
      </c>
      <c r="E1172">
        <v>150304.76999999999</v>
      </c>
      <c r="F1172">
        <v>220630.11</v>
      </c>
      <c r="G1172">
        <v>197808.38</v>
      </c>
      <c r="H1172">
        <f>(1/(1-91/360*VLOOKUP($A1172,Tbills!$B$4:$C$974,2,1)/100))^((1)/91)-1</f>
        <v>9.8655869131825114E-6</v>
      </c>
      <c r="I1172">
        <f>I1171*(1-(I$1+I$5))^($A1172-$A1171)*(1+1.5*(E1172/E1171-1))</f>
        <v>50728928.961412214</v>
      </c>
      <c r="K1172">
        <f>ROW()</f>
        <v>1172</v>
      </c>
      <c r="L1172">
        <f>B1172/C1172</f>
        <v>1.1097132284921369</v>
      </c>
      <c r="M1172">
        <f>M1171*(1-(M$1+M$5))^($A1172-$A1171)*(1+2*(E1172/E1171-1))</f>
        <v>7571360190.5321608</v>
      </c>
    </row>
    <row r="1173" spans="1:13" x14ac:dyDescent="0.25">
      <c r="A1173" s="1">
        <v>39763</v>
      </c>
      <c r="B1173" s="10">
        <v>61.44</v>
      </c>
      <c r="C1173" s="10">
        <v>55.63</v>
      </c>
      <c r="D1173">
        <v>172584.36</v>
      </c>
      <c r="E1173">
        <v>154710.21</v>
      </c>
      <c r="F1173">
        <v>224297.79</v>
      </c>
      <c r="G1173">
        <v>201094.73</v>
      </c>
      <c r="H1173">
        <f>(1/(1-91/360*VLOOKUP($A1173,Tbills!$B$4:$C$974,2,1)/100))^((1)/91)-1</f>
        <v>9.8655869131825114E-6</v>
      </c>
      <c r="I1173">
        <f>I1172*(1-(I$1+I$5))^($A1173-$A1172)*(1+1.5*(E1173/E1172-1))</f>
        <v>52958722.135640517</v>
      </c>
      <c r="K1173">
        <f>ROW()</f>
        <v>1173</v>
      </c>
      <c r="L1173">
        <f>B1173/C1173</f>
        <v>1.1044400503325542</v>
      </c>
      <c r="M1173">
        <f>M1172*(1-(M$1+M$5))^($A1173-$A1172)*(1+2*(E1173/E1172-1))</f>
        <v>8014923948.34167</v>
      </c>
    </row>
    <row r="1174" spans="1:13" x14ac:dyDescent="0.25">
      <c r="A1174" s="1">
        <v>39764</v>
      </c>
      <c r="B1174" s="10">
        <v>66.459999999999994</v>
      </c>
      <c r="C1174" s="10">
        <v>59.1</v>
      </c>
      <c r="D1174">
        <v>185915.14</v>
      </c>
      <c r="E1174">
        <v>166658.82</v>
      </c>
      <c r="F1174">
        <v>230688.44</v>
      </c>
      <c r="G1174">
        <v>206822.3</v>
      </c>
      <c r="H1174">
        <f>(1/(1-91/360*VLOOKUP($A1174,Tbills!$B$4:$C$974,2,1)/100))^((1)/91)-1</f>
        <v>9.8655869131825114E-6</v>
      </c>
      <c r="I1174">
        <f>I1173*(1-(I$1+I$5))^($A1174-$A1173)*(1+1.5*(E1174/E1173-1))</f>
        <v>59093333.4726144</v>
      </c>
      <c r="K1174">
        <f>ROW()</f>
        <v>1174</v>
      </c>
      <c r="L1174">
        <f>B1174/C1174</f>
        <v>1.1245346869712352</v>
      </c>
      <c r="M1174">
        <f>M1173*(1-(M$1+M$5))^($A1174-$A1173)*(1+2*(E1174/E1173-1))</f>
        <v>9252632567.872076</v>
      </c>
    </row>
    <row r="1175" spans="1:13" x14ac:dyDescent="0.25">
      <c r="A1175" s="1">
        <v>39765</v>
      </c>
      <c r="B1175" s="10">
        <v>59.83</v>
      </c>
      <c r="C1175" s="10">
        <v>54.1</v>
      </c>
      <c r="D1175">
        <v>173495.18</v>
      </c>
      <c r="E1175">
        <v>155523.62</v>
      </c>
      <c r="F1175">
        <v>224871.61</v>
      </c>
      <c r="G1175">
        <v>201605.22</v>
      </c>
      <c r="H1175">
        <f>(1/(1-91/360*VLOOKUP($A1175,Tbills!$B$4:$C$974,2,1)/100))^((1)/91)-1</f>
        <v>9.8655869131825114E-6</v>
      </c>
      <c r="I1175">
        <f>I1174*(1-(I$1+I$5))^($A1175-$A1174)*(1+1.5*(E1175/E1174-1))</f>
        <v>53170400.004912756</v>
      </c>
      <c r="K1175">
        <f>ROW()</f>
        <v>1175</v>
      </c>
      <c r="L1175">
        <f>B1175/C1175</f>
        <v>1.1059149722735675</v>
      </c>
      <c r="M1175">
        <f>M1174*(1-(M$1+M$5))^($A1175-$A1174)*(1+2*(E1175/E1174-1))</f>
        <v>8015945251.8365498</v>
      </c>
    </row>
    <row r="1176" spans="1:13" x14ac:dyDescent="0.25">
      <c r="A1176" s="1">
        <v>39766</v>
      </c>
      <c r="B1176" s="10">
        <v>66.31</v>
      </c>
      <c r="C1176" s="10">
        <v>59.29</v>
      </c>
      <c r="D1176">
        <v>186622.19</v>
      </c>
      <c r="E1176">
        <v>167289.32999999999</v>
      </c>
      <c r="F1176">
        <v>232742.31</v>
      </c>
      <c r="G1176">
        <v>208659.59</v>
      </c>
      <c r="H1176">
        <f>(1/(1-91/360*VLOOKUP($A1176,Tbills!$B$4:$C$974,2,1)/100))^((1)/91)-1</f>
        <v>9.8655869131825114E-6</v>
      </c>
      <c r="I1176">
        <f>I1175*(1-(I$1+I$5))^($A1176-$A1175)*(1+1.5*(E1176/E1175-1))</f>
        <v>59203521.971714728</v>
      </c>
      <c r="K1176">
        <f>ROW()</f>
        <v>1176</v>
      </c>
      <c r="L1176">
        <f>B1176/C1176</f>
        <v>1.1184010794400405</v>
      </c>
      <c r="M1176">
        <f>M1175*(1-(M$1+M$5))^($A1176-$A1175)*(1+2*(E1176/E1175-1))</f>
        <v>9228482658.8826771</v>
      </c>
    </row>
    <row r="1177" spans="1:13" x14ac:dyDescent="0.25">
      <c r="A1177" s="1">
        <v>39769</v>
      </c>
      <c r="B1177" s="10">
        <v>69.150000000000006</v>
      </c>
      <c r="C1177" s="10">
        <v>62.51</v>
      </c>
      <c r="D1177">
        <v>196810.72</v>
      </c>
      <c r="E1177">
        <v>176417.44</v>
      </c>
      <c r="F1177">
        <v>238712.17</v>
      </c>
      <c r="G1177">
        <v>214005.55</v>
      </c>
      <c r="H1177">
        <f>(1/(1-91/360*VLOOKUP($A1177,Tbills!$B$4:$C$974,2,1)/100))^((1)/91)-1</f>
        <v>4.1674654807088984E-6</v>
      </c>
      <c r="I1177">
        <f>I1176*(1-(I$1+I$5))^($A1177-$A1176)*(1+1.5*(E1177/E1176-1))</f>
        <v>64047322.601867296</v>
      </c>
      <c r="K1177">
        <f>ROW()</f>
        <v>1177</v>
      </c>
      <c r="L1177">
        <f>B1177/C1177</f>
        <v>1.1062230043193091</v>
      </c>
      <c r="M1177">
        <f>M1176*(1-(M$1+M$5))^($A1177-$A1176)*(1+2*(E1177/E1176-1))</f>
        <v>10234548668.195234</v>
      </c>
    </row>
    <row r="1178" spans="1:13" x14ac:dyDescent="0.25">
      <c r="A1178" s="1">
        <v>39770</v>
      </c>
      <c r="B1178" s="10">
        <v>67.64</v>
      </c>
      <c r="C1178" s="10">
        <v>61.39</v>
      </c>
      <c r="D1178">
        <v>200075.27</v>
      </c>
      <c r="E1178">
        <v>179342.99</v>
      </c>
      <c r="F1178">
        <v>243065.55</v>
      </c>
      <c r="G1178">
        <v>217907.47</v>
      </c>
      <c r="H1178">
        <f>(1/(1-91/360*VLOOKUP($A1178,Tbills!$B$4:$C$974,2,1)/100))^((1)/91)-1</f>
        <v>4.1674654807088984E-6</v>
      </c>
      <c r="I1178">
        <f>I1177*(1-(I$1+I$5))^($A1178-$A1177)*(1+1.5*(E1178/E1177-1))</f>
        <v>65639848.968085907</v>
      </c>
      <c r="K1178">
        <f>ROW()</f>
        <v>1178</v>
      </c>
      <c r="L1178">
        <f>B1178/C1178</f>
        <v>1.1018081120703698</v>
      </c>
      <c r="M1178">
        <f>M1177*(1-(M$1+M$5))^($A1178-$A1177)*(1+2*(E1178/E1177-1))</f>
        <v>10573633653.593895</v>
      </c>
    </row>
    <row r="1179" spans="1:13"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I1178*(1-(I$1+I$5))^($A1179-$A1178)*(1+1.5*(E1179/E1178-1))</f>
        <v>75280590.526414484</v>
      </c>
      <c r="K1179">
        <f>ROW()</f>
        <v>1179</v>
      </c>
      <c r="L1179">
        <f>B1179/C1179</f>
        <v>1.1168596781470899</v>
      </c>
      <c r="M1179">
        <f>M1178*(1-(M$1+M$5))^($A1179-$A1178)*(1+2*(E1179/E1178-1))</f>
        <v>12644008626.0354</v>
      </c>
    </row>
    <row r="1180" spans="1:13" x14ac:dyDescent="0.25">
      <c r="A1180" s="1">
        <v>39772</v>
      </c>
      <c r="B1180" s="10">
        <v>80.86</v>
      </c>
      <c r="C1180" s="10">
        <v>69.239999999999995</v>
      </c>
      <c r="D1180">
        <v>231277.98</v>
      </c>
      <c r="E1180">
        <v>207310.8</v>
      </c>
      <c r="F1180">
        <v>271701.93</v>
      </c>
      <c r="G1180">
        <v>243577.97</v>
      </c>
      <c r="H1180">
        <f>(1/(1-91/360*VLOOKUP($A1180,Tbills!$B$4:$C$974,2,1)/100))^((1)/91)-1</f>
        <v>4.1674654807088984E-6</v>
      </c>
      <c r="I1180">
        <f>I1179*(1-(I$1+I$5))^($A1180-$A1179)*(1+1.5*(E1180/E1179-1))</f>
        <v>81247458.256876528</v>
      </c>
      <c r="K1180">
        <f>ROW()</f>
        <v>1180</v>
      </c>
      <c r="L1180">
        <f>B1180/C1180</f>
        <v>1.1678220681686886</v>
      </c>
      <c r="M1180">
        <f>M1179*(1-(M$1+M$5))^($A1180-$A1179)*(1+2*(E1180/E1179-1))</f>
        <v>13979959502.808897</v>
      </c>
    </row>
    <row r="1181" spans="1:13" x14ac:dyDescent="0.25">
      <c r="A1181" s="1">
        <v>39773</v>
      </c>
      <c r="B1181" s="10">
        <v>72.67</v>
      </c>
      <c r="C1181" s="10">
        <v>64.349999999999994</v>
      </c>
      <c r="D1181">
        <v>219321.83</v>
      </c>
      <c r="E1181">
        <v>196592.79</v>
      </c>
      <c r="F1181">
        <v>264064.02</v>
      </c>
      <c r="G1181">
        <v>236729.65</v>
      </c>
      <c r="H1181">
        <f>(1/(1-91/360*VLOOKUP($A1181,Tbills!$B$4:$C$974,2,1)/100))^((1)/91)-1</f>
        <v>4.1674654807088984E-6</v>
      </c>
      <c r="I1181">
        <f>I1180*(1-(I$1+I$5))^($A1181-$A1180)*(1+1.5*(E1181/E1180-1))</f>
        <v>74945974.723349079</v>
      </c>
      <c r="K1181">
        <f>ROW()</f>
        <v>1181</v>
      </c>
      <c r="L1181">
        <f>B1181/C1181</f>
        <v>1.1292929292929295</v>
      </c>
      <c r="M1181">
        <f>M1180*(1-(M$1+M$5))^($A1181-$A1180)*(1+2*(E1181/E1180-1))</f>
        <v>12534003681.261198</v>
      </c>
    </row>
    <row r="1182" spans="1:13" x14ac:dyDescent="0.25">
      <c r="A1182" s="1">
        <v>39776</v>
      </c>
      <c r="B1182" s="10">
        <v>64.7</v>
      </c>
      <c r="C1182" s="10">
        <v>59.5</v>
      </c>
      <c r="D1182">
        <v>205422.63</v>
      </c>
      <c r="E1182">
        <v>184131.55</v>
      </c>
      <c r="F1182">
        <v>252242.82</v>
      </c>
      <c r="G1182">
        <v>226129.15</v>
      </c>
      <c r="H1182">
        <f>(1/(1-91/360*VLOOKUP($A1182,Tbills!$B$4:$C$974,2,1)/100))^((1)/91)-1</f>
        <v>4.1674654807088984E-6</v>
      </c>
      <c r="I1182">
        <f>I1181*(1-(I$1+I$5))^($A1182-$A1181)*(1+1.5*(E1182/E1181-1))</f>
        <v>67818230.037094638</v>
      </c>
      <c r="K1182">
        <f>ROW()</f>
        <v>1182</v>
      </c>
      <c r="L1182">
        <f>B1182/C1182</f>
        <v>1.0873949579831934</v>
      </c>
      <c r="M1182">
        <f>M1181*(1-(M$1+M$5))^($A1182-$A1181)*(1+2*(E1182/E1181-1))</f>
        <v>10943935304.843136</v>
      </c>
    </row>
    <row r="1183" spans="1:13" x14ac:dyDescent="0.25">
      <c r="A1183" s="1">
        <v>39777</v>
      </c>
      <c r="B1183" s="10">
        <v>60.9</v>
      </c>
      <c r="C1183" s="10">
        <v>57.99</v>
      </c>
      <c r="D1183">
        <v>200165.18</v>
      </c>
      <c r="E1183">
        <v>179418.23999999999</v>
      </c>
      <c r="F1183">
        <v>246889.89</v>
      </c>
      <c r="G1183">
        <v>221329.45</v>
      </c>
      <c r="H1183">
        <f>(1/(1-91/360*VLOOKUP($A1183,Tbills!$B$4:$C$974,2,1)/100))^((1)/91)-1</f>
        <v>4.1674654807088984E-6</v>
      </c>
      <c r="I1183">
        <f>I1182*(1-(I$1+I$5))^($A1183-$A1182)*(1+1.5*(E1183/E1182-1))</f>
        <v>65213637.516359583</v>
      </c>
      <c r="K1183">
        <f>ROW()</f>
        <v>1183</v>
      </c>
      <c r="L1183">
        <f>B1183/C1183</f>
        <v>1.0501810657009829</v>
      </c>
      <c r="M1183">
        <f>M1182*(1-(M$1+M$5))^($A1183-$A1182)*(1+2*(E1183/E1182-1))</f>
        <v>10383310306.912424</v>
      </c>
    </row>
    <row r="1184" spans="1:13" x14ac:dyDescent="0.25">
      <c r="A1184" s="1">
        <v>39778</v>
      </c>
      <c r="B1184" s="10">
        <v>54.92</v>
      </c>
      <c r="C1184" s="10">
        <v>53.73</v>
      </c>
      <c r="D1184">
        <v>187970.57</v>
      </c>
      <c r="E1184">
        <v>168486.85</v>
      </c>
      <c r="F1184">
        <v>238714.72</v>
      </c>
      <c r="G1184">
        <v>213999.73</v>
      </c>
      <c r="H1184">
        <f>(1/(1-91/360*VLOOKUP($A1184,Tbills!$B$4:$C$974,2,1)/100))^((1)/91)-1</f>
        <v>4.1674654807088984E-6</v>
      </c>
      <c r="I1184">
        <f>I1183*(1-(I$1+I$5))^($A1184-$A1183)*(1+1.5*(E1184/E1183-1))</f>
        <v>59253176.07970354</v>
      </c>
      <c r="K1184">
        <f>ROW()</f>
        <v>1184</v>
      </c>
      <c r="L1184">
        <f>B1184/C1184</f>
        <v>1.0221477759166202</v>
      </c>
      <c r="M1184">
        <f>M1183*(1-(M$1+M$5))^($A1184-$A1183)*(1+2*(E1184/E1183-1))</f>
        <v>9117758052.6240959</v>
      </c>
    </row>
    <row r="1185" spans="1:13" x14ac:dyDescent="0.25">
      <c r="A1185" s="1">
        <v>39780</v>
      </c>
      <c r="B1185" s="10">
        <v>55.28</v>
      </c>
      <c r="C1185" s="10">
        <v>54.18</v>
      </c>
      <c r="D1185">
        <v>187762.74</v>
      </c>
      <c r="E1185">
        <v>168299.16</v>
      </c>
      <c r="F1185">
        <v>238485.99</v>
      </c>
      <c r="G1185">
        <v>213792.9</v>
      </c>
      <c r="H1185">
        <f>(1/(1-91/360*VLOOKUP($A1185,Tbills!$B$4:$C$974,2,1)/100))^((1)/91)-1</f>
        <v>4.1674654807088984E-6</v>
      </c>
      <c r="I1185">
        <f>I1184*(1-(I$1+I$5))^($A1185-$A1184)*(1+1.5*(E1185/E1184-1))</f>
        <v>59153031.859625876</v>
      </c>
      <c r="K1185">
        <f>ROW()</f>
        <v>1185</v>
      </c>
      <c r="L1185">
        <f>B1185/C1185</f>
        <v>1.0203026947212994</v>
      </c>
      <c r="M1185">
        <f>M1184*(1-(M$1+M$5))^($A1185-$A1184)*(1+2*(E1185/E1184-1))</f>
        <v>9096831026.1047688</v>
      </c>
    </row>
    <row r="1186" spans="1:13" x14ac:dyDescent="0.25">
      <c r="A1186" s="1">
        <v>39783</v>
      </c>
      <c r="B1186" s="10">
        <v>68.510000000000005</v>
      </c>
      <c r="C1186" s="10">
        <v>62.39</v>
      </c>
      <c r="D1186">
        <v>211730.98</v>
      </c>
      <c r="E1186">
        <v>189780.73</v>
      </c>
      <c r="F1186">
        <v>263618.76</v>
      </c>
      <c r="G1186">
        <v>236320.72</v>
      </c>
      <c r="H1186">
        <f>(1/(1-91/360*VLOOKUP($A1186,Tbills!$B$4:$C$974,2,1)/100))^((1)/91)-1</f>
        <v>1.3889776309117252E-6</v>
      </c>
      <c r="I1186">
        <f>I1185*(1-(I$1+I$5))^($A1186-$A1185)*(1+1.5*(E1186/E1185-1))</f>
        <v>70476372.839013517</v>
      </c>
      <c r="K1186">
        <f>ROW()</f>
        <v>1186</v>
      </c>
      <c r="L1186">
        <f>B1186/C1186</f>
        <v>1.0980926430517712</v>
      </c>
      <c r="M1186">
        <f>M1185*(1-(M$1+M$5))^($A1186-$A1185)*(1+2*(E1186/E1185-1))</f>
        <v>11417901099.373138</v>
      </c>
    </row>
    <row r="1187" spans="1:13" x14ac:dyDescent="0.25">
      <c r="A1187" s="1">
        <v>39784</v>
      </c>
      <c r="B1187" s="10">
        <v>62.98</v>
      </c>
      <c r="C1187" s="10">
        <v>59.65</v>
      </c>
      <c r="D1187">
        <v>204965.12</v>
      </c>
      <c r="E1187">
        <v>183716.02</v>
      </c>
      <c r="F1187">
        <v>260680.89</v>
      </c>
      <c r="G1187">
        <v>233686.74</v>
      </c>
      <c r="H1187">
        <f>(1/(1-91/360*VLOOKUP($A1187,Tbills!$B$4:$C$974,2,1)/100))^((1)/91)-1</f>
        <v>1.3889776309117252E-6</v>
      </c>
      <c r="I1187">
        <f>I1186*(1-(I$1+I$5))^($A1187-$A1186)*(1+1.5*(E1187/E1186-1))</f>
        <v>67097472.089435302</v>
      </c>
      <c r="K1187">
        <f>ROW()</f>
        <v>1187</v>
      </c>
      <c r="L1187">
        <f>B1187/C1187</f>
        <v>1.0558256496227996</v>
      </c>
      <c r="M1187">
        <f>M1186*(1-(M$1+M$5))^($A1187-$A1186)*(1+2*(E1187/E1186-1))</f>
        <v>10687790764.010958</v>
      </c>
    </row>
    <row r="1188" spans="1:13" x14ac:dyDescent="0.25">
      <c r="A1188" s="1">
        <v>39785</v>
      </c>
      <c r="B1188" s="10">
        <v>60.72</v>
      </c>
      <c r="C1188" s="10">
        <v>58.5</v>
      </c>
      <c r="D1188">
        <v>204430.63</v>
      </c>
      <c r="E1188">
        <v>183236.69</v>
      </c>
      <c r="F1188">
        <v>259180.71</v>
      </c>
      <c r="G1188">
        <v>232341.59</v>
      </c>
      <c r="H1188">
        <f>(1/(1-91/360*VLOOKUP($A1188,Tbills!$B$4:$C$974,2,1)/100))^((1)/91)-1</f>
        <v>1.3889776309117252E-6</v>
      </c>
      <c r="I1188">
        <f>I1187*(1-(I$1+I$5))^($A1188-$A1187)*(1+1.5*(E1188/E1187-1))</f>
        <v>66834237.085176058</v>
      </c>
      <c r="K1188">
        <f>ROW()</f>
        <v>1188</v>
      </c>
      <c r="L1188">
        <f>B1188/C1188</f>
        <v>1.0379487179487179</v>
      </c>
      <c r="M1188">
        <f>M1187*(1-(M$1+M$5))^($A1188-$A1187)*(1+2*(E1188/E1187-1))</f>
        <v>10631661853.212605</v>
      </c>
    </row>
    <row r="1189" spans="1:13" x14ac:dyDescent="0.25">
      <c r="A1189" s="1">
        <v>39786</v>
      </c>
      <c r="B1189" s="10">
        <v>63.64</v>
      </c>
      <c r="C1189" s="10">
        <v>61.29</v>
      </c>
      <c r="D1189">
        <v>213766.66</v>
      </c>
      <c r="E1189">
        <v>191604.57</v>
      </c>
      <c r="F1189">
        <v>267952.44</v>
      </c>
      <c r="G1189">
        <v>240204.66</v>
      </c>
      <c r="H1189">
        <f>(1/(1-91/360*VLOOKUP($A1189,Tbills!$B$4:$C$974,2,1)/100))^((1)/91)-1</f>
        <v>1.3889776309117252E-6</v>
      </c>
      <c r="I1189">
        <f>I1188*(1-(I$1+I$5))^($A1189-$A1188)*(1+1.5*(E1189/E1188-1))</f>
        <v>71411736.479675874</v>
      </c>
      <c r="K1189">
        <f>ROW()</f>
        <v>1189</v>
      </c>
      <c r="L1189">
        <f>B1189/C1189</f>
        <v>1.0383423070647742</v>
      </c>
      <c r="M1189">
        <f>M1188*(1-(M$1+M$5))^($A1189-$A1188)*(1+2*(E1189/E1188-1))</f>
        <v>11602304231.432932</v>
      </c>
    </row>
    <row r="1190" spans="1:13" x14ac:dyDescent="0.25">
      <c r="A1190" s="1">
        <v>39787</v>
      </c>
      <c r="B1190" s="10">
        <v>59.93</v>
      </c>
      <c r="C1190" s="10">
        <v>58.06</v>
      </c>
      <c r="D1190">
        <v>208616.62</v>
      </c>
      <c r="E1190">
        <v>186988.19</v>
      </c>
      <c r="F1190">
        <v>266268.90999999997</v>
      </c>
      <c r="G1190">
        <v>238695.13</v>
      </c>
      <c r="H1190">
        <f>(1/(1-91/360*VLOOKUP($A1190,Tbills!$B$4:$C$974,2,1)/100))^((1)/91)-1</f>
        <v>1.3889776309117252E-6</v>
      </c>
      <c r="I1190">
        <f>I1189*(1-(I$1+I$5))^($A1190-$A1189)*(1+1.5*(E1190/E1189-1))</f>
        <v>68830263.441675395</v>
      </c>
      <c r="K1190">
        <f>ROW()</f>
        <v>1190</v>
      </c>
      <c r="L1190">
        <f>B1190/C1190</f>
        <v>1.0322080606269377</v>
      </c>
      <c r="M1190">
        <f>M1189*(1-(M$1+M$5))^($A1190-$A1189)*(1+2*(E1190/E1189-1))</f>
        <v>11042857270.085003</v>
      </c>
    </row>
    <row r="1191" spans="1:13" x14ac:dyDescent="0.25">
      <c r="A1191" s="1">
        <v>39790</v>
      </c>
      <c r="B1191" s="10">
        <v>58.49</v>
      </c>
      <c r="C1191" s="10">
        <v>56.6</v>
      </c>
      <c r="D1191">
        <v>199734.56</v>
      </c>
      <c r="E1191">
        <v>179026.21</v>
      </c>
      <c r="F1191">
        <v>264648</v>
      </c>
      <c r="G1191">
        <v>237241.08</v>
      </c>
      <c r="H1191">
        <f>(1/(1-91/360*VLOOKUP($A1191,Tbills!$B$4:$C$974,2,1)/100))^((1)/91)-1</f>
        <v>1.3888977634657351E-7</v>
      </c>
      <c r="I1191">
        <f>I1190*(1-(I$1+I$5))^($A1191-$A1190)*(1+1.5*(E1191/E1190-1))</f>
        <v>64432208.323283635</v>
      </c>
      <c r="K1191">
        <f>ROW()</f>
        <v>1191</v>
      </c>
      <c r="L1191">
        <f>B1191/C1191</f>
        <v>1.0333922261484099</v>
      </c>
      <c r="M1191">
        <f>M1190*(1-(M$1+M$5))^($A1191-$A1190)*(1+2*(E1191/E1190-1))</f>
        <v>10101423562.506254</v>
      </c>
    </row>
    <row r="1192" spans="1:13" x14ac:dyDescent="0.25">
      <c r="A1192" s="1">
        <v>39791</v>
      </c>
      <c r="B1192" s="10">
        <v>58.91</v>
      </c>
      <c r="C1192" s="10">
        <v>57.77</v>
      </c>
      <c r="D1192">
        <v>202814.15</v>
      </c>
      <c r="E1192">
        <v>181786.48</v>
      </c>
      <c r="F1192">
        <v>271446.64</v>
      </c>
      <c r="G1192">
        <v>243335.62</v>
      </c>
      <c r="H1192">
        <f>(1/(1-91/360*VLOOKUP($A1192,Tbills!$B$4:$C$974,2,1)/100))^((1)/91)-1</f>
        <v>1.3888977634657351E-7</v>
      </c>
      <c r="I1192">
        <f>I1191*(1-(I$1+I$5))^($A1192-$A1191)*(1+1.5*(E1192/E1191-1))</f>
        <v>65921723.569541298</v>
      </c>
      <c r="K1192">
        <f>ROW()</f>
        <v>1192</v>
      </c>
      <c r="L1192">
        <f>B1192/C1192</f>
        <v>1.0197334256534532</v>
      </c>
      <c r="M1192">
        <f>M1191*(1-(M$1+M$5))^($A1192-$A1191)*(1+2*(E1192/E1191-1))</f>
        <v>10412565111.873148</v>
      </c>
    </row>
    <row r="1193" spans="1:13" x14ac:dyDescent="0.25">
      <c r="A1193" s="1">
        <v>39792</v>
      </c>
      <c r="B1193" s="10">
        <v>55.73</v>
      </c>
      <c r="C1193" s="10">
        <v>56.16</v>
      </c>
      <c r="D1193">
        <v>199196.47</v>
      </c>
      <c r="E1193">
        <v>178543.85</v>
      </c>
      <c r="F1193">
        <v>268414.03999999998</v>
      </c>
      <c r="G1193">
        <v>240617.05</v>
      </c>
      <c r="H1193">
        <f>(1/(1-91/360*VLOOKUP($A1193,Tbills!$B$4:$C$974,2,1)/100))^((1)/91)-1</f>
        <v>1.3888977634657351E-7</v>
      </c>
      <c r="I1193">
        <f>I1192*(1-(I$1+I$5))^($A1193-$A1192)*(1+1.5*(E1193/E1192-1))</f>
        <v>64157282.80858697</v>
      </c>
      <c r="K1193">
        <f>ROW()</f>
        <v>1193</v>
      </c>
      <c r="L1193">
        <f>B1193/C1193</f>
        <v>0.9923433048433048</v>
      </c>
      <c r="M1193">
        <f>M1192*(1-(M$1+M$5))^($A1193-$A1192)*(1+2*(E1193/E1192-1))</f>
        <v>10040756915.142292</v>
      </c>
    </row>
    <row r="1194" spans="1:13" x14ac:dyDescent="0.25">
      <c r="A1194" s="1">
        <v>39793</v>
      </c>
      <c r="B1194" s="10">
        <v>55.78</v>
      </c>
      <c r="C1194" s="10">
        <v>56.09</v>
      </c>
      <c r="D1194">
        <v>201576.93</v>
      </c>
      <c r="E1194">
        <v>180677.48</v>
      </c>
      <c r="F1194">
        <v>271843.38</v>
      </c>
      <c r="G1194">
        <v>243691.21</v>
      </c>
      <c r="H1194">
        <f>(1/(1-91/360*VLOOKUP($A1194,Tbills!$B$4:$C$974,2,1)/100))^((1)/91)-1</f>
        <v>1.3888977634657351E-7</v>
      </c>
      <c r="I1194">
        <f>I1193*(1-(I$1+I$5))^($A1194-$A1193)*(1+1.5*(E1194/E1193-1))</f>
        <v>65306692.573461443</v>
      </c>
      <c r="K1194">
        <f>ROW()</f>
        <v>1194</v>
      </c>
      <c r="L1194">
        <f>B1194/C1194</f>
        <v>0.99447316812265996</v>
      </c>
      <c r="M1194">
        <f>M1193*(1-(M$1+M$5))^($A1194-$A1193)*(1+2*(E1194/E1193-1))</f>
        <v>10280388044.590765</v>
      </c>
    </row>
    <row r="1195" spans="1:13" x14ac:dyDescent="0.25">
      <c r="A1195" s="1">
        <v>39794</v>
      </c>
      <c r="B1195" s="10">
        <v>54.28</v>
      </c>
      <c r="C1195" s="10">
        <v>55.14</v>
      </c>
      <c r="D1195">
        <v>198659.73</v>
      </c>
      <c r="E1195">
        <v>178062.71</v>
      </c>
      <c r="F1195">
        <v>268419.14</v>
      </c>
      <c r="G1195">
        <v>240621.55</v>
      </c>
      <c r="H1195">
        <f>(1/(1-91/360*VLOOKUP($A1195,Tbills!$B$4:$C$974,2,1)/100))^((1)/91)-1</f>
        <v>1.3888977634657351E-7</v>
      </c>
      <c r="I1195">
        <f>I1194*(1-(I$1+I$5))^($A1195-$A1194)*(1+1.5*(E1195/E1194-1))</f>
        <v>63888399.269597985</v>
      </c>
      <c r="K1195">
        <f>ROW()</f>
        <v>1195</v>
      </c>
      <c r="L1195">
        <f>B1195/C1195</f>
        <v>0.98440333696046434</v>
      </c>
      <c r="M1195">
        <f>M1194*(1-(M$1+M$5))^($A1195-$A1194)*(1+2*(E1195/E1194-1))</f>
        <v>9982495458.3048744</v>
      </c>
    </row>
    <row r="1196" spans="1:13" x14ac:dyDescent="0.25">
      <c r="A1196" s="1">
        <v>39797</v>
      </c>
      <c r="B1196" s="10">
        <v>56.76</v>
      </c>
      <c r="C1196" s="10">
        <v>56.41</v>
      </c>
      <c r="D1196">
        <v>200329.74</v>
      </c>
      <c r="E1196">
        <v>179559.5</v>
      </c>
      <c r="F1196">
        <v>266795.63</v>
      </c>
      <c r="G1196">
        <v>239166.07</v>
      </c>
      <c r="H1196">
        <f>(1/(1-91/360*VLOOKUP($A1196,Tbills!$B$4:$C$974,2,1)/100))^((1)/91)-1</f>
        <v>1.3889776309117252E-6</v>
      </c>
      <c r="I1196">
        <f>I1195*(1-(I$1+I$5))^($A1196-$A1195)*(1+1.5*(E1196/E1195-1))</f>
        <v>64692104.288091213</v>
      </c>
      <c r="K1196">
        <f>ROW()</f>
        <v>1196</v>
      </c>
      <c r="L1196">
        <f>B1196/C1196</f>
        <v>1.006204573657153</v>
      </c>
      <c r="M1196">
        <f>M1195*(1-(M$1+M$5))^($A1196-$A1195)*(1+2*(E1196/E1195-1))</f>
        <v>10149294474.487709</v>
      </c>
    </row>
    <row r="1197" spans="1:13" x14ac:dyDescent="0.25">
      <c r="A1197" s="1">
        <v>39798</v>
      </c>
      <c r="B1197" s="10">
        <v>52.37</v>
      </c>
      <c r="C1197" s="10">
        <v>52.91</v>
      </c>
      <c r="D1197">
        <v>190747.88</v>
      </c>
      <c r="E1197">
        <v>170970.84</v>
      </c>
      <c r="F1197">
        <v>259287.15</v>
      </c>
      <c r="G1197">
        <v>232434.84</v>
      </c>
      <c r="H1197">
        <f>(1/(1-91/360*VLOOKUP($A1197,Tbills!$B$4:$C$974,2,1)/100))^((1)/91)-1</f>
        <v>1.3889776309117252E-6</v>
      </c>
      <c r="I1197">
        <f>I1196*(1-(I$1+I$5))^($A1197-$A1196)*(1+1.5*(E1197/E1196-1))</f>
        <v>60050015.576904282</v>
      </c>
      <c r="K1197">
        <f>ROW()</f>
        <v>1197</v>
      </c>
      <c r="L1197">
        <f>B1197/C1197</f>
        <v>0.9897939897939898</v>
      </c>
      <c r="M1197">
        <f>M1196*(1-(M$1+M$5))^($A1197-$A1196)*(1+2*(E1197/E1196-1))</f>
        <v>9178066461.0401783</v>
      </c>
    </row>
    <row r="1198" spans="1:13" x14ac:dyDescent="0.25">
      <c r="A1198" s="1">
        <v>39799</v>
      </c>
      <c r="B1198" s="10">
        <v>49.84</v>
      </c>
      <c r="C1198" s="10">
        <v>51.57</v>
      </c>
      <c r="D1198">
        <v>190091.02</v>
      </c>
      <c r="E1198">
        <v>170381.85</v>
      </c>
      <c r="F1198">
        <v>252002.94</v>
      </c>
      <c r="G1198">
        <v>225904.67</v>
      </c>
      <c r="H1198">
        <f>(1/(1-91/360*VLOOKUP($A1198,Tbills!$B$4:$C$974,2,1)/100))^((1)/91)-1</f>
        <v>1.3889776309117252E-6</v>
      </c>
      <c r="I1198">
        <f>I1197*(1-(I$1+I$5))^($A1198-$A1197)*(1+1.5*(E1198/E1197-1))</f>
        <v>59739136.668756455</v>
      </c>
      <c r="K1198">
        <f>ROW()</f>
        <v>1198</v>
      </c>
      <c r="L1198">
        <f>B1198/C1198</f>
        <v>0.96645336435912355</v>
      </c>
      <c r="M1198">
        <f>M1197*(1-(M$1+M$5))^($A1198-$A1197)*(1+2*(E1198/E1197-1))</f>
        <v>9114522913.6773548</v>
      </c>
    </row>
    <row r="1199" spans="1:13" x14ac:dyDescent="0.25">
      <c r="A1199" s="1">
        <v>39800</v>
      </c>
      <c r="B1199" s="10">
        <v>47.34</v>
      </c>
      <c r="C1199" s="10">
        <v>49.8</v>
      </c>
      <c r="D1199">
        <v>183778.8</v>
      </c>
      <c r="E1199">
        <v>164723.85999999999</v>
      </c>
      <c r="F1199">
        <v>247888.59</v>
      </c>
      <c r="G1199">
        <v>222216.1</v>
      </c>
      <c r="H1199">
        <f>(1/(1-91/360*VLOOKUP($A1199,Tbills!$B$4:$C$974,2,1)/100))^((1)/91)-1</f>
        <v>1.3889776309117252E-6</v>
      </c>
      <c r="I1199">
        <f>I1198*(1-(I$1+I$5))^($A1199-$A1198)*(1+1.5*(E1199/E1198-1))</f>
        <v>56762893.032224938</v>
      </c>
      <c r="K1199">
        <f>ROW()</f>
        <v>1199</v>
      </c>
      <c r="L1199">
        <f>B1199/C1199</f>
        <v>0.95060240963855436</v>
      </c>
      <c r="M1199">
        <f>M1198*(1-(M$1+M$5))^($A1199-$A1198)*(1+2*(E1199/E1198-1))</f>
        <v>8508891412.4617376</v>
      </c>
    </row>
    <row r="1200" spans="1:13" x14ac:dyDescent="0.25">
      <c r="A1200" s="1">
        <v>39801</v>
      </c>
      <c r="B1200" s="10">
        <v>44.93</v>
      </c>
      <c r="C1200" s="10">
        <v>43.4</v>
      </c>
      <c r="D1200">
        <v>173125.79</v>
      </c>
      <c r="E1200">
        <v>155175.17000000001</v>
      </c>
      <c r="F1200">
        <v>240979.32</v>
      </c>
      <c r="G1200">
        <v>216022.08</v>
      </c>
      <c r="H1200">
        <f>(1/(1-91/360*VLOOKUP($A1200,Tbills!$B$4:$C$974,2,1)/100))^((1)/91)-1</f>
        <v>1.3889776309117252E-6</v>
      </c>
      <c r="I1200">
        <f>I1199*(1-(I$1+I$5))^($A1200-$A1199)*(1+1.5*(E1200/E1199-1))</f>
        <v>51826760.725535139</v>
      </c>
      <c r="K1200">
        <f>ROW()</f>
        <v>1200</v>
      </c>
      <c r="L1200">
        <f>B1200/C1200</f>
        <v>1.0352534562211981</v>
      </c>
      <c r="M1200">
        <f>M1199*(1-(M$1+M$5))^($A1200-$A1199)*(1+2*(E1200/E1199-1))</f>
        <v>7522153429.7196169</v>
      </c>
    </row>
    <row r="1201" spans="1:13" x14ac:dyDescent="0.25">
      <c r="A1201" s="1">
        <v>39804</v>
      </c>
      <c r="B1201" s="10">
        <v>44.56</v>
      </c>
      <c r="C1201" s="10">
        <v>43.71</v>
      </c>
      <c r="D1201">
        <v>166852.78</v>
      </c>
      <c r="E1201">
        <v>149551.93</v>
      </c>
      <c r="F1201">
        <v>241683.73</v>
      </c>
      <c r="G1201">
        <v>216652.63</v>
      </c>
      <c r="H1201">
        <f>(1/(1-91/360*VLOOKUP($A1201,Tbills!$B$4:$C$974,2,1)/100))^((1)/91)-1</f>
        <v>1.1111679050213041E-6</v>
      </c>
      <c r="I1201">
        <f>I1200*(1-(I$1+I$5))^($A1201-$A1200)*(1+1.5*(E1201/E1200-1))</f>
        <v>49008202.543811768</v>
      </c>
      <c r="K1201">
        <f>ROW()</f>
        <v>1201</v>
      </c>
      <c r="L1201">
        <f>B1201/C1201</f>
        <v>1.0194463509494396</v>
      </c>
      <c r="M1201">
        <f>M1200*(1-(M$1+M$5))^($A1201-$A1200)*(1+2*(E1201/E1200-1))</f>
        <v>6976272305.4737339</v>
      </c>
    </row>
    <row r="1202" spans="1:13" x14ac:dyDescent="0.25">
      <c r="A1202" s="1">
        <v>39805</v>
      </c>
      <c r="B1202" s="10">
        <v>45.02</v>
      </c>
      <c r="C1202" s="10">
        <v>44.48</v>
      </c>
      <c r="D1202">
        <v>169378.16</v>
      </c>
      <c r="E1202">
        <v>151815.29</v>
      </c>
      <c r="F1202">
        <v>244222.49</v>
      </c>
      <c r="G1202">
        <v>218928.21</v>
      </c>
      <c r="H1202">
        <f>(1/(1-91/360*VLOOKUP($A1202,Tbills!$B$4:$C$974,2,1)/100))^((1)/91)-1</f>
        <v>1.1111679050213041E-6</v>
      </c>
      <c r="I1202">
        <f>I1201*(1-(I$1+I$5))^($A1202-$A1201)*(1+1.5*(E1202/E1201-1))</f>
        <v>50120277.338233426</v>
      </c>
      <c r="K1202">
        <f>ROW()</f>
        <v>1202</v>
      </c>
      <c r="L1202">
        <f>B1202/C1202</f>
        <v>1.0121402877697843</v>
      </c>
      <c r="M1202">
        <f>M1201*(1-(M$1+M$5))^($A1202-$A1201)*(1+2*(E1202/E1201-1))</f>
        <v>7187191742.5845575</v>
      </c>
    </row>
    <row r="1203" spans="1:13" x14ac:dyDescent="0.25">
      <c r="A1203" s="1">
        <v>39806</v>
      </c>
      <c r="B1203" s="10">
        <v>44.21</v>
      </c>
      <c r="C1203" s="10">
        <v>43.96</v>
      </c>
      <c r="D1203">
        <v>167706.63</v>
      </c>
      <c r="E1203">
        <v>150316.91</v>
      </c>
      <c r="F1203">
        <v>244385.03</v>
      </c>
      <c r="G1203">
        <v>219073.67</v>
      </c>
      <c r="H1203">
        <f>(1/(1-91/360*VLOOKUP($A1203,Tbills!$B$4:$C$974,2,1)/100))^((1)/91)-1</f>
        <v>1.1111679050213041E-6</v>
      </c>
      <c r="I1203">
        <f>I1202*(1-(I$1+I$5))^($A1203-$A1202)*(1+1.5*(E1203/E1202-1))</f>
        <v>49377791.421361268</v>
      </c>
      <c r="K1203">
        <f>ROW()</f>
        <v>1203</v>
      </c>
      <c r="L1203">
        <f>B1203/C1203</f>
        <v>1.0056869881710646</v>
      </c>
      <c r="M1203">
        <f>M1202*(1-(M$1+M$5))^($A1203-$A1202)*(1+2*(E1203/E1202-1))</f>
        <v>7045082654.9316254</v>
      </c>
    </row>
    <row r="1204" spans="1:13" x14ac:dyDescent="0.25">
      <c r="A1204" s="1">
        <v>39808</v>
      </c>
      <c r="B1204" s="10">
        <v>43.38</v>
      </c>
      <c r="C1204" s="10">
        <v>46.11</v>
      </c>
      <c r="D1204">
        <v>165852.54999999999</v>
      </c>
      <c r="E1204">
        <v>148654.75</v>
      </c>
      <c r="F1204">
        <v>244739.35</v>
      </c>
      <c r="G1204">
        <v>219390.8</v>
      </c>
      <c r="H1204">
        <f>(1/(1-91/360*VLOOKUP($A1204,Tbills!$B$4:$C$974,2,1)/100))^((1)/91)-1</f>
        <v>1.1111679050213041E-6</v>
      </c>
      <c r="I1204">
        <f>I1203*(1-(I$1+I$5))^($A1204-$A1203)*(1+1.5*(E1204/E1203-1))</f>
        <v>48557852.608146951</v>
      </c>
      <c r="K1204">
        <f>ROW()</f>
        <v>1204</v>
      </c>
      <c r="L1204">
        <f>B1204/C1204</f>
        <v>0.94079375406636312</v>
      </c>
      <c r="M1204">
        <f>M1203*(1-(M$1+M$5))^($A1204-$A1203)*(1+2*(E1204/E1203-1))</f>
        <v>6888813457.3434839</v>
      </c>
    </row>
    <row r="1205" spans="1:13" x14ac:dyDescent="0.25">
      <c r="A1205" s="1">
        <v>39811</v>
      </c>
      <c r="B1205" s="10">
        <v>43.9</v>
      </c>
      <c r="C1205" s="10">
        <v>46.54</v>
      </c>
      <c r="D1205">
        <v>170115.89</v>
      </c>
      <c r="E1205">
        <v>152475.51</v>
      </c>
      <c r="F1205">
        <v>247744.48</v>
      </c>
      <c r="G1205">
        <v>222083.95</v>
      </c>
      <c r="H1205">
        <f>(1/(1-91/360*VLOOKUP($A1205,Tbills!$B$4:$C$974,2,1)/100))^((1)/91)-1</f>
        <v>1.3889776309117252E-6</v>
      </c>
      <c r="I1205">
        <f>I1204*(1-(I$1+I$5))^($A1205-$A1204)*(1+1.5*(E1205/E1204-1))</f>
        <v>50428470.240531489</v>
      </c>
      <c r="K1205">
        <f>ROW()</f>
        <v>1205</v>
      </c>
      <c r="L1205">
        <f>B1205/C1205</f>
        <v>0.94327460249247952</v>
      </c>
      <c r="M1205">
        <f>M1204*(1-(M$1+M$5))^($A1205-$A1204)*(1+2*(E1205/E1204-1))</f>
        <v>7242197119.5078726</v>
      </c>
    </row>
    <row r="1206" spans="1:13"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I1205*(1-(I$1+I$5))^($A1206-$A1205)*(1+1.5*(E1206/E1205-1))</f>
        <v>47197724.029018864</v>
      </c>
      <c r="K1206">
        <f>ROW()</f>
        <v>1206</v>
      </c>
      <c r="L1206">
        <f>B1206/C1206</f>
        <v>0.93740148615176777</v>
      </c>
      <c r="M1206">
        <f>M1205*(1-(M$1+M$5))^($A1206-$A1205)*(1+2*(E1206/E1205-1))</f>
        <v>6623423237.6117039</v>
      </c>
    </row>
    <row r="1207" spans="1:13" x14ac:dyDescent="0.25">
      <c r="A1207" s="1">
        <v>39813</v>
      </c>
      <c r="B1207" s="10">
        <v>40</v>
      </c>
      <c r="C1207" s="10">
        <v>43.18</v>
      </c>
      <c r="D1207">
        <v>154797.60999999999</v>
      </c>
      <c r="E1207">
        <v>138745.28</v>
      </c>
      <c r="F1207">
        <v>228839.92</v>
      </c>
      <c r="G1207">
        <v>205136.86</v>
      </c>
      <c r="H1207">
        <f>(1/(1-91/360*VLOOKUP($A1207,Tbills!$B$4:$C$974,2,1)/100))^((1)/91)-1</f>
        <v>1.3889776309117252E-6</v>
      </c>
      <c r="I1207">
        <f>I1206*(1-(I$1+I$5))^($A1207-$A1206)*(1+1.5*(E1207/E1206-1))</f>
        <v>43695979.619410723</v>
      </c>
      <c r="K1207">
        <f>ROW()</f>
        <v>1207</v>
      </c>
      <c r="L1207">
        <f>B1207/C1207</f>
        <v>0.92635479388605835</v>
      </c>
      <c r="M1207">
        <f>M1206*(1-(M$1+M$5))^($A1207-$A1206)*(1+2*(E1207/E1206-1))</f>
        <v>5968084308.2703304</v>
      </c>
    </row>
    <row r="1208" spans="1:13" x14ac:dyDescent="0.25">
      <c r="A1208" s="1">
        <v>39815</v>
      </c>
      <c r="B1208" s="10">
        <v>39.19</v>
      </c>
      <c r="C1208" s="10">
        <v>40.56</v>
      </c>
      <c r="D1208">
        <v>143331.54999999999</v>
      </c>
      <c r="E1208">
        <v>128467.85</v>
      </c>
      <c r="F1208">
        <v>216464.39</v>
      </c>
      <c r="G1208">
        <v>194042.61</v>
      </c>
      <c r="H1208">
        <f>(1/(1-91/360*VLOOKUP($A1208,Tbills!$B$4:$C$974,2,1)/100))^((1)/91)-1</f>
        <v>1.3889776309117252E-6</v>
      </c>
      <c r="I1208">
        <f>I1207*(1-(I$1+I$5))^($A1208-$A1207)*(1+1.5*(E1208/E1207-1))</f>
        <v>38840125.008161478</v>
      </c>
      <c r="K1208">
        <f>ROW()</f>
        <v>1208</v>
      </c>
      <c r="L1208">
        <f>B1208/C1208</f>
        <v>0.966222879684418</v>
      </c>
      <c r="M1208">
        <f>M1207*(1-(M$1+M$5))^($A1208-$A1207)*(1+2*(E1208/E1207-1))</f>
        <v>5083580873.9516449</v>
      </c>
    </row>
    <row r="1209" spans="1:13" x14ac:dyDescent="0.25">
      <c r="A1209" s="1">
        <v>39818</v>
      </c>
      <c r="B1209" s="10">
        <v>39.08</v>
      </c>
      <c r="C1209" s="10">
        <v>40.82</v>
      </c>
      <c r="D1209">
        <v>146085.37</v>
      </c>
      <c r="E1209">
        <v>130935.56</v>
      </c>
      <c r="F1209">
        <v>215785.34</v>
      </c>
      <c r="G1209">
        <v>193433.09</v>
      </c>
      <c r="H1209">
        <f>(1/(1-91/360*VLOOKUP($A1209,Tbills!$B$4:$C$974,2,1)/100))^((1)/91)-1</f>
        <v>4.1674654807088984E-6</v>
      </c>
      <c r="I1209">
        <f>I1208*(1-(I$1+I$5))^($A1209-$A1208)*(1+1.5*(E1209/E1208-1))</f>
        <v>39958082.328904562</v>
      </c>
      <c r="K1209">
        <f>ROW()</f>
        <v>1209</v>
      </c>
      <c r="L1209">
        <f>B1209/C1209</f>
        <v>0.95737383635472806</v>
      </c>
      <c r="M1209">
        <f>M1208*(1-(M$1+M$5))^($A1209-$A1208)*(1+2*(E1209/E1208-1))</f>
        <v>5278345939.297698</v>
      </c>
    </row>
    <row r="1210" spans="1:13" x14ac:dyDescent="0.25">
      <c r="A1210" s="1">
        <v>39819</v>
      </c>
      <c r="B1210" s="10">
        <v>38.56</v>
      </c>
      <c r="C1210" s="10">
        <v>40.31</v>
      </c>
      <c r="D1210">
        <v>144160.31</v>
      </c>
      <c r="E1210">
        <v>129209.60000000001</v>
      </c>
      <c r="F1210">
        <v>216622.74</v>
      </c>
      <c r="G1210">
        <v>194182.94</v>
      </c>
      <c r="H1210">
        <f>(1/(1-91/360*VLOOKUP($A1210,Tbills!$B$4:$C$974,2,1)/100))^((1)/91)-1</f>
        <v>4.1674654807088984E-6</v>
      </c>
      <c r="I1210">
        <f>I1209*(1-(I$1+I$5))^($A1210-$A1209)*(1+1.5*(E1210/E1209-1))</f>
        <v>39167630.484377503</v>
      </c>
      <c r="K1210">
        <f>ROW()</f>
        <v>1210</v>
      </c>
      <c r="L1210">
        <f>B1210/C1210</f>
        <v>0.95658645497395189</v>
      </c>
      <c r="M1210">
        <f>M1209*(1-(M$1+M$5))^($A1210-$A1209)*(1+2*(E1210/E1209-1))</f>
        <v>5139017067.7841873</v>
      </c>
    </row>
    <row r="1211" spans="1:13" x14ac:dyDescent="0.25">
      <c r="A1211" s="1">
        <v>39820</v>
      </c>
      <c r="B1211" s="10">
        <v>43.39</v>
      </c>
      <c r="C1211" s="10">
        <v>43.81</v>
      </c>
      <c r="D1211">
        <v>156467.04</v>
      </c>
      <c r="E1211">
        <v>140239.47</v>
      </c>
      <c r="F1211">
        <v>226002.83</v>
      </c>
      <c r="G1211">
        <v>202590.54</v>
      </c>
      <c r="H1211">
        <f>(1/(1-91/360*VLOOKUP($A1211,Tbills!$B$4:$C$974,2,1)/100))^((1)/91)-1</f>
        <v>4.1674654807088984E-6</v>
      </c>
      <c r="I1211">
        <f>I1210*(1-(I$1+I$5))^($A1211-$A1210)*(1+1.5*(E1211/E1210-1))</f>
        <v>44182475.095257632</v>
      </c>
      <c r="K1211">
        <f>ROW()</f>
        <v>1211</v>
      </c>
      <c r="L1211">
        <f>B1211/C1211</f>
        <v>0.99041314768317734</v>
      </c>
      <c r="M1211">
        <f>M1210*(1-(M$1+M$5))^($A1211-$A1210)*(1+2*(E1211/E1210-1))</f>
        <v>6016190156.1151829</v>
      </c>
    </row>
    <row r="1212" spans="1:13" x14ac:dyDescent="0.25">
      <c r="A1212" s="1">
        <v>39821</v>
      </c>
      <c r="B1212" s="10">
        <v>42.56</v>
      </c>
      <c r="C1212" s="10">
        <v>43.17</v>
      </c>
      <c r="D1212">
        <v>156248.71</v>
      </c>
      <c r="E1212">
        <v>140043.20000000001</v>
      </c>
      <c r="F1212">
        <v>224206.88</v>
      </c>
      <c r="G1212">
        <v>200979.79</v>
      </c>
      <c r="H1212">
        <f>(1/(1-91/360*VLOOKUP($A1212,Tbills!$B$4:$C$974,2,1)/100))^((1)/91)-1</f>
        <v>4.1674654807088984E-6</v>
      </c>
      <c r="I1212">
        <f>I1211*(1-(I$1+I$5))^($A1212-$A1211)*(1+1.5*(E1212/E1211-1))</f>
        <v>44089299.958714701</v>
      </c>
      <c r="K1212">
        <f>ROW()</f>
        <v>1212</v>
      </c>
      <c r="L1212">
        <f>B1212/C1212</f>
        <v>0.98586981700254805</v>
      </c>
      <c r="M1212">
        <f>M1211*(1-(M$1+M$5))^($A1212-$A1211)*(1+2*(E1212/E1211-1))</f>
        <v>5999148252.846158</v>
      </c>
    </row>
    <row r="1213" spans="1:13" x14ac:dyDescent="0.25">
      <c r="A1213" s="1">
        <v>39822</v>
      </c>
      <c r="B1213" s="10">
        <v>42.82</v>
      </c>
      <c r="C1213" s="10">
        <v>44.88</v>
      </c>
      <c r="D1213">
        <v>161644.10999999999</v>
      </c>
      <c r="E1213">
        <v>144878.43</v>
      </c>
      <c r="F1213">
        <v>225144.95</v>
      </c>
      <c r="G1213">
        <v>201819.85</v>
      </c>
      <c r="H1213">
        <f>(1/(1-91/360*VLOOKUP($A1213,Tbills!$B$4:$C$974,2,1)/100))^((1)/91)-1</f>
        <v>4.1674654807088984E-6</v>
      </c>
      <c r="I1213">
        <f>I1212*(1-(I$1+I$5))^($A1213-$A1212)*(1+1.5*(E1213/E1212-1))</f>
        <v>46372242.549321391</v>
      </c>
      <c r="K1213">
        <f>ROW()</f>
        <v>1213</v>
      </c>
      <c r="L1213">
        <f>B1213/C1213</f>
        <v>0.95409982174688057</v>
      </c>
      <c r="M1213">
        <f>M1212*(1-(M$1+M$5))^($A1213-$A1212)*(1+2*(E1213/E1212-1))</f>
        <v>6413193751.9412785</v>
      </c>
    </row>
    <row r="1214" spans="1:13" x14ac:dyDescent="0.25">
      <c r="A1214" s="1">
        <v>39825</v>
      </c>
      <c r="B1214" s="10">
        <v>45.84</v>
      </c>
      <c r="C1214" s="10">
        <v>47.35</v>
      </c>
      <c r="D1214">
        <v>174658.01</v>
      </c>
      <c r="E1214">
        <v>156540.72</v>
      </c>
      <c r="F1214">
        <v>233169.13</v>
      </c>
      <c r="G1214">
        <v>209010.2</v>
      </c>
      <c r="H1214">
        <f>(1/(1-91/360*VLOOKUP($A1214,Tbills!$B$4:$C$974,2,1)/100))^((1)/91)-1</f>
        <v>3.3338445484254464E-6</v>
      </c>
      <c r="I1214">
        <f>I1213*(1-(I$1+I$5))^($A1214-$A1213)*(1+1.5*(E1214/E1213-1))</f>
        <v>51969992.39722053</v>
      </c>
      <c r="K1214">
        <f>ROW()</f>
        <v>1214</v>
      </c>
      <c r="L1214">
        <f>B1214/C1214</f>
        <v>0.96810982048574445</v>
      </c>
      <c r="M1214">
        <f>M1213*(1-(M$1+M$5))^($A1214-$A1213)*(1+2*(E1214/E1213-1))</f>
        <v>7444927740.1619711</v>
      </c>
    </row>
    <row r="1215" spans="1:13" x14ac:dyDescent="0.25">
      <c r="A1215" s="1">
        <v>39826</v>
      </c>
      <c r="B1215" s="10">
        <v>43.27</v>
      </c>
      <c r="C1215" s="10">
        <v>47.14</v>
      </c>
      <c r="D1215">
        <v>170895.69</v>
      </c>
      <c r="E1215">
        <v>153168.14000000001</v>
      </c>
      <c r="F1215">
        <v>233608.76</v>
      </c>
      <c r="G1215">
        <v>209403.58</v>
      </c>
      <c r="H1215">
        <f>(1/(1-91/360*VLOOKUP($A1215,Tbills!$B$4:$C$974,2,1)/100))^((1)/91)-1</f>
        <v>3.3338445484254464E-6</v>
      </c>
      <c r="I1215">
        <f>I1214*(1-(I$1+I$5))^($A1215-$A1214)*(1+1.5*(E1215/E1214-1))</f>
        <v>50290014.65554329</v>
      </c>
      <c r="K1215">
        <f>ROW()</f>
        <v>1215</v>
      </c>
      <c r="L1215">
        <f>B1215/C1215</f>
        <v>0.91790411540093342</v>
      </c>
      <c r="M1215">
        <f>M1214*(1-(M$1+M$5))^($A1215-$A1214)*(1+2*(E1215/E1214-1))</f>
        <v>7123894273.0546265</v>
      </c>
    </row>
    <row r="1216" spans="1:13" x14ac:dyDescent="0.25">
      <c r="A1216" s="1">
        <v>39827</v>
      </c>
      <c r="B1216" s="10">
        <v>49.14</v>
      </c>
      <c r="C1216" s="10">
        <v>50.68</v>
      </c>
      <c r="D1216">
        <v>185504.23</v>
      </c>
      <c r="E1216">
        <v>166260.78</v>
      </c>
      <c r="F1216">
        <v>242455.95</v>
      </c>
      <c r="G1216">
        <v>217333.38</v>
      </c>
      <c r="H1216">
        <f>(1/(1-91/360*VLOOKUP($A1216,Tbills!$B$4:$C$974,2,1)/100))^((1)/91)-1</f>
        <v>3.3338445484254464E-6</v>
      </c>
      <c r="I1216">
        <f>I1215*(1-(I$1+I$5))^($A1216-$A1215)*(1+1.5*(E1216/E1215-1))</f>
        <v>56737571.261834852</v>
      </c>
      <c r="K1216">
        <f>ROW()</f>
        <v>1216</v>
      </c>
      <c r="L1216">
        <f>B1216/C1216</f>
        <v>0.96961325966850831</v>
      </c>
      <c r="M1216">
        <f>M1215*(1-(M$1+M$5))^($A1216-$A1215)*(1+2*(E1216/E1215-1))</f>
        <v>8341498075.4236097</v>
      </c>
    </row>
    <row r="1217" spans="1:13" x14ac:dyDescent="0.25">
      <c r="A1217" s="1">
        <v>39828</v>
      </c>
      <c r="B1217" s="10">
        <v>51</v>
      </c>
      <c r="C1217" s="10">
        <v>51.71</v>
      </c>
      <c r="D1217">
        <v>184248.22</v>
      </c>
      <c r="E1217">
        <v>165134.51</v>
      </c>
      <c r="F1217">
        <v>242165.02</v>
      </c>
      <c r="G1217">
        <v>217071.87</v>
      </c>
      <c r="H1217">
        <f>(1/(1-91/360*VLOOKUP($A1217,Tbills!$B$4:$C$974,2,1)/100))^((1)/91)-1</f>
        <v>3.3338445484254464E-6</v>
      </c>
      <c r="I1217">
        <f>I1216*(1-(I$1+I$5))^($A1217-$A1216)*(1+1.5*(E1217/E1216-1))</f>
        <v>56160512.300008334</v>
      </c>
      <c r="K1217">
        <f>ROW()</f>
        <v>1217</v>
      </c>
      <c r="L1217">
        <f>B1217/C1217</f>
        <v>0.98626958035196288</v>
      </c>
      <c r="M1217">
        <f>M1216*(1-(M$1+M$5))^($A1217-$A1216)*(1+2*(E1217/E1216-1))</f>
        <v>8228208216.5125837</v>
      </c>
    </row>
    <row r="1218" spans="1:13" x14ac:dyDescent="0.25">
      <c r="A1218" s="1">
        <v>39829</v>
      </c>
      <c r="B1218" s="10">
        <v>46.11</v>
      </c>
      <c r="C1218" s="10">
        <v>48.95</v>
      </c>
      <c r="D1218">
        <v>178376.87</v>
      </c>
      <c r="E1218">
        <v>159871.70000000001</v>
      </c>
      <c r="F1218">
        <v>244391.54</v>
      </c>
      <c r="G1218">
        <v>219066.96</v>
      </c>
      <c r="H1218">
        <f>(1/(1-91/360*VLOOKUP($A1218,Tbills!$B$4:$C$974,2,1)/100))^((1)/91)-1</f>
        <v>3.3338445484254464E-6</v>
      </c>
      <c r="I1218">
        <f>I1217*(1-(I$1+I$5))^($A1218-$A1217)*(1+1.5*(E1218/E1217-1))</f>
        <v>53475259.916913666</v>
      </c>
      <c r="K1218">
        <f>ROW()</f>
        <v>1218</v>
      </c>
      <c r="L1218">
        <f>B1218/C1218</f>
        <v>0.94198161389172619</v>
      </c>
      <c r="M1218">
        <f>M1217*(1-(M$1+M$5))^($A1218-$A1217)*(1+2*(E1218/E1217-1))</f>
        <v>7703485293.2441635</v>
      </c>
    </row>
    <row r="1219" spans="1:13" x14ac:dyDescent="0.25">
      <c r="A1219" s="1">
        <v>39833</v>
      </c>
      <c r="B1219" s="10">
        <v>56.65</v>
      </c>
      <c r="C1219" s="10">
        <v>54.87</v>
      </c>
      <c r="D1219">
        <v>201240.89</v>
      </c>
      <c r="E1219">
        <v>180361.63</v>
      </c>
      <c r="F1219">
        <v>259148.76</v>
      </c>
      <c r="G1219">
        <v>232292.07</v>
      </c>
      <c r="H1219">
        <f>(1/(1-91/360*VLOOKUP($A1219,Tbills!$B$4:$C$974,2,1)/100))^((1)/91)-1</f>
        <v>3.8895847329634137E-6</v>
      </c>
      <c r="I1219">
        <f>I1218*(1-(I$1+I$5))^($A1219-$A1218)*(1+1.5*(E1219/E1218-1))</f>
        <v>63753286.296588123</v>
      </c>
      <c r="K1219">
        <f>ROW()</f>
        <v>1219</v>
      </c>
      <c r="L1219">
        <f>B1219/C1219</f>
        <v>1.0324403134681976</v>
      </c>
      <c r="M1219">
        <f>M1218*(1-(M$1+M$5))^($A1219-$A1218)*(1+2*(E1219/E1218-1))</f>
        <v>9676812640.1145382</v>
      </c>
    </row>
    <row r="1220" spans="1:13" x14ac:dyDescent="0.25">
      <c r="A1220" s="1">
        <v>39834</v>
      </c>
      <c r="B1220" s="10">
        <v>46.42</v>
      </c>
      <c r="C1220" s="10">
        <v>49.96</v>
      </c>
      <c r="D1220">
        <v>188245.33</v>
      </c>
      <c r="E1220">
        <v>168713.69</v>
      </c>
      <c r="F1220">
        <v>244870.6</v>
      </c>
      <c r="G1220">
        <v>219492.71</v>
      </c>
      <c r="H1220">
        <f>(1/(1-91/360*VLOOKUP($A1220,Tbills!$B$4:$C$974,2,1)/100))^((1)/91)-1</f>
        <v>3.8895847329634137E-6</v>
      </c>
      <c r="I1220">
        <f>I1219*(1-(I$1+I$5))^($A1220-$A1219)*(1+1.5*(E1220/E1219-1))</f>
        <v>57576854.756131068</v>
      </c>
      <c r="K1220">
        <f>ROW()</f>
        <v>1220</v>
      </c>
      <c r="L1220">
        <f>B1220/C1220</f>
        <v>0.9291433146517214</v>
      </c>
      <c r="M1220">
        <f>M1219*(1-(M$1+M$5))^($A1220-$A1219)*(1+2*(E1220/E1219-1))</f>
        <v>8426651591.7020817</v>
      </c>
    </row>
    <row r="1221" spans="1:13" x14ac:dyDescent="0.25">
      <c r="A1221" s="1">
        <v>39835</v>
      </c>
      <c r="B1221" s="10">
        <v>47.29</v>
      </c>
      <c r="C1221" s="10">
        <v>50.13</v>
      </c>
      <c r="D1221">
        <v>186182.11</v>
      </c>
      <c r="E1221">
        <v>166863.89000000001</v>
      </c>
      <c r="F1221">
        <v>247631.79</v>
      </c>
      <c r="G1221">
        <v>221966.88</v>
      </c>
      <c r="H1221">
        <f>(1/(1-91/360*VLOOKUP($A1221,Tbills!$B$4:$C$974,2,1)/100))^((1)/91)-1</f>
        <v>3.8895847329634137E-6</v>
      </c>
      <c r="I1221">
        <f>I1220*(1-(I$1+I$5))^($A1221-$A1220)*(1+1.5*(E1221/E1220-1))</f>
        <v>56629390.949601874</v>
      </c>
      <c r="K1221">
        <f>ROW()</f>
        <v>1221</v>
      </c>
      <c r="L1221">
        <f>B1221/C1221</f>
        <v>0.94334729702772779</v>
      </c>
      <c r="M1221">
        <f>M1220*(1-(M$1+M$5))^($A1221-$A1220)*(1+2*(E1221/E1220-1))</f>
        <v>8241591928.0715132</v>
      </c>
    </row>
    <row r="1222" spans="1:13" x14ac:dyDescent="0.25">
      <c r="A1222" s="1">
        <v>39836</v>
      </c>
      <c r="B1222" s="10">
        <v>47.27</v>
      </c>
      <c r="C1222" s="10">
        <v>49.36</v>
      </c>
      <c r="D1222">
        <v>184855.64</v>
      </c>
      <c r="E1222">
        <v>165674.4</v>
      </c>
      <c r="F1222">
        <v>246698.21</v>
      </c>
      <c r="G1222">
        <v>221129.19</v>
      </c>
      <c r="H1222">
        <f>(1/(1-91/360*VLOOKUP($A1222,Tbills!$B$4:$C$974,2,1)/100))^((1)/91)-1</f>
        <v>3.8895847329634137E-6</v>
      </c>
      <c r="I1222">
        <f>I1221*(1-(I$1+I$5))^($A1222-$A1221)*(1+1.5*(E1222/E1221-1))</f>
        <v>56023329.427409984</v>
      </c>
      <c r="K1222">
        <f>ROW()</f>
        <v>1222</v>
      </c>
      <c r="L1222">
        <f>B1222/C1222</f>
        <v>0.95765802269043765</v>
      </c>
      <c r="M1222">
        <f>M1221*(1-(M$1+M$5))^($A1222-$A1221)*(1+2*(E1222/E1221-1))</f>
        <v>8123817706.1113024</v>
      </c>
    </row>
    <row r="1223" spans="1:13" x14ac:dyDescent="0.25">
      <c r="A1223" s="1">
        <v>39839</v>
      </c>
      <c r="B1223" s="10">
        <v>45.69</v>
      </c>
      <c r="C1223" s="10">
        <v>47.47</v>
      </c>
      <c r="D1223">
        <v>175759.51</v>
      </c>
      <c r="E1223">
        <v>157520.18</v>
      </c>
      <c r="F1223">
        <v>243574.97</v>
      </c>
      <c r="G1223">
        <v>218327.08</v>
      </c>
      <c r="H1223">
        <f>(1/(1-91/360*VLOOKUP($A1223,Tbills!$B$4:$C$974,2,1)/100))^((1)/91)-1</f>
        <v>4.1674654807088984E-6</v>
      </c>
      <c r="I1223">
        <f>I1222*(1-(I$1+I$5))^($A1223-$A1222)*(1+1.5*(E1223/E1222-1))</f>
        <v>51885773.347455896</v>
      </c>
      <c r="K1223">
        <f>ROW()</f>
        <v>1223</v>
      </c>
      <c r="L1223">
        <f>B1223/C1223</f>
        <v>0.96250263324204755</v>
      </c>
      <c r="M1223">
        <f>M1222*(1-(M$1+M$5))^($A1223-$A1222)*(1+2*(E1223/E1222-1))</f>
        <v>7323395543.9810905</v>
      </c>
    </row>
    <row r="1224" spans="1:13"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I1223*(1-(I$1+I$5))^($A1224-$A1223)*(1+1.5*(E1224/E1223-1))</f>
        <v>48033717.478678778</v>
      </c>
      <c r="K1224">
        <f>ROW()</f>
        <v>1224</v>
      </c>
      <c r="L1224">
        <f>B1224/C1224</f>
        <v>0.93514829570606461</v>
      </c>
      <c r="M1224">
        <f>M1223*(1-(M$1+M$5))^($A1224-$A1223)*(1+2*(E1224/E1223-1))</f>
        <v>6598330800.8768177</v>
      </c>
    </row>
    <row r="1225" spans="1:13"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I1224*(1-(I$1+I$5))^($A1225-$A1224)*(1+1.5*(E1225/E1224-1))</f>
        <v>43480275.504995659</v>
      </c>
      <c r="K1225">
        <f>ROW()</f>
        <v>1225</v>
      </c>
      <c r="L1225">
        <f>B1225/C1225</f>
        <v>0.93981042654028424</v>
      </c>
      <c r="M1225">
        <f>M1224*(1-(M$1+M$5))^($A1225-$A1224)*(1+2*(E1225/E1224-1))</f>
        <v>5764212188.3033514</v>
      </c>
    </row>
    <row r="1226" spans="1:13"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I1225*(1-(I$1+I$5))^($A1226-$A1225)*(1+1.5*(E1226/E1225-1))</f>
        <v>44685702.749444589</v>
      </c>
      <c r="K1226">
        <f>ROW()</f>
        <v>1226</v>
      </c>
      <c r="L1226">
        <f>B1226/C1226</f>
        <v>0.97932460372157137</v>
      </c>
      <c r="M1226">
        <f>M1225*(1-(M$1+M$5))^($A1226-$A1225)*(1+2*(E1226/E1225-1))</f>
        <v>5977159006.0102997</v>
      </c>
    </row>
    <row r="1227" spans="1:13" x14ac:dyDescent="0.25">
      <c r="A1227" s="1">
        <v>39843</v>
      </c>
      <c r="B1227" s="10">
        <v>44.84</v>
      </c>
      <c r="C1227" s="10">
        <v>44.6</v>
      </c>
      <c r="D1227">
        <v>165016.39000000001</v>
      </c>
      <c r="E1227">
        <v>147889.41</v>
      </c>
      <c r="F1227">
        <v>233164.41</v>
      </c>
      <c r="G1227">
        <v>208992.11</v>
      </c>
      <c r="H1227">
        <f>(1/(1-91/360*VLOOKUP($A1227,Tbills!$B$4:$C$974,2,1)/100))^((1)/91)-1</f>
        <v>4.1674654807088984E-6</v>
      </c>
      <c r="I1227">
        <f>I1226*(1-(I$1+I$5))^($A1227-$A1226)*(1+1.5*(E1227/E1226-1))</f>
        <v>47046605.855863459</v>
      </c>
      <c r="K1227">
        <f>ROW()</f>
        <v>1227</v>
      </c>
      <c r="L1227">
        <f>B1227/C1227</f>
        <v>1.0053811659192826</v>
      </c>
      <c r="M1227">
        <f>M1226*(1-(M$1+M$5))^($A1227-$A1226)*(1+2*(E1227/E1226-1))</f>
        <v>6398083008.2602682</v>
      </c>
    </row>
    <row r="1228" spans="1:13" x14ac:dyDescent="0.25">
      <c r="A1228" s="1">
        <v>39846</v>
      </c>
      <c r="B1228" s="10">
        <v>45.52</v>
      </c>
      <c r="C1228" s="10">
        <v>43.91</v>
      </c>
      <c r="D1228">
        <v>165993.88</v>
      </c>
      <c r="E1228">
        <v>148763.6</v>
      </c>
      <c r="F1228">
        <v>236309.63</v>
      </c>
      <c r="G1228">
        <v>211808.65</v>
      </c>
      <c r="H1228">
        <f>(1/(1-91/360*VLOOKUP($A1228,Tbills!$B$4:$C$974,2,1)/100))^((1)/91)-1</f>
        <v>7.5025886843160805E-6</v>
      </c>
      <c r="I1228">
        <f>I1227*(1-(I$1+I$5))^($A1228-$A1227)*(1+1.5*(E1228/E1227-1))</f>
        <v>47462386.694702089</v>
      </c>
      <c r="K1228">
        <f>ROW()</f>
        <v>1228</v>
      </c>
      <c r="L1228">
        <f>B1228/C1228</f>
        <v>1.0366659075381464</v>
      </c>
      <c r="M1228">
        <f>M1227*(1-(M$1+M$5))^($A1228-$A1227)*(1+2*(E1228/E1227-1))</f>
        <v>6473068059.1265268</v>
      </c>
    </row>
    <row r="1229" spans="1:13" x14ac:dyDescent="0.25">
      <c r="A1229" s="1">
        <v>39847</v>
      </c>
      <c r="B1229" s="10">
        <v>43.06</v>
      </c>
      <c r="C1229" s="10">
        <v>42.24</v>
      </c>
      <c r="D1229">
        <v>159199.76</v>
      </c>
      <c r="E1229">
        <v>142673.60000000001</v>
      </c>
      <c r="F1229">
        <v>234370.65</v>
      </c>
      <c r="G1229">
        <v>210069.12</v>
      </c>
      <c r="H1229">
        <f>(1/(1-91/360*VLOOKUP($A1229,Tbills!$B$4:$C$974,2,1)/100))^((1)/91)-1</f>
        <v>7.5025886843160805E-6</v>
      </c>
      <c r="I1229">
        <f>I1228*(1-(I$1+I$5))^($A1229-$A1228)*(1+1.5*(E1229/E1228-1))</f>
        <v>44547477.065910481</v>
      </c>
      <c r="K1229">
        <f>ROW()</f>
        <v>1229</v>
      </c>
      <c r="L1229">
        <f>B1229/C1229</f>
        <v>1.0194128787878789</v>
      </c>
      <c r="M1229">
        <f>M1228*(1-(M$1+M$5))^($A1229-$A1228)*(1+2*(E1229/E1228-1))</f>
        <v>5942886197.2834806</v>
      </c>
    </row>
    <row r="1230" spans="1:13" x14ac:dyDescent="0.25">
      <c r="A1230" s="1">
        <v>39848</v>
      </c>
      <c r="B1230" s="10">
        <v>43.85</v>
      </c>
      <c r="C1230" s="10">
        <v>42.13</v>
      </c>
      <c r="D1230">
        <v>160577.75</v>
      </c>
      <c r="E1230">
        <v>143907.48000000001</v>
      </c>
      <c r="F1230">
        <v>231602.58</v>
      </c>
      <c r="G1230">
        <v>207586.49</v>
      </c>
      <c r="H1230">
        <f>(1/(1-91/360*VLOOKUP($A1230,Tbills!$B$4:$C$974,2,1)/100))^((1)/91)-1</f>
        <v>7.5025886843160805E-6</v>
      </c>
      <c r="I1230">
        <f>I1229*(1-(I$1+I$5))^($A1230-$A1229)*(1+1.5*(E1230/E1229-1))</f>
        <v>45124932.357956</v>
      </c>
      <c r="K1230">
        <f>ROW()</f>
        <v>1230</v>
      </c>
      <c r="L1230">
        <f>B1230/C1230</f>
        <v>1.0408260147163542</v>
      </c>
      <c r="M1230">
        <f>M1229*(1-(M$1+M$5))^($A1230-$A1229)*(1+2*(E1230/E1229-1))</f>
        <v>6045473850.4966936</v>
      </c>
    </row>
    <row r="1231" spans="1:13" x14ac:dyDescent="0.25">
      <c r="A1231" s="1">
        <v>39849</v>
      </c>
      <c r="B1231" s="10">
        <v>43.73</v>
      </c>
      <c r="C1231" s="10">
        <v>42.6</v>
      </c>
      <c r="D1231">
        <v>158456.87</v>
      </c>
      <c r="E1231">
        <v>142005.70000000001</v>
      </c>
      <c r="F1231">
        <v>229839.32</v>
      </c>
      <c r="G1231">
        <v>206004.51</v>
      </c>
      <c r="H1231">
        <f>(1/(1-91/360*VLOOKUP($A1231,Tbills!$B$4:$C$974,2,1)/100))^((1)/91)-1</f>
        <v>7.5025886843160805E-6</v>
      </c>
      <c r="I1231">
        <f>I1230*(1-(I$1+I$5))^($A1231-$A1230)*(1+1.5*(E1231/E1230-1))</f>
        <v>44229999.197516598</v>
      </c>
      <c r="K1231">
        <f>ROW()</f>
        <v>1231</v>
      </c>
      <c r="L1231">
        <f>B1231/C1231</f>
        <v>1.0265258215962441</v>
      </c>
      <c r="M1231">
        <f>M1230*(1-(M$1+M$5))^($A1231-$A1230)*(1+2*(E1231/E1230-1))</f>
        <v>5885490053.4346266</v>
      </c>
    </row>
    <row r="1232" spans="1:13" x14ac:dyDescent="0.25">
      <c r="A1232" s="1">
        <v>39850</v>
      </c>
      <c r="B1232" s="10">
        <v>43.37</v>
      </c>
      <c r="C1232" s="10">
        <v>43.38</v>
      </c>
      <c r="D1232">
        <v>156579.68</v>
      </c>
      <c r="E1232">
        <v>140322.34</v>
      </c>
      <c r="F1232">
        <v>227865.29</v>
      </c>
      <c r="G1232">
        <v>204233.64</v>
      </c>
      <c r="H1232">
        <f>(1/(1-91/360*VLOOKUP($A1232,Tbills!$B$4:$C$974,2,1)/100))^((1)/91)-1</f>
        <v>7.5025886843160805E-6</v>
      </c>
      <c r="I1232">
        <f>I1231*(1-(I$1+I$5))^($A1232-$A1231)*(1+1.5*(E1232/E1231-1))</f>
        <v>43443117.585238278</v>
      </c>
      <c r="K1232">
        <f>ROW()</f>
        <v>1232</v>
      </c>
      <c r="L1232">
        <f>B1232/C1232</f>
        <v>0.99976947902259095</v>
      </c>
      <c r="M1232">
        <f>M1231*(1-(M$1+M$5))^($A1232-$A1231)*(1+2*(E1232/E1231-1))</f>
        <v>5745761199.2341785</v>
      </c>
    </row>
    <row r="1233" spans="1:13" x14ac:dyDescent="0.25">
      <c r="A1233" s="1">
        <v>39853</v>
      </c>
      <c r="B1233" s="10">
        <v>43.64</v>
      </c>
      <c r="C1233" s="10">
        <v>43.43</v>
      </c>
      <c r="D1233">
        <v>157510.31</v>
      </c>
      <c r="E1233">
        <v>141153.18</v>
      </c>
      <c r="F1233">
        <v>228964.03</v>
      </c>
      <c r="G1233">
        <v>205213.84</v>
      </c>
      <c r="H1233">
        <f>(1/(1-91/360*VLOOKUP($A1233,Tbills!$B$4:$C$974,2,1)/100))^((1)/91)-1</f>
        <v>9.448549896262648E-6</v>
      </c>
      <c r="I1233">
        <f>I1232*(1-(I$1+I$5))^($A1233-$A1232)*(1+1.5*(E1233/E1232-1))</f>
        <v>43827692.831015646</v>
      </c>
      <c r="K1233">
        <f>ROW()</f>
        <v>1233</v>
      </c>
      <c r="L1233">
        <f>B1233/C1233</f>
        <v>1.004835367257656</v>
      </c>
      <c r="M1233">
        <f>M1232*(1-(M$1+M$5))^($A1233-$A1232)*(1+2*(E1233/E1232-1))</f>
        <v>5813214069.4415941</v>
      </c>
    </row>
    <row r="1234" spans="1:13" x14ac:dyDescent="0.25">
      <c r="A1234" s="1">
        <v>39854</v>
      </c>
      <c r="B1234" s="10">
        <v>46.67</v>
      </c>
      <c r="C1234" s="10">
        <v>46.06</v>
      </c>
      <c r="D1234">
        <v>167433.23000000001</v>
      </c>
      <c r="E1234">
        <v>150044.29</v>
      </c>
      <c r="F1234">
        <v>233818.04</v>
      </c>
      <c r="G1234">
        <v>209562.41</v>
      </c>
      <c r="H1234">
        <f>(1/(1-91/360*VLOOKUP($A1234,Tbills!$B$4:$C$974,2,1)/100))^((1)/91)-1</f>
        <v>9.448549896262648E-6</v>
      </c>
      <c r="I1234">
        <f>I1233*(1-(I$1+I$5))^($A1234-$A1233)*(1+1.5*(E1234/E1233-1))</f>
        <v>47968232.422478162</v>
      </c>
      <c r="K1234">
        <f>ROW()</f>
        <v>1234</v>
      </c>
      <c r="L1234">
        <f>B1234/C1234</f>
        <v>1.0132435953104646</v>
      </c>
      <c r="M1234">
        <f>M1233*(1-(M$1+M$5))^($A1234-$A1233)*(1+2*(E1234/E1233-1))</f>
        <v>6545331592.1647243</v>
      </c>
    </row>
    <row r="1235" spans="1:13" x14ac:dyDescent="0.25">
      <c r="A1235" s="1">
        <v>39855</v>
      </c>
      <c r="B1235" s="10">
        <v>44.53</v>
      </c>
      <c r="C1235" s="10">
        <v>45.07</v>
      </c>
      <c r="D1235">
        <v>164495.25</v>
      </c>
      <c r="E1235">
        <v>147410.01999999999</v>
      </c>
      <c r="F1235">
        <v>232746.53</v>
      </c>
      <c r="G1235">
        <v>208600.07</v>
      </c>
      <c r="H1235">
        <f>(1/(1-91/360*VLOOKUP($A1235,Tbills!$B$4:$C$974,2,1)/100))^((1)/91)-1</f>
        <v>9.448549896262648E-6</v>
      </c>
      <c r="I1235">
        <f>I1234*(1-(I$1+I$5))^($A1235-$A1234)*(1+1.5*(E1235/E1234-1))</f>
        <v>46704544.802742749</v>
      </c>
      <c r="K1235">
        <f>ROW()</f>
        <v>1235</v>
      </c>
      <c r="L1235">
        <f>B1235/C1235</f>
        <v>0.9880186376747282</v>
      </c>
      <c r="M1235">
        <f>M1234*(1-(M$1+M$5))^($A1235-$A1234)*(1+2*(E1235/E1234-1))</f>
        <v>6315291020.0991297</v>
      </c>
    </row>
    <row r="1236" spans="1:13"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I1235*(1-(I$1+I$5))^($A1236-$A1235)*(1+1.5*(E1236/E1235-1))</f>
        <v>45340209.822022215</v>
      </c>
      <c r="K1236">
        <f>ROW()</f>
        <v>1236</v>
      </c>
      <c r="L1236">
        <f>B1236/C1236</f>
        <v>0.9669479606188468</v>
      </c>
      <c r="M1236">
        <f>M1235*(1-(M$1+M$5))^($A1236-$A1235)*(1+2*(E1236/E1235-1))</f>
        <v>6069188172.6002884</v>
      </c>
    </row>
    <row r="1237" spans="1:13"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I1236*(1-(I$1+I$5))^($A1237-$A1236)*(1+1.5*(E1237/E1236-1))</f>
        <v>46614472.439043753</v>
      </c>
      <c r="K1237">
        <f>ROW()</f>
        <v>1237</v>
      </c>
      <c r="L1237">
        <f>B1237/C1237</f>
        <v>1.0108311749470213</v>
      </c>
      <c r="M1237">
        <f>M1236*(1-(M$1+M$5))^($A1237-$A1236)*(1+2*(E1237/E1236-1))</f>
        <v>6296484192.606144</v>
      </c>
    </row>
    <row r="1238" spans="1:13" x14ac:dyDescent="0.25">
      <c r="A1238" s="1">
        <v>39861</v>
      </c>
      <c r="B1238" s="10">
        <v>48.66</v>
      </c>
      <c r="C1238" s="10">
        <v>46</v>
      </c>
      <c r="D1238">
        <v>171461.52</v>
      </c>
      <c r="E1238">
        <v>153644.26</v>
      </c>
      <c r="F1238">
        <v>238037.07</v>
      </c>
      <c r="G1238">
        <v>213329.84</v>
      </c>
      <c r="H1238">
        <f>(1/(1-91/360*VLOOKUP($A1238,Tbills!$B$4:$C$974,2,1)/100))^((1)/91)-1</f>
        <v>9.0315288792108817E-6</v>
      </c>
      <c r="I1238">
        <f>I1237*(1-(I$1+I$5))^($A1238-$A1237)*(1+1.5*(E1238/E1237-1))</f>
        <v>49649246.099386886</v>
      </c>
      <c r="K1238">
        <f>ROW()</f>
        <v>1238</v>
      </c>
      <c r="L1238">
        <f>B1238/C1238</f>
        <v>1.0578260869565217</v>
      </c>
      <c r="M1238">
        <f>M1237*(1-(M$1+M$5))^($A1238-$A1237)*(1+2*(E1238/E1237-1))</f>
        <v>6842470487.7909393</v>
      </c>
    </row>
    <row r="1239" spans="1:13" x14ac:dyDescent="0.25">
      <c r="A1239" s="1">
        <v>39862</v>
      </c>
      <c r="B1239" s="10">
        <v>48.46</v>
      </c>
      <c r="C1239" s="10">
        <v>46.97</v>
      </c>
      <c r="D1239">
        <v>174577.01</v>
      </c>
      <c r="E1239">
        <v>156434.62</v>
      </c>
      <c r="F1239">
        <v>238553.78</v>
      </c>
      <c r="G1239">
        <v>213790.99</v>
      </c>
      <c r="H1239">
        <f>(1/(1-91/360*VLOOKUP($A1239,Tbills!$B$4:$C$974,2,1)/100))^((1)/91)-1</f>
        <v>9.0315288792108817E-6</v>
      </c>
      <c r="I1239">
        <f>I1238*(1-(I$1+I$5))^($A1239-$A1238)*(1+1.5*(E1239/E1238-1))</f>
        <v>51001289.869460978</v>
      </c>
      <c r="K1239">
        <f>ROW()</f>
        <v>1239</v>
      </c>
      <c r="L1239">
        <f>B1239/C1239</f>
        <v>1.0317223759846712</v>
      </c>
      <c r="M1239">
        <f>M1238*(1-(M$1+M$5))^($A1239-$A1238)*(1+2*(E1239/E1238-1))</f>
        <v>7090766112.4048643</v>
      </c>
    </row>
    <row r="1240" spans="1:13" x14ac:dyDescent="0.25">
      <c r="A1240" s="1">
        <v>39863</v>
      </c>
      <c r="B1240" s="10">
        <v>47.08</v>
      </c>
      <c r="C1240" s="10">
        <v>45.63</v>
      </c>
      <c r="D1240">
        <v>173573.81</v>
      </c>
      <c r="E1240">
        <v>155534.26</v>
      </c>
      <c r="F1240">
        <v>240837.74</v>
      </c>
      <c r="G1240">
        <v>215835.93</v>
      </c>
      <c r="H1240">
        <f>(1/(1-91/360*VLOOKUP($A1240,Tbills!$B$4:$C$974,2,1)/100))^((1)/91)-1</f>
        <v>9.0315288792108817E-6</v>
      </c>
      <c r="I1240">
        <f>I1239*(1-(I$1+I$5))^($A1240-$A1239)*(1+1.5*(E1240/E1239-1))</f>
        <v>50560497.886031009</v>
      </c>
      <c r="K1240">
        <f>ROW()</f>
        <v>1240</v>
      </c>
      <c r="L1240">
        <f>B1240/C1240</f>
        <v>1.031777339469647</v>
      </c>
      <c r="M1240">
        <f>M1239*(1-(M$1+M$5))^($A1240-$A1239)*(1+2*(E1240/E1239-1))</f>
        <v>7008908055.7555313</v>
      </c>
    </row>
    <row r="1241" spans="1:13" x14ac:dyDescent="0.25">
      <c r="A1241" s="1">
        <v>39864</v>
      </c>
      <c r="B1241" s="10">
        <v>49.3</v>
      </c>
      <c r="C1241" s="10">
        <v>47.03</v>
      </c>
      <c r="D1241">
        <v>181743.1</v>
      </c>
      <c r="E1241">
        <v>162853.10999999999</v>
      </c>
      <c r="F1241">
        <v>246686.34</v>
      </c>
      <c r="G1241">
        <v>221075.43</v>
      </c>
      <c r="H1241">
        <f>(1/(1-91/360*VLOOKUP($A1241,Tbills!$B$4:$C$974,2,1)/100))^((1)/91)-1</f>
        <v>9.0315288792108817E-6</v>
      </c>
      <c r="I1241">
        <f>I1240*(1-(I$1+I$5))^($A1241-$A1240)*(1+1.5*(E1241/E1240-1))</f>
        <v>54128755.581848234</v>
      </c>
      <c r="K1241">
        <f>ROW()</f>
        <v>1241</v>
      </c>
      <c r="L1241">
        <f>B1241/C1241</f>
        <v>1.0482670635764404</v>
      </c>
      <c r="M1241">
        <f>M1240*(1-(M$1+M$5))^($A1241-$A1240)*(1+2*(E1241/E1240-1))</f>
        <v>7668274682.956233</v>
      </c>
    </row>
    <row r="1242" spans="1:13" x14ac:dyDescent="0.25">
      <c r="A1242" s="1">
        <v>39867</v>
      </c>
      <c r="B1242" s="10">
        <v>52.62</v>
      </c>
      <c r="C1242" s="10">
        <v>50.43</v>
      </c>
      <c r="D1242">
        <v>190833.71</v>
      </c>
      <c r="E1242">
        <v>170994.45</v>
      </c>
      <c r="F1242">
        <v>251596.61</v>
      </c>
      <c r="G1242">
        <v>225469.92</v>
      </c>
      <c r="H1242">
        <f>(1/(1-91/360*VLOOKUP($A1242,Tbills!$B$4:$C$974,2,1)/100))^((1)/91)-1</f>
        <v>8.3365294025750103E-6</v>
      </c>
      <c r="I1242">
        <f>I1241*(1-(I$1+I$5))^($A1242-$A1241)*(1+1.5*(E1242/E1241-1))</f>
        <v>58186082.507716656</v>
      </c>
      <c r="K1242">
        <f>ROW()</f>
        <v>1242</v>
      </c>
      <c r="L1242">
        <f>B1242/C1242</f>
        <v>1.0434265318262939</v>
      </c>
      <c r="M1242">
        <f>M1241*(1-(M$1+M$5))^($A1242-$A1241)*(1+2*(E1242/E1241-1))</f>
        <v>8434125552.2861643</v>
      </c>
    </row>
    <row r="1243" spans="1:13" x14ac:dyDescent="0.25">
      <c r="A1243" s="1">
        <v>39868</v>
      </c>
      <c r="B1243" s="10">
        <v>45.49</v>
      </c>
      <c r="C1243" s="10">
        <v>45.11</v>
      </c>
      <c r="D1243">
        <v>174193.28</v>
      </c>
      <c r="E1243">
        <v>156082.54999999999</v>
      </c>
      <c r="F1243">
        <v>242108.79</v>
      </c>
      <c r="G1243">
        <v>216965.47</v>
      </c>
      <c r="H1243">
        <f>(1/(1-91/360*VLOOKUP($A1243,Tbills!$B$4:$C$974,2,1)/100))^((1)/91)-1</f>
        <v>8.3365294025750103E-6</v>
      </c>
      <c r="I1243">
        <f>I1242*(1-(I$1+I$5))^($A1243-$A1242)*(1+1.5*(E1243/E1242-1))</f>
        <v>50574253.634651512</v>
      </c>
      <c r="K1243">
        <f>ROW()</f>
        <v>1243</v>
      </c>
      <c r="L1243">
        <f>B1243/C1243</f>
        <v>1.0084238528042564</v>
      </c>
      <c r="M1243">
        <f>M1242*(1-(M$1+M$5))^($A1243-$A1242)*(1+2*(E1243/E1242-1))</f>
        <v>6962862613.9072552</v>
      </c>
    </row>
    <row r="1244" spans="1:13" x14ac:dyDescent="0.25">
      <c r="A1244" s="1">
        <v>39869</v>
      </c>
      <c r="B1244" s="10">
        <v>44.67</v>
      </c>
      <c r="C1244" s="10">
        <v>44.4</v>
      </c>
      <c r="D1244">
        <v>170463.42</v>
      </c>
      <c r="E1244">
        <v>152739.18</v>
      </c>
      <c r="F1244">
        <v>242886.88</v>
      </c>
      <c r="G1244">
        <v>217660.95</v>
      </c>
      <c r="H1244">
        <f>(1/(1-91/360*VLOOKUP($A1244,Tbills!$B$4:$C$974,2,1)/100))^((1)/91)-1</f>
        <v>8.3365294025750103E-6</v>
      </c>
      <c r="I1244">
        <f>I1243*(1-(I$1+I$5))^($A1244-$A1243)*(1+1.5*(E1244/E1243-1))</f>
        <v>48948793.741523944</v>
      </c>
      <c r="K1244">
        <f>ROW()</f>
        <v>1244</v>
      </c>
      <c r="L1244">
        <f>B1244/C1244</f>
        <v>1.0060810810810812</v>
      </c>
      <c r="M1244">
        <f>M1243*(1-(M$1+M$5))^($A1244-$A1243)*(1+2*(E1244/E1243-1))</f>
        <v>6664341696.4298687</v>
      </c>
    </row>
    <row r="1245" spans="1:13" x14ac:dyDescent="0.25">
      <c r="A1245" s="1">
        <v>39870</v>
      </c>
      <c r="B1245" s="10">
        <v>44.66</v>
      </c>
      <c r="C1245" s="10">
        <v>44.18</v>
      </c>
      <c r="D1245">
        <v>172566.66</v>
      </c>
      <c r="E1245">
        <v>154622.46</v>
      </c>
      <c r="F1245">
        <v>246876.43</v>
      </c>
      <c r="G1245">
        <v>221234.34</v>
      </c>
      <c r="H1245">
        <f>(1/(1-91/360*VLOOKUP($A1245,Tbills!$B$4:$C$974,2,1)/100))^((1)/91)-1</f>
        <v>8.3365294025750103E-6</v>
      </c>
      <c r="I1245">
        <f>I1244*(1-(I$1+I$5))^($A1245-$A1244)*(1+1.5*(E1245/E1244-1))</f>
        <v>49853626.469998546</v>
      </c>
      <c r="K1245">
        <f>ROW()</f>
        <v>1245</v>
      </c>
      <c r="L1245">
        <f>B1245/C1245</f>
        <v>1.0108646446355816</v>
      </c>
      <c r="M1245">
        <f>M1244*(1-(M$1+M$5))^($A1245-$A1244)*(1+2*(E1245/E1244-1))</f>
        <v>6828454761.1223831</v>
      </c>
    </row>
    <row r="1246" spans="1:13" x14ac:dyDescent="0.25">
      <c r="A1246" s="1">
        <v>39871</v>
      </c>
      <c r="B1246" s="10">
        <v>46.35</v>
      </c>
      <c r="C1246" s="10">
        <v>45.21</v>
      </c>
      <c r="D1246">
        <v>173923.87</v>
      </c>
      <c r="E1246">
        <v>155837.26</v>
      </c>
      <c r="F1246">
        <v>248666.55</v>
      </c>
      <c r="G1246">
        <v>222836.68</v>
      </c>
      <c r="H1246">
        <f>(1/(1-91/360*VLOOKUP($A1246,Tbills!$B$4:$C$974,2,1)/100))^((1)/91)-1</f>
        <v>8.3365294025750103E-6</v>
      </c>
      <c r="I1246">
        <f>I1245*(1-(I$1+I$5))^($A1246-$A1245)*(1+1.5*(E1246/E1245-1))</f>
        <v>50440659.492386162</v>
      </c>
      <c r="K1246">
        <f>ROW()</f>
        <v>1246</v>
      </c>
      <c r="L1246">
        <f>B1246/C1246</f>
        <v>1.0252156602521567</v>
      </c>
      <c r="M1246">
        <f>M1245*(1-(M$1+M$5))^($A1246-$A1245)*(1+2*(E1246/E1245-1))</f>
        <v>6935517308.8622684</v>
      </c>
    </row>
    <row r="1247" spans="1:13" x14ac:dyDescent="0.25">
      <c r="A1247" s="1">
        <v>39874</v>
      </c>
      <c r="B1247" s="10">
        <v>52.65</v>
      </c>
      <c r="C1247" s="10">
        <v>48.67</v>
      </c>
      <c r="D1247">
        <v>185331.77</v>
      </c>
      <c r="E1247">
        <v>166054.94</v>
      </c>
      <c r="F1247">
        <v>253901.74</v>
      </c>
      <c r="G1247">
        <v>227522.5</v>
      </c>
      <c r="H1247">
        <f>(1/(1-91/360*VLOOKUP($A1247,Tbills!$B$4:$C$974,2,1)/100))^((1)/91)-1</f>
        <v>7.7805618148296674E-6</v>
      </c>
      <c r="I1247">
        <f>I1246*(1-(I$1+I$5))^($A1247-$A1246)*(1+1.5*(E1247/E1246-1))</f>
        <v>55399880.507104054</v>
      </c>
      <c r="K1247">
        <f>ROW()</f>
        <v>1247</v>
      </c>
      <c r="L1247">
        <f>B1247/C1247</f>
        <v>1.0817752208752824</v>
      </c>
      <c r="M1247">
        <f>M1246*(1-(M$1+M$5))^($A1247-$A1246)*(1+2*(E1247/E1246-1))</f>
        <v>7844197320.3382111</v>
      </c>
    </row>
    <row r="1248" spans="1:13" x14ac:dyDescent="0.25">
      <c r="A1248" s="1">
        <v>39875</v>
      </c>
      <c r="B1248" s="10">
        <v>50.93</v>
      </c>
      <c r="C1248" s="10">
        <v>48.51</v>
      </c>
      <c r="D1248">
        <v>187165.25</v>
      </c>
      <c r="E1248">
        <v>167696.43</v>
      </c>
      <c r="F1248">
        <v>254194.53</v>
      </c>
      <c r="G1248">
        <v>227783.1</v>
      </c>
      <c r="H1248">
        <f>(1/(1-91/360*VLOOKUP($A1248,Tbills!$B$4:$C$974,2,1)/100))^((1)/91)-1</f>
        <v>7.7805618148296674E-6</v>
      </c>
      <c r="I1248">
        <f>I1247*(1-(I$1+I$5))^($A1248-$A1247)*(1+1.5*(E1248/E1247-1))</f>
        <v>56220801.601711951</v>
      </c>
      <c r="K1248">
        <f>ROW()</f>
        <v>1248</v>
      </c>
      <c r="L1248">
        <f>B1248/C1248</f>
        <v>1.0498866213151927</v>
      </c>
      <c r="M1248">
        <f>M1247*(1-(M$1+M$5))^($A1248-$A1247)*(1+2*(E1248/E1247-1))</f>
        <v>7999011024.479598</v>
      </c>
    </row>
    <row r="1249" spans="1:13" x14ac:dyDescent="0.25">
      <c r="A1249" s="1">
        <v>39876</v>
      </c>
      <c r="B1249" s="10">
        <v>47.56</v>
      </c>
      <c r="C1249" s="10">
        <v>44.72</v>
      </c>
      <c r="D1249">
        <v>173050.34</v>
      </c>
      <c r="E1249">
        <v>155048.44</v>
      </c>
      <c r="F1249">
        <v>241252.86</v>
      </c>
      <c r="G1249">
        <v>216184.33</v>
      </c>
      <c r="H1249">
        <f>(1/(1-91/360*VLOOKUP($A1249,Tbills!$B$4:$C$974,2,1)/100))^((1)/91)-1</f>
        <v>7.7805618148296674E-6</v>
      </c>
      <c r="I1249">
        <f>I1248*(1-(I$1+I$5))^($A1249-$A1248)*(1+1.5*(E1249/E1248-1))</f>
        <v>49859900.641829014</v>
      </c>
      <c r="K1249">
        <f>ROW()</f>
        <v>1249</v>
      </c>
      <c r="L1249">
        <f>B1249/C1249</f>
        <v>1.0635062611806798</v>
      </c>
      <c r="M1249">
        <f>M1248*(1-(M$1+M$5))^($A1249-$A1248)*(1+2*(E1249/E1248-1))</f>
        <v>6792180278.2914677</v>
      </c>
    </row>
    <row r="1250" spans="1:13"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I1249*(1-(I$1+I$5))^($A1250-$A1249)*(1+1.5*(E1250/E1249-1))</f>
        <v>53318202.740699105</v>
      </c>
      <c r="K1250">
        <f>ROW()</f>
        <v>1250</v>
      </c>
      <c r="L1250">
        <f>B1250/C1250</f>
        <v>1.0743040685224838</v>
      </c>
      <c r="M1250">
        <f>M1249*(1-(M$1+M$5))^($A1250-$A1249)*(1+2*(E1250/E1249-1))</f>
        <v>7420167439.3191242</v>
      </c>
    </row>
    <row r="1251" spans="1:13" x14ac:dyDescent="0.25">
      <c r="A1251" s="1">
        <v>39878</v>
      </c>
      <c r="B1251" s="10">
        <v>49.33</v>
      </c>
      <c r="C1251" s="10">
        <v>46.48</v>
      </c>
      <c r="D1251">
        <v>179230.14</v>
      </c>
      <c r="E1251">
        <v>160582.92000000001</v>
      </c>
      <c r="F1251">
        <v>244243.8</v>
      </c>
      <c r="G1251">
        <v>218861.11</v>
      </c>
      <c r="H1251">
        <f>(1/(1-91/360*VLOOKUP($A1251,Tbills!$B$4:$C$974,2,1)/100))^((1)/91)-1</f>
        <v>7.7805618148296674E-6</v>
      </c>
      <c r="I1251">
        <f>I1250*(1-(I$1+I$5))^($A1251-$A1250)*(1+1.5*(E1251/E1250-1))</f>
        <v>52511087.869004764</v>
      </c>
      <c r="K1251">
        <f>ROW()</f>
        <v>1251</v>
      </c>
      <c r="L1251">
        <f>B1251/C1251</f>
        <v>1.0613166953528399</v>
      </c>
      <c r="M1251">
        <f>M1250*(1-(M$1+M$5))^($A1251-$A1250)*(1+2*(E1251/E1250-1))</f>
        <v>7270250192.5152531</v>
      </c>
    </row>
    <row r="1252" spans="1:13" x14ac:dyDescent="0.25">
      <c r="A1252" s="1">
        <v>39881</v>
      </c>
      <c r="B1252" s="10">
        <v>49.68</v>
      </c>
      <c r="C1252" s="10">
        <v>46.53</v>
      </c>
      <c r="D1252">
        <v>181732.2</v>
      </c>
      <c r="E1252">
        <v>162820.92000000001</v>
      </c>
      <c r="F1252">
        <v>244437.14</v>
      </c>
      <c r="G1252">
        <v>219029.25</v>
      </c>
      <c r="H1252">
        <f>(1/(1-91/360*VLOOKUP($A1252,Tbills!$B$4:$C$974,2,1)/100))^((1)/91)-1</f>
        <v>6.6687119428809893E-6</v>
      </c>
      <c r="I1252">
        <f>I1251*(1-(I$1+I$5))^($A1252-$A1251)*(1+1.5*(E1252/E1251-1))</f>
        <v>53607294.600489087</v>
      </c>
      <c r="K1252">
        <f>ROW()</f>
        <v>1252</v>
      </c>
      <c r="L1252">
        <f>B1252/C1252</f>
        <v>1.067698259187621</v>
      </c>
      <c r="M1252">
        <f>M1251*(1-(M$1+M$5))^($A1252-$A1251)*(1+2*(E1252/E1251-1))</f>
        <v>7472141694.3970118</v>
      </c>
    </row>
    <row r="1253" spans="1:13"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I1252*(1-(I$1+I$5))^($A1253-$A1252)*(1+1.5*(E1253/E1252-1))</f>
        <v>47462805.585621879</v>
      </c>
      <c r="K1253">
        <f>ROW()</f>
        <v>1253</v>
      </c>
      <c r="L1253">
        <f>B1253/C1253</f>
        <v>1.0462155152086772</v>
      </c>
      <c r="M1253">
        <f>M1252*(1-(M$1+M$5))^($A1253-$A1252)*(1+2*(E1253/E1252-1))</f>
        <v>6330066563.8090744</v>
      </c>
    </row>
    <row r="1254" spans="1:13"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I1253*(1-(I$1+I$5))^($A1254-$A1253)*(1+1.5*(E1254/E1253-1))</f>
        <v>47250403.354144774</v>
      </c>
      <c r="K1254">
        <f>ROW()</f>
        <v>1254</v>
      </c>
      <c r="L1254">
        <f>B1254/C1254</f>
        <v>1.0261176470588236</v>
      </c>
      <c r="M1254">
        <f>M1253*(1-(M$1+M$5))^($A1254-$A1253)*(1+2*(E1254/E1253-1))</f>
        <v>6292164594.784812</v>
      </c>
    </row>
    <row r="1255" spans="1:13"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I1254*(1-(I$1+I$5))^($A1255-$A1254)*(1+1.5*(E1255/E1254-1))</f>
        <v>46046381.761573374</v>
      </c>
      <c r="K1255">
        <f>ROW()</f>
        <v>1255</v>
      </c>
      <c r="L1255">
        <f>B1255/C1255</f>
        <v>1.0117936117936117</v>
      </c>
      <c r="M1255">
        <f>M1254*(1-(M$1+M$5))^($A1255-$A1254)*(1+2*(E1255/E1254-1))</f>
        <v>6078257914.4039631</v>
      </c>
    </row>
    <row r="1256" spans="1:13"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I1255*(1-(I$1+I$5))^($A1256-$A1255)*(1+1.5*(E1256/E1255-1))</f>
        <v>47012230.792351909</v>
      </c>
      <c r="K1256">
        <f>ROW()</f>
        <v>1256</v>
      </c>
      <c r="L1256">
        <f>B1256/C1256</f>
        <v>1.0126703322973942</v>
      </c>
      <c r="M1256">
        <f>M1255*(1-(M$1+M$5))^($A1256-$A1255)*(1+2*(E1256/E1255-1))</f>
        <v>6248119917.5604677</v>
      </c>
    </row>
    <row r="1257" spans="1:13" x14ac:dyDescent="0.25">
      <c r="A1257" s="1">
        <v>39888</v>
      </c>
      <c r="B1257" s="10">
        <v>43.74</v>
      </c>
      <c r="C1257" s="10">
        <v>42.24</v>
      </c>
      <c r="D1257">
        <v>172581.55</v>
      </c>
      <c r="E1257">
        <v>154615.29999999999</v>
      </c>
      <c r="F1257">
        <v>232386.34</v>
      </c>
      <c r="G1257">
        <v>208221.31</v>
      </c>
      <c r="H1257">
        <f>(1/(1-91/360*VLOOKUP($A1257,Tbills!$B$4:$C$974,2,1)/100))^((1)/91)-1</f>
        <v>6.946663748896853E-6</v>
      </c>
      <c r="I1257">
        <f>I1256*(1-(I$1+I$5))^($A1257-$A1256)*(1+1.5*(E1257/E1256-1))</f>
        <v>49448897.519868478</v>
      </c>
      <c r="K1257">
        <f>ROW()</f>
        <v>1257</v>
      </c>
      <c r="L1257">
        <f>B1257/C1257</f>
        <v>1.0355113636363635</v>
      </c>
      <c r="M1257">
        <f>M1256*(1-(M$1+M$5))^($A1257-$A1256)*(1+2*(E1257/E1256-1))</f>
        <v>6679487465.1468248</v>
      </c>
    </row>
    <row r="1258" spans="1:13"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I1257*(1-(I$1+I$5))^($A1258-$A1257)*(1+1.5*(E1258/E1257-1))</f>
        <v>46251400.214151911</v>
      </c>
      <c r="K1258">
        <f>ROW()</f>
        <v>1258</v>
      </c>
      <c r="L1258">
        <f>B1258/C1258</f>
        <v>1.0205102551275638</v>
      </c>
      <c r="M1258">
        <f>M1257*(1-(M$1+M$5))^($A1258-$A1257)*(1+2*(E1258/E1257-1))</f>
        <v>6103477078.1309328</v>
      </c>
    </row>
    <row r="1259" spans="1:13" x14ac:dyDescent="0.25">
      <c r="A1259" s="1">
        <v>39890</v>
      </c>
      <c r="B1259" s="10">
        <v>40.06</v>
      </c>
      <c r="C1259" s="10">
        <v>39.9</v>
      </c>
      <c r="D1259">
        <v>163745.68</v>
      </c>
      <c r="E1259">
        <v>146697.18</v>
      </c>
      <c r="F1259">
        <v>232559.47</v>
      </c>
      <c r="G1259">
        <v>208373.55</v>
      </c>
      <c r="H1259">
        <f>(1/(1-91/360*VLOOKUP($A1259,Tbills!$B$4:$C$974,2,1)/100))^((1)/91)-1</f>
        <v>6.946663748896853E-6</v>
      </c>
      <c r="I1259">
        <f>I1258*(1-(I$1+I$5))^($A1259-$A1258)*(1+1.5*(E1259/E1258-1))</f>
        <v>45663021.770949304</v>
      </c>
      <c r="K1259">
        <f>ROW()</f>
        <v>1259</v>
      </c>
      <c r="L1259">
        <f>B1259/C1259</f>
        <v>1.0040100250626567</v>
      </c>
      <c r="M1259">
        <f>M1258*(1-(M$1+M$5))^($A1259-$A1258)*(1+2*(E1259/E1258-1))</f>
        <v>5999826289.1645031</v>
      </c>
    </row>
    <row r="1260" spans="1:13" x14ac:dyDescent="0.25">
      <c r="A1260" s="1">
        <v>39891</v>
      </c>
      <c r="B1260" s="10">
        <v>43.68</v>
      </c>
      <c r="C1260" s="10">
        <v>43.15</v>
      </c>
      <c r="D1260">
        <v>174694.84</v>
      </c>
      <c r="E1260">
        <v>156505.34</v>
      </c>
      <c r="F1260">
        <v>241650.93</v>
      </c>
      <c r="G1260">
        <v>216518.06</v>
      </c>
      <c r="H1260">
        <f>(1/(1-91/360*VLOOKUP($A1260,Tbills!$B$4:$C$974,2,1)/100))^((1)/91)-1</f>
        <v>6.946663748896853E-6</v>
      </c>
      <c r="I1260">
        <f>I1259*(1-(I$1+I$5))^($A1260-$A1259)*(1+1.5*(E1260/E1259-1))</f>
        <v>50242078.164191119</v>
      </c>
      <c r="K1260">
        <f>ROW()</f>
        <v>1260</v>
      </c>
      <c r="L1260">
        <f>B1260/C1260</f>
        <v>1.0122827346465817</v>
      </c>
      <c r="M1260">
        <f>M1259*(1-(M$1+M$5))^($A1260-$A1259)*(1+2*(E1260/E1259-1))</f>
        <v>6801892737.7730761</v>
      </c>
    </row>
    <row r="1261" spans="1:13" x14ac:dyDescent="0.25">
      <c r="A1261" s="1">
        <v>39892</v>
      </c>
      <c r="B1261" s="10">
        <v>45.89</v>
      </c>
      <c r="C1261" s="10">
        <v>46.28</v>
      </c>
      <c r="D1261">
        <v>187967.35999999999</v>
      </c>
      <c r="E1261">
        <v>168394.82</v>
      </c>
      <c r="F1261">
        <v>252613.34</v>
      </c>
      <c r="G1261">
        <v>226338.82</v>
      </c>
      <c r="H1261">
        <f>(1/(1-91/360*VLOOKUP($A1261,Tbills!$B$4:$C$974,2,1)/100))^((1)/91)-1</f>
        <v>6.946663748896853E-6</v>
      </c>
      <c r="I1261">
        <f>I1260*(1-(I$1+I$5))^($A1261-$A1260)*(1+1.5*(E1261/E1260-1))</f>
        <v>55966766.427755341</v>
      </c>
      <c r="K1261">
        <f>ROW()</f>
        <v>1261</v>
      </c>
      <c r="L1261">
        <f>B1261/C1261</f>
        <v>0.9915730337078652</v>
      </c>
      <c r="M1261">
        <f>M1260*(1-(M$1+M$5))^($A1261-$A1260)*(1+2*(E1261/E1260-1))</f>
        <v>7835088228.5209007</v>
      </c>
    </row>
    <row r="1262" spans="1:13" x14ac:dyDescent="0.25">
      <c r="A1262" s="1">
        <v>39895</v>
      </c>
      <c r="B1262" s="10">
        <v>43.23</v>
      </c>
      <c r="C1262" s="10">
        <v>42.33</v>
      </c>
      <c r="D1262">
        <v>173695.81</v>
      </c>
      <c r="E1262">
        <v>155605.82</v>
      </c>
      <c r="F1262">
        <v>243049.41</v>
      </c>
      <c r="G1262">
        <v>217764.93</v>
      </c>
      <c r="H1262">
        <f>(1/(1-91/360*VLOOKUP($A1262,Tbills!$B$4:$C$974,2,1)/100))^((1)/91)-1</f>
        <v>6.2517975603082476E-6</v>
      </c>
      <c r="I1262">
        <f>I1261*(1-(I$1+I$5))^($A1262-$A1261)*(1+1.5*(E1262/E1261-1))</f>
        <v>49589618.412652001</v>
      </c>
      <c r="K1262">
        <f>ROW()</f>
        <v>1262</v>
      </c>
      <c r="L1262">
        <f>B1262/C1262</f>
        <v>1.0212615166548547</v>
      </c>
      <c r="M1262">
        <f>M1261*(1-(M$1+M$5))^($A1262-$A1261)*(1+2*(E1262/E1261-1))</f>
        <v>6644321152.5645447</v>
      </c>
    </row>
    <row r="1263" spans="1:13" x14ac:dyDescent="0.25">
      <c r="A1263" s="1">
        <v>39896</v>
      </c>
      <c r="B1263" s="10">
        <v>42.93</v>
      </c>
      <c r="C1263" s="10">
        <v>43.64</v>
      </c>
      <c r="D1263">
        <v>176194.2</v>
      </c>
      <c r="E1263">
        <v>157843.04</v>
      </c>
      <c r="F1263">
        <v>245659.65</v>
      </c>
      <c r="G1263">
        <v>220102.26</v>
      </c>
      <c r="H1263">
        <f>(1/(1-91/360*VLOOKUP($A1263,Tbills!$B$4:$C$974,2,1)/100))^((1)/91)-1</f>
        <v>6.2517975603082476E-6</v>
      </c>
      <c r="I1263">
        <f>I1262*(1-(I$1+I$5))^($A1263-$A1262)*(1+1.5*(E1263/E1262-1))</f>
        <v>50658593.469037861</v>
      </c>
      <c r="K1263">
        <f>ROW()</f>
        <v>1263</v>
      </c>
      <c r="L1263">
        <f>B1263/C1263</f>
        <v>0.98373052245646198</v>
      </c>
      <c r="M1263">
        <f>M1262*(1-(M$1+M$5))^($A1263-$A1262)*(1+2*(E1263/E1262-1))</f>
        <v>6835148035.8002672</v>
      </c>
    </row>
    <row r="1264" spans="1:13" x14ac:dyDescent="0.25">
      <c r="A1264" s="1">
        <v>39897</v>
      </c>
      <c r="B1264" s="10">
        <v>42.25</v>
      </c>
      <c r="C1264" s="10">
        <v>41.9</v>
      </c>
      <c r="D1264">
        <v>171616.06</v>
      </c>
      <c r="E1264">
        <v>153740.74</v>
      </c>
      <c r="F1264">
        <v>244555.26</v>
      </c>
      <c r="G1264">
        <v>219111.39</v>
      </c>
      <c r="H1264">
        <f>(1/(1-91/360*VLOOKUP($A1264,Tbills!$B$4:$C$974,2,1)/100))^((1)/91)-1</f>
        <v>6.2517975603082476E-6</v>
      </c>
      <c r="I1264">
        <f>I1263*(1-(I$1+I$5))^($A1264-$A1263)*(1+1.5*(E1264/E1263-1))</f>
        <v>48683220.922805354</v>
      </c>
      <c r="K1264">
        <f>ROW()</f>
        <v>1264</v>
      </c>
      <c r="L1264">
        <f>B1264/C1264</f>
        <v>1.0083532219570406</v>
      </c>
      <c r="M1264">
        <f>M1263*(1-(M$1+M$5))^($A1264-$A1263)*(1+2*(E1264/E1263-1))</f>
        <v>6479642195.5465708</v>
      </c>
    </row>
    <row r="1265" spans="1:13" x14ac:dyDescent="0.25">
      <c r="A1265" s="1">
        <v>39898</v>
      </c>
      <c r="B1265" s="10">
        <v>40.36</v>
      </c>
      <c r="C1265" s="10">
        <v>40.68</v>
      </c>
      <c r="D1265">
        <v>166731.79999999999</v>
      </c>
      <c r="E1265">
        <v>149364.26</v>
      </c>
      <c r="F1265">
        <v>241335.15</v>
      </c>
      <c r="G1265">
        <v>216224.93</v>
      </c>
      <c r="H1265">
        <f>(1/(1-91/360*VLOOKUP($A1265,Tbills!$B$4:$C$974,2,1)/100))^((1)/91)-1</f>
        <v>6.2517975603082476E-6</v>
      </c>
      <c r="I1265">
        <f>I1264*(1-(I$1+I$5))^($A1265-$A1264)*(1+1.5*(E1265/E1264-1))</f>
        <v>46604003.536693744</v>
      </c>
      <c r="K1265">
        <f>ROW()</f>
        <v>1265</v>
      </c>
      <c r="L1265">
        <f>B1265/C1265</f>
        <v>0.99213372664700095</v>
      </c>
      <c r="M1265">
        <f>M1264*(1-(M$1+M$5))^($A1265-$A1264)*(1+2*(E1265/E1264-1))</f>
        <v>6110529182.5080709</v>
      </c>
    </row>
    <row r="1266" spans="1:13" x14ac:dyDescent="0.25">
      <c r="A1266" s="1">
        <v>39899</v>
      </c>
      <c r="B1266" s="10">
        <v>41.04</v>
      </c>
      <c r="C1266" s="10">
        <v>42.09</v>
      </c>
      <c r="D1266">
        <v>172297.33</v>
      </c>
      <c r="E1266">
        <v>154349.13</v>
      </c>
      <c r="F1266">
        <v>248070.74</v>
      </c>
      <c r="G1266">
        <v>222258.35</v>
      </c>
      <c r="H1266">
        <f>(1/(1-91/360*VLOOKUP($A1266,Tbills!$B$4:$C$974,2,1)/100))^((1)/91)-1</f>
        <v>6.2517975603082476E-6</v>
      </c>
      <c r="I1266">
        <f>I1265*(1-(I$1+I$5))^($A1266-$A1265)*(1+1.5*(E1266/E1265-1))</f>
        <v>48936571.301551834</v>
      </c>
      <c r="K1266">
        <f>ROW()</f>
        <v>1266</v>
      </c>
      <c r="L1266">
        <f>B1266/C1266</f>
        <v>0.97505345687811817</v>
      </c>
      <c r="M1266">
        <f>M1265*(1-(M$1+M$5))^($A1266-$A1265)*(1+2*(E1266/E1265-1))</f>
        <v>6518174075.0568247</v>
      </c>
    </row>
    <row r="1267" spans="1:13" x14ac:dyDescent="0.25">
      <c r="A1267" s="1">
        <v>39902</v>
      </c>
      <c r="B1267" s="10">
        <v>45.54</v>
      </c>
      <c r="C1267" s="10">
        <v>44.99</v>
      </c>
      <c r="D1267">
        <v>184496.71</v>
      </c>
      <c r="E1267">
        <v>165274.81</v>
      </c>
      <c r="F1267">
        <v>256299.63</v>
      </c>
      <c r="G1267">
        <v>229626.83</v>
      </c>
      <c r="H1267">
        <f>(1/(1-91/360*VLOOKUP($A1267,Tbills!$B$4:$C$974,2,1)/100))^((1)/91)-1</f>
        <v>5.4180167654571676E-6</v>
      </c>
      <c r="I1267">
        <f>I1266*(1-(I$1+I$5))^($A1267-$A1266)*(1+1.5*(E1267/E1266-1))</f>
        <v>54131013.417485543</v>
      </c>
      <c r="K1267">
        <f>ROW()</f>
        <v>1267</v>
      </c>
      <c r="L1267">
        <f>B1267/C1267</f>
        <v>1.0122249388753055</v>
      </c>
      <c r="M1267">
        <f>M1266*(1-(M$1+M$5))^($A1267-$A1266)*(1+2*(E1267/E1266-1))</f>
        <v>7440206243.2115126</v>
      </c>
    </row>
    <row r="1268" spans="1:13" x14ac:dyDescent="0.25">
      <c r="A1268" s="1">
        <v>39903</v>
      </c>
      <c r="B1268" s="10">
        <v>44.14</v>
      </c>
      <c r="C1268" s="10">
        <v>44.59</v>
      </c>
      <c r="D1268">
        <v>181515.55</v>
      </c>
      <c r="E1268">
        <v>162603.35</v>
      </c>
      <c r="F1268">
        <v>255095.22</v>
      </c>
      <c r="G1268">
        <v>228546.52</v>
      </c>
      <c r="H1268">
        <f>(1/(1-91/360*VLOOKUP($A1268,Tbills!$B$4:$C$974,2,1)/100))^((1)/91)-1</f>
        <v>5.4180167654571676E-6</v>
      </c>
      <c r="I1268">
        <f>I1267*(1-(I$1+I$5))^($A1268-$A1267)*(1+1.5*(E1268/E1267-1))</f>
        <v>52818067.034700856</v>
      </c>
      <c r="K1268">
        <f>ROW()</f>
        <v>1268</v>
      </c>
      <c r="L1268">
        <f>B1268/C1268</f>
        <v>0.98990805113254088</v>
      </c>
      <c r="M1268">
        <f>M1267*(1-(M$1+M$5))^($A1268-$A1267)*(1+2*(E1268/E1267-1))</f>
        <v>7199440420.3650084</v>
      </c>
    </row>
    <row r="1269" spans="1:13" x14ac:dyDescent="0.25">
      <c r="A1269" s="1">
        <v>39904</v>
      </c>
      <c r="B1269" s="10">
        <v>42.28</v>
      </c>
      <c r="C1269" s="10">
        <v>43.03</v>
      </c>
      <c r="D1269">
        <v>177305.98</v>
      </c>
      <c r="E1269">
        <v>158831.5</v>
      </c>
      <c r="F1269">
        <v>252122.9</v>
      </c>
      <c r="G1269">
        <v>225882.31</v>
      </c>
      <c r="H1269">
        <f>(1/(1-91/360*VLOOKUP($A1269,Tbills!$B$4:$C$974,2,1)/100))^((1)/91)-1</f>
        <v>5.4180167654571676E-6</v>
      </c>
      <c r="I1269">
        <f>I1268*(1-(I$1+I$5))^($A1269-$A1268)*(1+1.5*(E1269/E1268-1))</f>
        <v>50979776.321951136</v>
      </c>
      <c r="K1269">
        <f>ROW()</f>
        <v>1269</v>
      </c>
      <c r="L1269">
        <f>B1269/C1269</f>
        <v>0.98257029979084365</v>
      </c>
      <c r="M1269">
        <f>M1268*(1-(M$1+M$5))^($A1269-$A1268)*(1+2*(E1269/E1268-1))</f>
        <v>6865203530.9081926</v>
      </c>
    </row>
    <row r="1270" spans="1:13" x14ac:dyDescent="0.25">
      <c r="A1270" s="1">
        <v>39905</v>
      </c>
      <c r="B1270" s="10">
        <v>42.04</v>
      </c>
      <c r="C1270" s="10">
        <v>42.24</v>
      </c>
      <c r="D1270">
        <v>174330.17</v>
      </c>
      <c r="E1270">
        <v>156164.89000000001</v>
      </c>
      <c r="F1270">
        <v>253081.35</v>
      </c>
      <c r="G1270">
        <v>226739.79</v>
      </c>
      <c r="H1270">
        <f>(1/(1-91/360*VLOOKUP($A1270,Tbills!$B$4:$C$974,2,1)/100))^((1)/91)-1</f>
        <v>5.4180167654571676E-6</v>
      </c>
      <c r="I1270">
        <f>I1269*(1-(I$1+I$5))^($A1270-$A1269)*(1+1.5*(E1270/E1269-1))</f>
        <v>49695456.39177984</v>
      </c>
      <c r="K1270">
        <f>ROW()</f>
        <v>1270</v>
      </c>
      <c r="L1270">
        <f>B1270/C1270</f>
        <v>0.99526515151515149</v>
      </c>
      <c r="M1270">
        <f>M1269*(1-(M$1+M$5))^($A1270-$A1269)*(1+2*(E1270/E1269-1))</f>
        <v>6634461188.9406166</v>
      </c>
    </row>
    <row r="1271" spans="1:13" x14ac:dyDescent="0.25">
      <c r="A1271" s="1">
        <v>39906</v>
      </c>
      <c r="B1271" s="10">
        <v>39.700000000000003</v>
      </c>
      <c r="C1271" s="10">
        <v>41.07</v>
      </c>
      <c r="D1271">
        <v>170643.01</v>
      </c>
      <c r="E1271">
        <v>152861.09</v>
      </c>
      <c r="F1271">
        <v>251451.85</v>
      </c>
      <c r="G1271">
        <v>225278.67</v>
      </c>
      <c r="H1271">
        <f>(1/(1-91/360*VLOOKUP($A1271,Tbills!$B$4:$C$974,2,1)/100))^((1)/91)-1</f>
        <v>5.4180167654571676E-6</v>
      </c>
      <c r="I1271">
        <f>I1270*(1-(I$1+I$5))^($A1271-$A1270)*(1+1.5*(E1271/E1270-1))</f>
        <v>48117971.022153907</v>
      </c>
      <c r="K1271">
        <f>ROW()</f>
        <v>1271</v>
      </c>
      <c r="L1271">
        <f>B1271/C1271</f>
        <v>0.9666423179936694</v>
      </c>
      <c r="M1271">
        <f>M1270*(1-(M$1+M$5))^($A1271-$A1270)*(1+2*(E1271/E1270-1))</f>
        <v>6353531828.8748789</v>
      </c>
    </row>
    <row r="1272" spans="1:13"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I1271*(1-(I$1+I$5))^($A1272-$A1271)*(1+1.5*(E1272/E1271-1))</f>
        <v>48666808.940952882</v>
      </c>
      <c r="K1272">
        <f>ROW()</f>
        <v>1272</v>
      </c>
      <c r="L1272">
        <f>B1272/C1272</f>
        <v>0.99417051250910848</v>
      </c>
      <c r="M1272">
        <f>M1271*(1-(M$1+M$5))^($A1272-$A1271)*(1+2*(E1272/E1271-1))</f>
        <v>6449751499.3868637</v>
      </c>
    </row>
    <row r="1273" spans="1:13" x14ac:dyDescent="0.25">
      <c r="A1273" s="1">
        <v>39910</v>
      </c>
      <c r="B1273" s="10">
        <v>40.39</v>
      </c>
      <c r="C1273" s="10">
        <v>41.67</v>
      </c>
      <c r="D1273">
        <v>172528.06</v>
      </c>
      <c r="E1273">
        <v>154546.35999999999</v>
      </c>
      <c r="F1273">
        <v>255707.14</v>
      </c>
      <c r="G1273">
        <v>229086.07</v>
      </c>
      <c r="H1273">
        <f>(1/(1-91/360*VLOOKUP($A1273,Tbills!$B$4:$C$974,2,1)/100))^((1)/91)-1</f>
        <v>5.5569757899665007E-6</v>
      </c>
      <c r="I1273">
        <f>I1272*(1-(I$1+I$5))^($A1273-$A1272)*(1+1.5*(E1273/E1272-1))</f>
        <v>48912763.419385478</v>
      </c>
      <c r="K1273">
        <f>ROW()</f>
        <v>1273</v>
      </c>
      <c r="L1273">
        <f>B1273/C1273</f>
        <v>0.96928245740340768</v>
      </c>
      <c r="M1273">
        <f>M1272*(1-(M$1+M$5))^($A1273-$A1272)*(1+2*(E1273/E1272-1))</f>
        <v>6493076951.4199266</v>
      </c>
    </row>
    <row r="1274" spans="1:13" x14ac:dyDescent="0.25">
      <c r="A1274" s="1">
        <v>39911</v>
      </c>
      <c r="B1274" s="10">
        <v>38.85</v>
      </c>
      <c r="C1274" s="10">
        <v>40.200000000000003</v>
      </c>
      <c r="D1274">
        <v>168727.75</v>
      </c>
      <c r="E1274">
        <v>151141.28</v>
      </c>
      <c r="F1274">
        <v>254415.01</v>
      </c>
      <c r="G1274">
        <v>227927.19</v>
      </c>
      <c r="H1274">
        <f>(1/(1-91/360*VLOOKUP($A1274,Tbills!$B$4:$C$974,2,1)/100))^((1)/91)-1</f>
        <v>5.5569757899665007E-6</v>
      </c>
      <c r="I1274">
        <f>I1273*(1-(I$1+I$5))^($A1274-$A1273)*(1+1.5*(E1274/E1273-1))</f>
        <v>47295786.484923296</v>
      </c>
      <c r="K1274">
        <f>ROW()</f>
        <v>1274</v>
      </c>
      <c r="L1274">
        <f>B1274/C1274</f>
        <v>0.96641791044776115</v>
      </c>
      <c r="M1274">
        <f>M1273*(1-(M$1+M$5))^($A1274-$A1273)*(1+2*(E1274/E1273-1))</f>
        <v>6206747213.4423857</v>
      </c>
    </row>
    <row r="1275" spans="1:13" x14ac:dyDescent="0.25">
      <c r="A1275" s="1">
        <v>39912</v>
      </c>
      <c r="B1275" s="10">
        <v>36.53</v>
      </c>
      <c r="C1275" s="10">
        <v>38.53</v>
      </c>
      <c r="D1275">
        <v>161585.75</v>
      </c>
      <c r="E1275">
        <v>144742.85</v>
      </c>
      <c r="F1275">
        <v>248162.16</v>
      </c>
      <c r="G1275">
        <v>222324.08</v>
      </c>
      <c r="H1275">
        <f>(1/(1-91/360*VLOOKUP($A1275,Tbills!$B$4:$C$974,2,1)/100))^((1)/91)-1</f>
        <v>5.5569757899665007E-6</v>
      </c>
      <c r="I1275">
        <f>I1274*(1-(I$1+I$5))^($A1275-$A1274)*(1+1.5*(E1275/E1274-1))</f>
        <v>44292024.959792711</v>
      </c>
      <c r="K1275">
        <f>ROW()</f>
        <v>1275</v>
      </c>
      <c r="L1275">
        <f>B1275/C1275</f>
        <v>0.94809239553594604</v>
      </c>
      <c r="M1275">
        <f>M1274*(1-(M$1+M$5))^($A1275-$A1274)*(1+2*(E1275/E1274-1))</f>
        <v>5681041654.3153639</v>
      </c>
    </row>
    <row r="1276" spans="1:13"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I1275*(1-(I$1+I$5))^($A1276-$A1275)*(1+1.5*(E1276/E1275-1))</f>
        <v>43771093.921146736</v>
      </c>
      <c r="K1276">
        <f>ROW()</f>
        <v>1276</v>
      </c>
      <c r="L1276">
        <f>B1276/C1276</f>
        <v>0.98080415045395608</v>
      </c>
      <c r="M1276">
        <f>M1275*(1-(M$1+M$5))^($A1276-$A1275)*(1+2*(E1276/E1275-1))</f>
        <v>5591486564.9022703</v>
      </c>
    </row>
    <row r="1277" spans="1:13" x14ac:dyDescent="0.25">
      <c r="A1277" s="1">
        <v>39917</v>
      </c>
      <c r="B1277" s="10">
        <v>37.67</v>
      </c>
      <c r="C1277" s="10">
        <v>38.69</v>
      </c>
      <c r="D1277">
        <v>160113.95000000001</v>
      </c>
      <c r="E1277">
        <v>143420.54</v>
      </c>
      <c r="F1277">
        <v>249048.47</v>
      </c>
      <c r="G1277">
        <v>223112.03</v>
      </c>
      <c r="H1277">
        <f>(1/(1-91/360*VLOOKUP($A1277,Tbills!$B$4:$C$974,2,1)/100))^((1)/91)-1</f>
        <v>5.0011503509583832E-6</v>
      </c>
      <c r="I1277">
        <f>I1276*(1-(I$1+I$5))^($A1277-$A1276)*(1+1.5*(E1277/E1276-1))</f>
        <v>43683325.839849614</v>
      </c>
      <c r="K1277">
        <f>ROW()</f>
        <v>1277</v>
      </c>
      <c r="L1277">
        <f>B1277/C1277</f>
        <v>0.97363659860429064</v>
      </c>
      <c r="M1277">
        <f>M1276*(1-(M$1+M$5))^($A1277-$A1276)*(1+2*(E1277/E1276-1))</f>
        <v>5576420881.3249264</v>
      </c>
    </row>
    <row r="1278" spans="1:13" x14ac:dyDescent="0.25">
      <c r="A1278" s="1">
        <v>39918</v>
      </c>
      <c r="B1278" s="10">
        <v>36.17</v>
      </c>
      <c r="C1278" s="10">
        <v>37.97</v>
      </c>
      <c r="D1278">
        <v>156880.13</v>
      </c>
      <c r="E1278">
        <v>140523.16</v>
      </c>
      <c r="F1278">
        <v>247012.73</v>
      </c>
      <c r="G1278">
        <v>221287.18</v>
      </c>
      <c r="H1278">
        <f>(1/(1-91/360*VLOOKUP($A1278,Tbills!$B$4:$C$974,2,1)/100))^((1)/91)-1</f>
        <v>5.0011503509583832E-6</v>
      </c>
      <c r="I1278">
        <f>I1277*(1-(I$1+I$5))^($A1278-$A1277)*(1+1.5*(E1278/E1277-1))</f>
        <v>42359184.628175132</v>
      </c>
      <c r="K1278">
        <f>ROW()</f>
        <v>1278</v>
      </c>
      <c r="L1278">
        <f>B1278/C1278</f>
        <v>0.95259415327890451</v>
      </c>
      <c r="M1278">
        <f>M1277*(1-(M$1+M$5))^($A1278-$A1277)*(1+2*(E1278/E1277-1))</f>
        <v>5350930982.9291592</v>
      </c>
    </row>
    <row r="1279" spans="1:13" x14ac:dyDescent="0.25">
      <c r="A1279" s="1">
        <v>39919</v>
      </c>
      <c r="B1279" s="10">
        <v>35.79</v>
      </c>
      <c r="C1279" s="10">
        <v>36.96</v>
      </c>
      <c r="D1279">
        <v>151042.39000000001</v>
      </c>
      <c r="E1279">
        <v>135293.38</v>
      </c>
      <c r="F1279">
        <v>240707.91</v>
      </c>
      <c r="G1279">
        <v>215637.88</v>
      </c>
      <c r="H1279">
        <f>(1/(1-91/360*VLOOKUP($A1279,Tbills!$B$4:$C$974,2,1)/100))^((1)/91)-1</f>
        <v>5.0011503509583832E-6</v>
      </c>
      <c r="I1279">
        <f>I1278*(1-(I$1+I$5))^($A1279-$A1278)*(1+1.5*(E1279/E1278-1))</f>
        <v>39994110.310519084</v>
      </c>
      <c r="K1279">
        <f>ROW()</f>
        <v>1279</v>
      </c>
      <c r="L1279">
        <f>B1279/C1279</f>
        <v>0.96834415584415579</v>
      </c>
      <c r="M1279">
        <f>M1278*(1-(M$1+M$5))^($A1279-$A1278)*(1+2*(E1279/E1278-1))</f>
        <v>4952478253.7432489</v>
      </c>
    </row>
    <row r="1280" spans="1:13"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I1279*(1-(I$1+I$5))^($A1280-$A1279)*(1+1.5*(E1280/E1279-1))</f>
        <v>38776638.639465839</v>
      </c>
      <c r="K1280">
        <f>ROW()</f>
        <v>1280</v>
      </c>
      <c r="L1280">
        <f>B1280/C1280</f>
        <v>0.92757584039355001</v>
      </c>
      <c r="M1280">
        <f>M1279*(1-(M$1+M$5))^($A1280-$A1279)*(1+2*(E1280/E1279-1))</f>
        <v>4751366529.4429426</v>
      </c>
    </row>
    <row r="1281" spans="1:13"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I1280*(1-(I$1+I$5))^($A1281-$A1280)*(1+1.5*(E1281/E1280-1))</f>
        <v>43268932.884807125</v>
      </c>
      <c r="K1281">
        <f>ROW()</f>
        <v>1281</v>
      </c>
      <c r="L1281">
        <f>B1281/C1281</f>
        <v>0.99416391778736368</v>
      </c>
      <c r="M1281">
        <f>M1280*(1-(M$1+M$5))^($A1281-$A1280)*(1+2*(E1281/E1280-1))</f>
        <v>5484946472.7878542</v>
      </c>
    </row>
    <row r="1282" spans="1:13" x14ac:dyDescent="0.25">
      <c r="A1282" s="1">
        <v>39924</v>
      </c>
      <c r="B1282" s="10">
        <v>37.14</v>
      </c>
      <c r="C1282" s="10">
        <v>37.78</v>
      </c>
      <c r="D1282">
        <v>153136.23000000001</v>
      </c>
      <c r="E1282">
        <v>137165.75</v>
      </c>
      <c r="F1282">
        <v>239566.81</v>
      </c>
      <c r="G1282">
        <v>214610.59</v>
      </c>
      <c r="H1282">
        <f>(1/(1-91/360*VLOOKUP($A1282,Tbills!$B$4:$C$974,2,1)/100))^((1)/91)-1</f>
        <v>3.7506470229597966E-6</v>
      </c>
      <c r="I1282">
        <f>I1281*(1-(I$1+I$5))^($A1282-$A1281)*(1+1.5*(E1282/E1281-1))</f>
        <v>40712721.649916768</v>
      </c>
      <c r="K1282">
        <f>ROW()</f>
        <v>1282</v>
      </c>
      <c r="L1282">
        <f>B1282/C1282</f>
        <v>0.98305982001058756</v>
      </c>
      <c r="M1282">
        <f>M1281*(1-(M$1+M$5))^($A1282-$A1281)*(1+2*(E1282/E1281-1))</f>
        <v>5052794492.1328192</v>
      </c>
    </row>
    <row r="1283" spans="1:13" x14ac:dyDescent="0.25">
      <c r="A1283" s="1">
        <v>39925</v>
      </c>
      <c r="B1283" s="10">
        <v>38.1</v>
      </c>
      <c r="C1283" s="10">
        <v>38.5</v>
      </c>
      <c r="D1283">
        <v>155240.66</v>
      </c>
      <c r="E1283">
        <v>139050.19</v>
      </c>
      <c r="F1283">
        <v>242079.52</v>
      </c>
      <c r="G1283">
        <v>216860.74</v>
      </c>
      <c r="H1283">
        <f>(1/(1-91/360*VLOOKUP($A1283,Tbills!$B$4:$C$974,2,1)/100))^((1)/91)-1</f>
        <v>3.7506470229597966E-6</v>
      </c>
      <c r="I1283">
        <f>I1282*(1-(I$1+I$5))^($A1283-$A1282)*(1+1.5*(E1283/E1282-1))</f>
        <v>41551315.608740419</v>
      </c>
      <c r="K1283">
        <f>ROW()</f>
        <v>1283</v>
      </c>
      <c r="L1283">
        <f>B1283/C1283</f>
        <v>0.98961038961038961</v>
      </c>
      <c r="M1283">
        <f>M1282*(1-(M$1+M$5))^($A1283-$A1282)*(1+2*(E1283/E1282-1))</f>
        <v>5191454316.8235264</v>
      </c>
    </row>
    <row r="1284" spans="1:13" x14ac:dyDescent="0.25">
      <c r="A1284" s="1">
        <v>39926</v>
      </c>
      <c r="B1284" s="10">
        <v>37.15</v>
      </c>
      <c r="C1284" s="10">
        <v>37.979999999999997</v>
      </c>
      <c r="D1284">
        <v>152610.32</v>
      </c>
      <c r="E1284">
        <v>136693.65</v>
      </c>
      <c r="F1284">
        <v>238399.8</v>
      </c>
      <c r="G1284">
        <v>213563.55</v>
      </c>
      <c r="H1284">
        <f>(1/(1-91/360*VLOOKUP($A1284,Tbills!$B$4:$C$974,2,1)/100))^((1)/91)-1</f>
        <v>3.7506470229597966E-6</v>
      </c>
      <c r="I1284">
        <f>I1283*(1-(I$1+I$5))^($A1284-$A1283)*(1+1.5*(E1284/E1283-1))</f>
        <v>40494646.787896775</v>
      </c>
      <c r="K1284">
        <f>ROW()</f>
        <v>1284</v>
      </c>
      <c r="L1284">
        <f>B1284/C1284</f>
        <v>0.97814639283833604</v>
      </c>
      <c r="M1284">
        <f>M1283*(1-(M$1+M$5))^($A1284-$A1283)*(1+2*(E1284/E1283-1))</f>
        <v>5015321935.3887243</v>
      </c>
    </row>
    <row r="1285" spans="1:13" x14ac:dyDescent="0.25">
      <c r="A1285" s="1">
        <v>39927</v>
      </c>
      <c r="B1285" s="10">
        <v>36.82</v>
      </c>
      <c r="C1285" s="10">
        <v>37.81</v>
      </c>
      <c r="D1285">
        <v>152894.34</v>
      </c>
      <c r="E1285">
        <v>136947.54</v>
      </c>
      <c r="F1285">
        <v>240058.81</v>
      </c>
      <c r="G1285">
        <v>215048.93</v>
      </c>
      <c r="H1285">
        <f>(1/(1-91/360*VLOOKUP($A1285,Tbills!$B$4:$C$974,2,1)/100))^((1)/91)-1</f>
        <v>3.7506470229597966E-6</v>
      </c>
      <c r="I1285">
        <f>I1284*(1-(I$1+I$5))^($A1285-$A1284)*(1+1.5*(E1285/E1284-1))</f>
        <v>40607077.410128102</v>
      </c>
      <c r="K1285">
        <f>ROW()</f>
        <v>1285</v>
      </c>
      <c r="L1285">
        <f>B1285/C1285</f>
        <v>0.97381645067442468</v>
      </c>
      <c r="M1285">
        <f>M1284*(1-(M$1+M$5))^($A1285-$A1284)*(1+2*(E1285/E1284-1))</f>
        <v>5033782864.8478518</v>
      </c>
    </row>
    <row r="1286" spans="1:13" x14ac:dyDescent="0.25">
      <c r="A1286" s="1">
        <v>39930</v>
      </c>
      <c r="B1286" s="10">
        <v>38.32</v>
      </c>
      <c r="C1286" s="10">
        <v>38.630000000000003</v>
      </c>
      <c r="D1286">
        <v>156549.13</v>
      </c>
      <c r="E1286">
        <v>140219.6</v>
      </c>
      <c r="F1286">
        <v>244611.68</v>
      </c>
      <c r="G1286">
        <v>219125.05</v>
      </c>
      <c r="H1286">
        <f>(1/(1-91/360*VLOOKUP($A1286,Tbills!$B$4:$C$974,2,1)/100))^((1)/91)-1</f>
        <v>3.7506470229597966E-6</v>
      </c>
      <c r="I1286">
        <f>I1285*(1-(I$1+I$5))^($A1286-$A1285)*(1+1.5*(E1286/E1285-1))</f>
        <v>42061192.494419388</v>
      </c>
      <c r="K1286">
        <f>ROW()</f>
        <v>1286</v>
      </c>
      <c r="L1286">
        <f>B1286/C1286</f>
        <v>0.9919751488480455</v>
      </c>
      <c r="M1286">
        <f>M1285*(1-(M$1+M$5))^($A1286-$A1285)*(1+2*(E1286/E1285-1))</f>
        <v>5273791991.1762724</v>
      </c>
    </row>
    <row r="1287" spans="1:13" x14ac:dyDescent="0.25">
      <c r="A1287" s="1">
        <v>39931</v>
      </c>
      <c r="B1287" s="10">
        <v>37.950000000000003</v>
      </c>
      <c r="C1287" s="10">
        <v>38.4</v>
      </c>
      <c r="D1287">
        <v>154686.13</v>
      </c>
      <c r="E1287">
        <v>138550.41</v>
      </c>
      <c r="F1287">
        <v>242149.93</v>
      </c>
      <c r="G1287">
        <v>216918.98</v>
      </c>
      <c r="H1287">
        <f>(1/(1-91/360*VLOOKUP($A1287,Tbills!$B$4:$C$974,2,1)/100))^((1)/91)-1</f>
        <v>3.7506470229597966E-6</v>
      </c>
      <c r="I1287">
        <f>I1286*(1-(I$1+I$5))^($A1287-$A1286)*(1+1.5*(E1287/E1286-1))</f>
        <v>41309744.570678599</v>
      </c>
      <c r="K1287">
        <f>ROW()</f>
        <v>1287</v>
      </c>
      <c r="L1287">
        <f>B1287/C1287</f>
        <v>0.98828125000000011</v>
      </c>
      <c r="M1287">
        <f>M1286*(1-(M$1+M$5))^($A1287-$A1286)*(1+2*(E1287/E1286-1))</f>
        <v>5148058868.4282532</v>
      </c>
    </row>
    <row r="1288" spans="1:13" x14ac:dyDescent="0.25">
      <c r="A1288" s="1">
        <v>39932</v>
      </c>
      <c r="B1288" s="10">
        <v>36.08</v>
      </c>
      <c r="C1288" s="10">
        <v>36.49</v>
      </c>
      <c r="D1288">
        <v>148082.76999999999</v>
      </c>
      <c r="E1288">
        <v>132635.35</v>
      </c>
      <c r="F1288">
        <v>236476.46</v>
      </c>
      <c r="G1288">
        <v>211835.84</v>
      </c>
      <c r="H1288">
        <f>(1/(1-91/360*VLOOKUP($A1288,Tbills!$B$4:$C$974,2,1)/100))^((1)/91)-1</f>
        <v>3.7506470229597966E-6</v>
      </c>
      <c r="I1288">
        <f>I1287*(1-(I$1+I$5))^($A1288-$A1287)*(1+1.5*(E1288/E1287-1))</f>
        <v>38663950.922957666</v>
      </c>
      <c r="K1288">
        <f>ROW()</f>
        <v>1288</v>
      </c>
      <c r="L1288">
        <f>B1288/C1288</f>
        <v>0.98876404494382009</v>
      </c>
      <c r="M1288">
        <f>M1287*(1-(M$1+M$5))^($A1288-$A1287)*(1+2*(E1288/E1287-1))</f>
        <v>4708333443.3118544</v>
      </c>
    </row>
    <row r="1289" spans="1:13" x14ac:dyDescent="0.25">
      <c r="A1289" s="1">
        <v>39933</v>
      </c>
      <c r="B1289" s="10">
        <v>36.5</v>
      </c>
      <c r="C1289" s="10">
        <v>36.729999999999997</v>
      </c>
      <c r="D1289">
        <v>149752.09</v>
      </c>
      <c r="E1289">
        <v>134130.04</v>
      </c>
      <c r="F1289">
        <v>236752.49</v>
      </c>
      <c r="G1289">
        <v>212082.31</v>
      </c>
      <c r="H1289">
        <f>(1/(1-91/360*VLOOKUP($A1289,Tbills!$B$4:$C$974,2,1)/100))^((1)/91)-1</f>
        <v>3.7506470229597966E-6</v>
      </c>
      <c r="I1289">
        <f>I1288*(1-(I$1+I$5))^($A1289-$A1288)*(1+1.5*(E1289/E1288-1))</f>
        <v>39317139.725099452</v>
      </c>
      <c r="K1289">
        <f>ROW()</f>
        <v>1289</v>
      </c>
      <c r="L1289">
        <f>B1289/C1289</f>
        <v>0.99373808875578551</v>
      </c>
      <c r="M1289">
        <f>M1288*(1-(M$1+M$5))^($A1289-$A1288)*(1+2*(E1289/E1288-1))</f>
        <v>4814289201.0648499</v>
      </c>
    </row>
    <row r="1290" spans="1:13"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I1289*(1-(I$1+I$5))^($A1290-$A1289)*(1+1.5*(E1290/E1289-1))</f>
        <v>38474578.734977148</v>
      </c>
      <c r="K1290">
        <f>ROW()</f>
        <v>1290</v>
      </c>
      <c r="L1290">
        <f>B1290/C1290</f>
        <v>0.98493303571428559</v>
      </c>
      <c r="M1290">
        <f>M1289*(1-(M$1+M$5))^($A1290-$A1289)*(1+2*(E1290/E1289-1))</f>
        <v>4676632411.2260075</v>
      </c>
    </row>
    <row r="1291" spans="1:13" x14ac:dyDescent="0.25">
      <c r="A1291" s="1">
        <v>39937</v>
      </c>
      <c r="B1291" s="10">
        <v>34.53</v>
      </c>
      <c r="C1291" s="10">
        <v>34.799999999999997</v>
      </c>
      <c r="D1291">
        <v>140812.94</v>
      </c>
      <c r="E1291">
        <v>126121.45</v>
      </c>
      <c r="F1291">
        <v>224191.84</v>
      </c>
      <c r="G1291">
        <v>200827.4</v>
      </c>
      <c r="H1291">
        <f>(1/(1-91/360*VLOOKUP($A1291,Tbills!$B$4:$C$974,2,1)/100))^((1)/91)-1</f>
        <v>5.4180167654571676E-6</v>
      </c>
      <c r="I1291">
        <f>I1290*(1-(I$1+I$5))^($A1291-$A1290)*(1+1.5*(E1291/E1290-1))</f>
        <v>35813871.154504336</v>
      </c>
      <c r="K1291">
        <f>ROW()</f>
        <v>1291</v>
      </c>
      <c r="L1291">
        <f>B1291/C1291</f>
        <v>0.99224137931034495</v>
      </c>
      <c r="M1291">
        <f>M1290*(1-(M$1+M$5))^($A1291-$A1290)*(1+2*(E1291/E1290-1))</f>
        <v>4245153814.7251453</v>
      </c>
    </row>
    <row r="1292" spans="1:13" x14ac:dyDescent="0.25">
      <c r="A1292" s="1">
        <v>39938</v>
      </c>
      <c r="B1292" s="10">
        <v>33.36</v>
      </c>
      <c r="C1292" s="10">
        <v>34.18</v>
      </c>
      <c r="D1292">
        <v>140570.73000000001</v>
      </c>
      <c r="E1292">
        <v>125903.82</v>
      </c>
      <c r="F1292">
        <v>225435.79</v>
      </c>
      <c r="G1292">
        <v>201940.63</v>
      </c>
      <c r="H1292">
        <f>(1/(1-91/360*VLOOKUP($A1292,Tbills!$B$4:$C$974,2,1)/100))^((1)/91)-1</f>
        <v>5.4180167654571676E-6</v>
      </c>
      <c r="I1292">
        <f>I1291*(1-(I$1+I$5))^($A1292-$A1291)*(1+1.5*(E1292/E1291-1))</f>
        <v>35720830.202505454</v>
      </c>
      <c r="K1292">
        <f>ROW()</f>
        <v>1292</v>
      </c>
      <c r="L1292">
        <f>B1292/C1292</f>
        <v>0.97600936220011703</v>
      </c>
      <c r="M1292">
        <f>M1291*(1-(M$1+M$5))^($A1292-$A1291)*(1+2*(E1292/E1291-1))</f>
        <v>4230360726.028194</v>
      </c>
    </row>
    <row r="1293" spans="1:13"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I1292*(1-(I$1+I$5))^($A1293-$A1292)*(1+1.5*(E1293/E1292-1))</f>
        <v>33837754.493749216</v>
      </c>
      <c r="K1293">
        <f>ROW()</f>
        <v>1293</v>
      </c>
      <c r="L1293">
        <f>B1293/C1293</f>
        <v>0.97272182254196649</v>
      </c>
      <c r="M1293">
        <f>M1292*(1-(M$1+M$5))^($A1293-$A1292)*(1+2*(E1293/E1292-1))</f>
        <v>3932933235.0259914</v>
      </c>
    </row>
    <row r="1294" spans="1:13" x14ac:dyDescent="0.25">
      <c r="A1294" s="1">
        <v>39940</v>
      </c>
      <c r="B1294" s="10">
        <v>33.44</v>
      </c>
      <c r="C1294" s="10">
        <v>34.04</v>
      </c>
      <c r="D1294">
        <v>137485.47</v>
      </c>
      <c r="E1294">
        <v>123139.12</v>
      </c>
      <c r="F1294">
        <v>220359.75</v>
      </c>
      <c r="G1294">
        <v>197391.45</v>
      </c>
      <c r="H1294">
        <f>(1/(1-91/360*VLOOKUP($A1294,Tbills!$B$4:$C$974,2,1)/100))^((1)/91)-1</f>
        <v>5.4180167654571676E-6</v>
      </c>
      <c r="I1294">
        <f>I1293*(1-(I$1+I$5))^($A1294-$A1293)*(1+1.5*(E1294/E1293-1))</f>
        <v>34530728.130666904</v>
      </c>
      <c r="K1294">
        <f>ROW()</f>
        <v>1294</v>
      </c>
      <c r="L1294">
        <f>B1294/C1294</f>
        <v>0.98237367802585185</v>
      </c>
      <c r="M1294">
        <f>M1293*(1-(M$1+M$5))^($A1294-$A1293)*(1+2*(E1294/E1293-1))</f>
        <v>4040240037.6198597</v>
      </c>
    </row>
    <row r="1295" spans="1:13" x14ac:dyDescent="0.25">
      <c r="A1295" s="1">
        <v>39941</v>
      </c>
      <c r="B1295" s="10">
        <v>32.049999999999997</v>
      </c>
      <c r="C1295" s="10">
        <v>32.82</v>
      </c>
      <c r="D1295">
        <v>131834.13</v>
      </c>
      <c r="E1295">
        <v>118076.82</v>
      </c>
      <c r="F1295">
        <v>214744.55</v>
      </c>
      <c r="G1295">
        <v>192360.45</v>
      </c>
      <c r="H1295">
        <f>(1/(1-91/360*VLOOKUP($A1295,Tbills!$B$4:$C$974,2,1)/100))^((1)/91)-1</f>
        <v>5.4180167654571676E-6</v>
      </c>
      <c r="I1295">
        <f>I1294*(1-(I$1+I$5))^($A1295-$A1294)*(1+1.5*(E1295/E1294-1))</f>
        <v>32401058.724146288</v>
      </c>
      <c r="K1295">
        <f>ROW()</f>
        <v>1295</v>
      </c>
      <c r="L1295">
        <f>B1295/C1295</f>
        <v>0.97653869591712361</v>
      </c>
      <c r="M1295">
        <f>M1294*(1-(M$1+M$5))^($A1295-$A1294)*(1+2*(E1295/E1294-1))</f>
        <v>3707923213.571805</v>
      </c>
    </row>
    <row r="1296" spans="1:13" x14ac:dyDescent="0.25">
      <c r="A1296" s="1">
        <v>39944</v>
      </c>
      <c r="B1296" s="10">
        <v>32.869999999999997</v>
      </c>
      <c r="C1296" s="10">
        <v>33.39</v>
      </c>
      <c r="D1296">
        <v>132700.84</v>
      </c>
      <c r="E1296">
        <v>118851.17</v>
      </c>
      <c r="F1296">
        <v>215483.35</v>
      </c>
      <c r="G1296">
        <v>193019.11</v>
      </c>
      <c r="H1296">
        <f>(1/(1-91/360*VLOOKUP($A1296,Tbills!$B$4:$C$974,2,1)/100))^((1)/91)-1</f>
        <v>5.2790595175267185E-6</v>
      </c>
      <c r="I1296">
        <f>I1295*(1-(I$1+I$5))^($A1296-$A1295)*(1+1.5*(E1296/E1295-1))</f>
        <v>32718847.605127033</v>
      </c>
      <c r="K1296">
        <f>ROW()</f>
        <v>1296</v>
      </c>
      <c r="L1296">
        <f>B1296/C1296</f>
        <v>0.98442647499251268</v>
      </c>
      <c r="M1296">
        <f>M1295*(1-(M$1+M$5))^($A1296-$A1295)*(1+2*(E1296/E1295-1))</f>
        <v>3756176713.8956089</v>
      </c>
    </row>
    <row r="1297" spans="1:13" x14ac:dyDescent="0.25">
      <c r="A1297" s="1">
        <v>39945</v>
      </c>
      <c r="B1297" s="10">
        <v>31.8</v>
      </c>
      <c r="C1297" s="10">
        <v>32.770000000000003</v>
      </c>
      <c r="D1297">
        <v>131756.79</v>
      </c>
      <c r="E1297">
        <v>118005.02</v>
      </c>
      <c r="F1297">
        <v>215514.59</v>
      </c>
      <c r="G1297">
        <v>193046.07</v>
      </c>
      <c r="H1297">
        <f>(1/(1-91/360*VLOOKUP($A1297,Tbills!$B$4:$C$974,2,1)/100))^((1)/91)-1</f>
        <v>5.2790595175267185E-6</v>
      </c>
      <c r="I1297">
        <f>I1296*(1-(I$1+I$5))^($A1297-$A1296)*(1+1.5*(E1297/E1296-1))</f>
        <v>32369128.962978069</v>
      </c>
      <c r="K1297">
        <f>ROW()</f>
        <v>1297</v>
      </c>
      <c r="L1297">
        <f>B1297/C1297</f>
        <v>0.97039975587427518</v>
      </c>
      <c r="M1297">
        <f>M1296*(1-(M$1+M$5))^($A1297-$A1296)*(1+2*(E1297/E1296-1))</f>
        <v>3702568427.2500353</v>
      </c>
    </row>
    <row r="1298" spans="1:13" x14ac:dyDescent="0.25">
      <c r="A1298" s="1">
        <v>39946</v>
      </c>
      <c r="B1298" s="10">
        <v>33.65</v>
      </c>
      <c r="C1298" s="10">
        <v>33.83</v>
      </c>
      <c r="D1298">
        <v>136153.41</v>
      </c>
      <c r="E1298">
        <v>121942.13</v>
      </c>
      <c r="F1298">
        <v>218826.38</v>
      </c>
      <c r="G1298">
        <v>196011.57</v>
      </c>
      <c r="H1298">
        <f>(1/(1-91/360*VLOOKUP($A1298,Tbills!$B$4:$C$974,2,1)/100))^((1)/91)-1</f>
        <v>5.2790595175267185E-6</v>
      </c>
      <c r="I1298">
        <f>I1297*(1-(I$1+I$5))^($A1298-$A1297)*(1+1.5*(E1298/E1297-1))</f>
        <v>33988744.564881757</v>
      </c>
      <c r="K1298">
        <f>ROW()</f>
        <v>1298</v>
      </c>
      <c r="L1298">
        <f>B1298/C1298</f>
        <v>0.99467927874667461</v>
      </c>
      <c r="M1298">
        <f>M1297*(1-(M$1+M$5))^($A1298-$A1297)*(1+2*(E1298/E1297-1))</f>
        <v>3949499720.6953731</v>
      </c>
    </row>
    <row r="1299" spans="1:13" x14ac:dyDescent="0.25">
      <c r="A1299" s="1">
        <v>39947</v>
      </c>
      <c r="B1299" s="10">
        <v>31.37</v>
      </c>
      <c r="C1299" s="10">
        <v>32.25</v>
      </c>
      <c r="D1299">
        <v>130422.29</v>
      </c>
      <c r="E1299">
        <v>116808.56</v>
      </c>
      <c r="F1299">
        <v>212166.98</v>
      </c>
      <c r="G1299">
        <v>190045.45</v>
      </c>
      <c r="H1299">
        <f>(1/(1-91/360*VLOOKUP($A1299,Tbills!$B$4:$C$974,2,1)/100))^((1)/91)-1</f>
        <v>5.2790595175267185E-6</v>
      </c>
      <c r="I1299">
        <f>I1298*(1-(I$1+I$5))^($A1299-$A1298)*(1+1.5*(E1299/E1298-1))</f>
        <v>31842130.980450429</v>
      </c>
      <c r="K1299">
        <f>ROW()</f>
        <v>1299</v>
      </c>
      <c r="L1299">
        <f>B1299/C1299</f>
        <v>0.97271317829457371</v>
      </c>
      <c r="M1299">
        <f>M1298*(1-(M$1+M$5))^($A1299-$A1298)*(1+2*(E1299/E1298-1))</f>
        <v>3616842502.9506345</v>
      </c>
    </row>
    <row r="1300" spans="1:13" x14ac:dyDescent="0.25">
      <c r="A1300" s="1">
        <v>39948</v>
      </c>
      <c r="B1300" s="10">
        <v>33.119999999999997</v>
      </c>
      <c r="C1300" s="10">
        <v>33.22</v>
      </c>
      <c r="D1300">
        <v>133652.13</v>
      </c>
      <c r="E1300">
        <v>119700.65</v>
      </c>
      <c r="F1300">
        <v>214395.37</v>
      </c>
      <c r="G1300">
        <v>192040.5</v>
      </c>
      <c r="H1300">
        <f>(1/(1-91/360*VLOOKUP($A1300,Tbills!$B$4:$C$974,2,1)/100))^((1)/91)-1</f>
        <v>5.2790595175267185E-6</v>
      </c>
      <c r="I1300">
        <f>I1299*(1-(I$1+I$5))^($A1300-$A1299)*(1+1.5*(E1300/E1299-1))</f>
        <v>33024394.270862326</v>
      </c>
      <c r="K1300">
        <f>ROW()</f>
        <v>1300</v>
      </c>
      <c r="L1300">
        <f>B1300/C1300</f>
        <v>0.9969897652016857</v>
      </c>
      <c r="M1300">
        <f>M1299*(1-(M$1+M$5))^($A1300-$A1299)*(1+2*(E1300/E1299-1))</f>
        <v>3795815055.4946799</v>
      </c>
    </row>
    <row r="1301" spans="1:13" x14ac:dyDescent="0.25">
      <c r="A1301" s="1">
        <v>39951</v>
      </c>
      <c r="B1301" s="10">
        <v>30.24</v>
      </c>
      <c r="C1301" s="10">
        <v>31.23</v>
      </c>
      <c r="D1301">
        <v>123886.8</v>
      </c>
      <c r="E1301">
        <v>110952.8</v>
      </c>
      <c r="F1301">
        <v>199984.76</v>
      </c>
      <c r="G1301">
        <v>179129.44</v>
      </c>
      <c r="H1301">
        <f>(1/(1-91/360*VLOOKUP($A1301,Tbills!$B$4:$C$974,2,1)/100))^((1)/91)-1</f>
        <v>5.1401040459531089E-6</v>
      </c>
      <c r="I1301">
        <f>I1300*(1-(I$1+I$5))^($A1301-$A1300)*(1+1.5*(E1301/E1300-1))</f>
        <v>29403361.954941679</v>
      </c>
      <c r="K1301">
        <f>ROW()</f>
        <v>1301</v>
      </c>
      <c r="L1301">
        <f>B1301/C1301</f>
        <v>0.96829971181556185</v>
      </c>
      <c r="M1301">
        <f>M1300*(1-(M$1+M$5))^($A1301-$A1300)*(1+2*(E1301/E1300-1))</f>
        <v>3240683062.4316773</v>
      </c>
    </row>
    <row r="1302" spans="1:13" x14ac:dyDescent="0.25">
      <c r="A1302" s="1">
        <v>39952</v>
      </c>
      <c r="B1302" s="10">
        <v>28.8</v>
      </c>
      <c r="C1302" s="10">
        <v>30.42</v>
      </c>
      <c r="D1302">
        <v>121933.23</v>
      </c>
      <c r="E1302">
        <v>109202.62</v>
      </c>
      <c r="F1302">
        <v>200519.05</v>
      </c>
      <c r="G1302">
        <v>179607.09</v>
      </c>
      <c r="H1302">
        <f>(1/(1-91/360*VLOOKUP($A1302,Tbills!$B$4:$C$974,2,1)/100))^((1)/91)-1</f>
        <v>5.1401040459531089E-6</v>
      </c>
      <c r="I1302">
        <f>I1301*(1-(I$1+I$5))^($A1302-$A1301)*(1+1.5*(E1302/E1301-1))</f>
        <v>28707369.542027969</v>
      </c>
      <c r="K1302">
        <f>ROW()</f>
        <v>1302</v>
      </c>
      <c r="L1302">
        <f>B1302/C1302</f>
        <v>0.94674556213017746</v>
      </c>
      <c r="M1302">
        <f>M1301*(1-(M$1+M$5))^($A1302-$A1301)*(1+2*(E1302/E1301-1))</f>
        <v>3138339616.5890393</v>
      </c>
    </row>
    <row r="1303" spans="1:13" x14ac:dyDescent="0.25">
      <c r="A1303" s="1">
        <v>39953</v>
      </c>
      <c r="B1303" s="10">
        <v>29.03</v>
      </c>
      <c r="C1303" s="10">
        <v>30.74</v>
      </c>
      <c r="D1303">
        <v>122334.95</v>
      </c>
      <c r="E1303">
        <v>109561.84</v>
      </c>
      <c r="F1303">
        <v>202562.9</v>
      </c>
      <c r="G1303">
        <v>181436.87</v>
      </c>
      <c r="H1303">
        <f>(1/(1-91/360*VLOOKUP($A1303,Tbills!$B$4:$C$974,2,1)/100))^((1)/91)-1</f>
        <v>5.1401040459531089E-6</v>
      </c>
      <c r="I1303">
        <f>I1302*(1-(I$1+I$5))^($A1303-$A1302)*(1+1.5*(E1303/E1302-1))</f>
        <v>28848741.44983463</v>
      </c>
      <c r="K1303">
        <f>ROW()</f>
        <v>1303</v>
      </c>
      <c r="L1303">
        <f>B1303/C1303</f>
        <v>0.94437215354586868</v>
      </c>
      <c r="M1303">
        <f>M1302*(1-(M$1+M$5))^($A1303-$A1302)*(1+2*(E1303/E1302-1))</f>
        <v>3158880183.3868008</v>
      </c>
    </row>
    <row r="1304" spans="1:13" x14ac:dyDescent="0.25">
      <c r="A1304" s="1">
        <v>39954</v>
      </c>
      <c r="B1304" s="10">
        <v>31.35</v>
      </c>
      <c r="C1304" s="10">
        <v>32.39</v>
      </c>
      <c r="D1304">
        <v>129090.98</v>
      </c>
      <c r="E1304">
        <v>115611.9</v>
      </c>
      <c r="F1304">
        <v>207442.59</v>
      </c>
      <c r="G1304">
        <v>185806.7</v>
      </c>
      <c r="H1304">
        <f>(1/(1-91/360*VLOOKUP($A1304,Tbills!$B$4:$C$974,2,1)/100))^((1)/91)-1</f>
        <v>5.1401040459531089E-6</v>
      </c>
      <c r="I1304">
        <f>I1303*(1-(I$1+I$5))^($A1304-$A1303)*(1+1.5*(E1304/E1303-1))</f>
        <v>31238004.958921026</v>
      </c>
      <c r="K1304">
        <f>ROW()</f>
        <v>1304</v>
      </c>
      <c r="L1304">
        <f>B1304/C1304</f>
        <v>0.96789132448286508</v>
      </c>
      <c r="M1304">
        <f>M1303*(1-(M$1+M$5))^($A1304-$A1303)*(1+2*(E1304/E1303-1))</f>
        <v>3507631887.2361946</v>
      </c>
    </row>
    <row r="1305" spans="1:13"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I1304*(1-(I$1+I$5))^($A1305-$A1304)*(1+1.5*(E1305/E1304-1))</f>
        <v>31982854.704154085</v>
      </c>
      <c r="K1305">
        <f>ROW()</f>
        <v>1305</v>
      </c>
      <c r="L1305">
        <f>B1305/C1305</f>
        <v>0.98759079903147706</v>
      </c>
      <c r="M1305">
        <f>M1304*(1-(M$1+M$5))^($A1305-$A1304)*(1+2*(E1305/E1304-1))</f>
        <v>3619072084.7219229</v>
      </c>
    </row>
    <row r="1306" spans="1:13" x14ac:dyDescent="0.25">
      <c r="A1306" s="1">
        <v>39959</v>
      </c>
      <c r="B1306" s="10">
        <v>30.62</v>
      </c>
      <c r="C1306" s="10">
        <v>31.53</v>
      </c>
      <c r="D1306">
        <v>125096.69</v>
      </c>
      <c r="E1306">
        <v>112031.69</v>
      </c>
      <c r="F1306">
        <v>201751.4</v>
      </c>
      <c r="G1306">
        <v>180704.33</v>
      </c>
      <c r="H1306">
        <f>(1/(1-91/360*VLOOKUP($A1306,Tbills!$B$4:$C$974,2,1)/100))^((1)/91)-1</f>
        <v>4.8621984320984524E-6</v>
      </c>
      <c r="I1306">
        <f>I1305*(1-(I$1+I$5))^($A1306-$A1305)*(1+1.5*(E1306/E1305-1))</f>
        <v>29768344.425849929</v>
      </c>
      <c r="K1306">
        <f>ROW()</f>
        <v>1306</v>
      </c>
      <c r="L1306">
        <f>B1306/C1306</f>
        <v>0.97113859816048209</v>
      </c>
      <c r="M1306">
        <f>M1305*(1-(M$1+M$5))^($A1306-$A1305)*(1+2*(E1306/E1305-1))</f>
        <v>3284686200.5282311</v>
      </c>
    </row>
    <row r="1307" spans="1:13" x14ac:dyDescent="0.25">
      <c r="A1307" s="1">
        <v>39960</v>
      </c>
      <c r="B1307" s="10">
        <v>32.36</v>
      </c>
      <c r="C1307" s="10">
        <v>32.47</v>
      </c>
      <c r="D1307">
        <v>128848.62</v>
      </c>
      <c r="E1307">
        <v>115391.23</v>
      </c>
      <c r="F1307">
        <v>203115.11</v>
      </c>
      <c r="G1307">
        <v>181924.89</v>
      </c>
      <c r="H1307">
        <f>(1/(1-91/360*VLOOKUP($A1307,Tbills!$B$4:$C$974,2,1)/100))^((1)/91)-1</f>
        <v>4.8621984320984524E-6</v>
      </c>
      <c r="I1307">
        <f>I1306*(1-(I$1+I$5))^($A1307-$A1306)*(1+1.5*(E1307/E1306-1))</f>
        <v>31107059.372004498</v>
      </c>
      <c r="K1307">
        <f>ROW()</f>
        <v>1307</v>
      </c>
      <c r="L1307">
        <f>B1307/C1307</f>
        <v>0.99661225746843241</v>
      </c>
      <c r="M1307">
        <f>M1306*(1-(M$1+M$5))^($A1307-$A1306)*(1+2*(E1307/E1306-1))</f>
        <v>3481567323.1976252</v>
      </c>
    </row>
    <row r="1308" spans="1:13" x14ac:dyDescent="0.25">
      <c r="A1308" s="1">
        <v>39961</v>
      </c>
      <c r="B1308" s="10">
        <v>31.67</v>
      </c>
      <c r="C1308" s="10">
        <v>32.049999999999997</v>
      </c>
      <c r="D1308">
        <v>126708.42</v>
      </c>
      <c r="E1308">
        <v>113474</v>
      </c>
      <c r="F1308">
        <v>203963.17</v>
      </c>
      <c r="G1308">
        <v>182683.59</v>
      </c>
      <c r="H1308">
        <f>(1/(1-91/360*VLOOKUP($A1308,Tbills!$B$4:$C$974,2,1)/100))^((1)/91)-1</f>
        <v>4.8621984320984524E-6</v>
      </c>
      <c r="I1308">
        <f>I1307*(1-(I$1+I$5))^($A1308-$A1307)*(1+1.5*(E1308/E1307-1))</f>
        <v>30331500.925996266</v>
      </c>
      <c r="K1308">
        <f>ROW()</f>
        <v>1308</v>
      </c>
      <c r="L1308">
        <f>B1308/C1308</f>
        <v>0.98814352574102982</v>
      </c>
      <c r="M1308">
        <f>M1307*(1-(M$1+M$5))^($A1308-$A1307)*(1+2*(E1308/E1307-1))</f>
        <v>3365761131.2529144</v>
      </c>
    </row>
    <row r="1309" spans="1:13" x14ac:dyDescent="0.25">
      <c r="A1309" s="1">
        <v>39962</v>
      </c>
      <c r="B1309" s="10">
        <v>28.92</v>
      </c>
      <c r="C1309" s="10">
        <v>30.43</v>
      </c>
      <c r="D1309">
        <v>122307.62</v>
      </c>
      <c r="E1309">
        <v>109532.3</v>
      </c>
      <c r="F1309">
        <v>202154.44</v>
      </c>
      <c r="G1309">
        <v>181062.68</v>
      </c>
      <c r="H1309">
        <f>(1/(1-91/360*VLOOKUP($A1309,Tbills!$B$4:$C$974,2,1)/100))^((1)/91)-1</f>
        <v>4.8621984320984524E-6</v>
      </c>
      <c r="I1309">
        <f>I1308*(1-(I$1+I$5))^($A1309-$A1308)*(1+1.5*(E1309/E1308-1))</f>
        <v>28750805.788355157</v>
      </c>
      <c r="K1309">
        <f>ROW()</f>
        <v>1309</v>
      </c>
      <c r="L1309">
        <f>B1309/C1309</f>
        <v>0.95037791652974046</v>
      </c>
      <c r="M1309">
        <f>M1308*(1-(M$1+M$5))^($A1309-$A1308)*(1+2*(E1309/E1308-1))</f>
        <v>3131825449.5061965</v>
      </c>
    </row>
    <row r="1310" spans="1:13" x14ac:dyDescent="0.25">
      <c r="A1310" s="1">
        <v>39965</v>
      </c>
      <c r="B1310" s="10">
        <v>30.04</v>
      </c>
      <c r="C1310" s="10">
        <v>30.6</v>
      </c>
      <c r="D1310">
        <v>119328.59</v>
      </c>
      <c r="E1310">
        <v>106862.84</v>
      </c>
      <c r="F1310">
        <v>198039</v>
      </c>
      <c r="G1310">
        <v>177373.98</v>
      </c>
      <c r="H1310">
        <f>(1/(1-91/360*VLOOKUP($A1310,Tbills!$B$4:$C$974,2,1)/100))^((1)/91)-1</f>
        <v>4.1674654807088984E-6</v>
      </c>
      <c r="I1310">
        <f>I1309*(1-(I$1+I$5))^($A1310-$A1309)*(1+1.5*(E1310/E1309-1))</f>
        <v>27698961.098083504</v>
      </c>
      <c r="K1310">
        <f>ROW()</f>
        <v>1310</v>
      </c>
      <c r="L1310">
        <f>B1310/C1310</f>
        <v>0.98169934640522871</v>
      </c>
      <c r="M1310">
        <f>M1309*(1-(M$1+M$5))^($A1310-$A1309)*(1+2*(E1310/E1309-1))</f>
        <v>2978870078.6144977</v>
      </c>
    </row>
    <row r="1311" spans="1:13" x14ac:dyDescent="0.25">
      <c r="A1311" s="1">
        <v>39966</v>
      </c>
      <c r="B1311" s="10">
        <v>29.63</v>
      </c>
      <c r="C1311" s="10">
        <v>30.58</v>
      </c>
      <c r="D1311">
        <v>119746.61</v>
      </c>
      <c r="E1311">
        <v>107236.75</v>
      </c>
      <c r="F1311">
        <v>198227.94</v>
      </c>
      <c r="G1311">
        <v>177542.47</v>
      </c>
      <c r="H1311">
        <f>(1/(1-91/360*VLOOKUP($A1311,Tbills!$B$4:$C$974,2,1)/100))^((1)/91)-1</f>
        <v>4.1674654807088984E-6</v>
      </c>
      <c r="I1311">
        <f>I1310*(1-(I$1+I$5))^($A1311-$A1310)*(1+1.5*(E1311/E1310-1))</f>
        <v>27844070.898501705</v>
      </c>
      <c r="K1311">
        <f>ROW()</f>
        <v>1311</v>
      </c>
      <c r="L1311">
        <f>B1311/C1311</f>
        <v>0.9689339437540877</v>
      </c>
      <c r="M1311">
        <f>M1310*(1-(M$1+M$5))^($A1311-$A1310)*(1+2*(E1311/E1310-1))</f>
        <v>2999614953.547689</v>
      </c>
    </row>
    <row r="1312" spans="1:13" x14ac:dyDescent="0.25">
      <c r="A1312" s="1">
        <v>39967</v>
      </c>
      <c r="B1312" s="10">
        <v>31.02</v>
      </c>
      <c r="C1312" s="10">
        <v>32.19</v>
      </c>
      <c r="D1312">
        <v>126067.65</v>
      </c>
      <c r="E1312">
        <v>112896.99</v>
      </c>
      <c r="F1312">
        <v>203899.59</v>
      </c>
      <c r="G1312">
        <v>182621.54</v>
      </c>
      <c r="H1312">
        <f>(1/(1-91/360*VLOOKUP($A1312,Tbills!$B$4:$C$974,2,1)/100))^((1)/91)-1</f>
        <v>4.1674654807088984E-6</v>
      </c>
      <c r="I1312">
        <f>I1311*(1-(I$1+I$5))^($A1312-$A1311)*(1+1.5*(E1312/E1311-1))</f>
        <v>30048308.595875192</v>
      </c>
      <c r="K1312">
        <f>ROW()</f>
        <v>1312</v>
      </c>
      <c r="L1312">
        <f>B1312/C1312</f>
        <v>0.9636533084808947</v>
      </c>
      <c r="M1312">
        <f>M1311*(1-(M$1+M$5))^($A1312-$A1311)*(1+2*(E1312/E1311-1))</f>
        <v>3316158461.0574732</v>
      </c>
    </row>
    <row r="1313" spans="1:13" x14ac:dyDescent="0.25">
      <c r="A1313" s="1">
        <v>39968</v>
      </c>
      <c r="B1313" s="10">
        <v>30.18</v>
      </c>
      <c r="C1313" s="10">
        <v>31.58</v>
      </c>
      <c r="D1313">
        <v>124582.83</v>
      </c>
      <c r="E1313">
        <v>111566.82</v>
      </c>
      <c r="F1313">
        <v>202375.48</v>
      </c>
      <c r="G1313">
        <v>181255.72</v>
      </c>
      <c r="H1313">
        <f>(1/(1-91/360*VLOOKUP($A1313,Tbills!$B$4:$C$974,2,1)/100))^((1)/91)-1</f>
        <v>4.1674654807088984E-6</v>
      </c>
      <c r="I1313">
        <f>I1312*(1-(I$1+I$5))^($A1313-$A1312)*(1+1.5*(E1313/E1312-1))</f>
        <v>29516974.743841987</v>
      </c>
      <c r="K1313">
        <f>ROW()</f>
        <v>1313</v>
      </c>
      <c r="L1313">
        <f>B1313/C1313</f>
        <v>0.95566814439518688</v>
      </c>
      <c r="M1313">
        <f>M1312*(1-(M$1+M$5))^($A1313-$A1312)*(1+2*(E1313/E1312-1))</f>
        <v>3237906348.705792</v>
      </c>
    </row>
    <row r="1314" spans="1:13" x14ac:dyDescent="0.25">
      <c r="A1314" s="1">
        <v>39969</v>
      </c>
      <c r="B1314" s="10">
        <v>29.62</v>
      </c>
      <c r="C1314" s="10">
        <v>31.6</v>
      </c>
      <c r="D1314">
        <v>124054.89</v>
      </c>
      <c r="E1314">
        <v>111093.57</v>
      </c>
      <c r="F1314">
        <v>202719.42</v>
      </c>
      <c r="G1314">
        <v>181563.01</v>
      </c>
      <c r="H1314">
        <f>(1/(1-91/360*VLOOKUP($A1314,Tbills!$B$4:$C$974,2,1)/100))^((1)/91)-1</f>
        <v>4.1674654807088984E-6</v>
      </c>
      <c r="I1314">
        <f>I1313*(1-(I$1+I$5))^($A1314-$A1313)*(1+1.5*(E1314/E1313-1))</f>
        <v>29328883.52336283</v>
      </c>
      <c r="K1314">
        <f>ROW()</f>
        <v>1314</v>
      </c>
      <c r="L1314">
        <f>B1314/C1314</f>
        <v>0.93734177215189873</v>
      </c>
      <c r="M1314">
        <f>M1313*(1-(M$1+M$5))^($A1314-$A1313)*(1+2*(E1314/E1313-1))</f>
        <v>3210328718.7709923</v>
      </c>
    </row>
    <row r="1315" spans="1:13" x14ac:dyDescent="0.25">
      <c r="A1315" s="1">
        <v>39972</v>
      </c>
      <c r="B1315" s="10">
        <v>29.77</v>
      </c>
      <c r="C1315" s="10">
        <v>31.77</v>
      </c>
      <c r="D1315">
        <v>123126.42</v>
      </c>
      <c r="E1315">
        <v>110260.72</v>
      </c>
      <c r="F1315">
        <v>202561.66</v>
      </c>
      <c r="G1315">
        <v>181419.45</v>
      </c>
      <c r="H1315">
        <f>(1/(1-91/360*VLOOKUP($A1315,Tbills!$B$4:$C$974,2,1)/100))^((1)/91)-1</f>
        <v>5.2790595175267185E-6</v>
      </c>
      <c r="I1315">
        <f>I1314*(1-(I$1+I$5))^($A1315-$A1314)*(1+1.5*(E1315/E1314-1))</f>
        <v>28998238.675579257</v>
      </c>
      <c r="K1315">
        <f>ROW()</f>
        <v>1315</v>
      </c>
      <c r="L1315">
        <f>B1315/C1315</f>
        <v>0.93704752911551781</v>
      </c>
      <c r="M1315">
        <f>M1314*(1-(M$1+M$5))^($A1315-$A1314)*(1+2*(E1315/E1314-1))</f>
        <v>3161874444.7827125</v>
      </c>
    </row>
    <row r="1316" spans="1:13" x14ac:dyDescent="0.25">
      <c r="A1316" s="1">
        <v>39973</v>
      </c>
      <c r="B1316" s="10">
        <v>28.27</v>
      </c>
      <c r="C1316" s="10">
        <v>30.67</v>
      </c>
      <c r="D1316">
        <v>118892.35</v>
      </c>
      <c r="E1316">
        <v>106468.49</v>
      </c>
      <c r="F1316">
        <v>199227.48</v>
      </c>
      <c r="G1316">
        <v>178432.32</v>
      </c>
      <c r="H1316">
        <f>(1/(1-91/360*VLOOKUP($A1316,Tbills!$B$4:$C$974,2,1)/100))^((1)/91)-1</f>
        <v>5.2790595175267185E-6</v>
      </c>
      <c r="I1316">
        <f>I1315*(1-(I$1+I$5))^($A1316-$A1315)*(1+1.5*(E1316/E1315-1))</f>
        <v>27501957.280644495</v>
      </c>
      <c r="K1316">
        <f>ROW()</f>
        <v>1316</v>
      </c>
      <c r="L1316">
        <f>B1316/C1316</f>
        <v>0.9217476361265079</v>
      </c>
      <c r="M1316">
        <f>M1315*(1-(M$1+M$5))^($A1316-$A1315)*(1+2*(E1316/E1315-1))</f>
        <v>2944280631.7460632</v>
      </c>
    </row>
    <row r="1317" spans="1:13" x14ac:dyDescent="0.25">
      <c r="A1317" s="1">
        <v>39974</v>
      </c>
      <c r="B1317" s="10">
        <v>28.46</v>
      </c>
      <c r="C1317" s="10">
        <v>30.61</v>
      </c>
      <c r="D1317">
        <v>119611.92</v>
      </c>
      <c r="E1317">
        <v>107112.3</v>
      </c>
      <c r="F1317">
        <v>201838.55</v>
      </c>
      <c r="G1317">
        <v>180769.91</v>
      </c>
      <c r="H1317">
        <f>(1/(1-91/360*VLOOKUP($A1317,Tbills!$B$4:$C$974,2,1)/100))^((1)/91)-1</f>
        <v>5.2790595175267185E-6</v>
      </c>
      <c r="I1317">
        <f>I1316*(1-(I$1+I$5))^($A1317-$A1316)*(1+1.5*(E1317/E1316-1))</f>
        <v>27751145.753273487</v>
      </c>
      <c r="K1317">
        <f>ROW()</f>
        <v>1317</v>
      </c>
      <c r="L1317">
        <f>B1317/C1317</f>
        <v>0.92976151584449529</v>
      </c>
      <c r="M1317">
        <f>M1316*(1-(M$1+M$5))^($A1317-$A1316)*(1+2*(E1317/E1316-1))</f>
        <v>2979788069.2722869</v>
      </c>
    </row>
    <row r="1318" spans="1:13" x14ac:dyDescent="0.25">
      <c r="A1318" s="1">
        <v>39975</v>
      </c>
      <c r="B1318" s="10">
        <v>28.11</v>
      </c>
      <c r="C1318" s="10">
        <v>29.93</v>
      </c>
      <c r="D1318">
        <v>116951.78</v>
      </c>
      <c r="E1318">
        <v>104729.58</v>
      </c>
      <c r="F1318">
        <v>198090.59</v>
      </c>
      <c r="G1318">
        <v>177412.23</v>
      </c>
      <c r="H1318">
        <f>(1/(1-91/360*VLOOKUP($A1318,Tbills!$B$4:$C$974,2,1)/100))^((1)/91)-1</f>
        <v>5.2790595175267185E-6</v>
      </c>
      <c r="I1318">
        <f>I1317*(1-(I$1+I$5))^($A1318-$A1317)*(1+1.5*(E1318/E1317-1))</f>
        <v>26824899.493541941</v>
      </c>
      <c r="K1318">
        <f>ROW()</f>
        <v>1318</v>
      </c>
      <c r="L1318">
        <f>B1318/C1318</f>
        <v>0.93919144670898758</v>
      </c>
      <c r="M1318">
        <f>M1317*(1-(M$1+M$5))^($A1318-$A1317)*(1+2*(E1318/E1317-1))</f>
        <v>2847120967.6055546</v>
      </c>
    </row>
    <row r="1319" spans="1:13" x14ac:dyDescent="0.25">
      <c r="A1319" s="1">
        <v>39976</v>
      </c>
      <c r="B1319" s="10">
        <v>28.15</v>
      </c>
      <c r="C1319" s="10">
        <v>29.5</v>
      </c>
      <c r="D1319">
        <v>114985.88</v>
      </c>
      <c r="E1319">
        <v>102968.58</v>
      </c>
      <c r="F1319">
        <v>195821.67</v>
      </c>
      <c r="G1319">
        <v>175379.22</v>
      </c>
      <c r="H1319">
        <f>(1/(1-91/360*VLOOKUP($A1319,Tbills!$B$4:$C$974,2,1)/100))^((1)/91)-1</f>
        <v>5.2790595175267185E-6</v>
      </c>
      <c r="I1319">
        <f>I1318*(1-(I$1+I$5))^($A1319-$A1318)*(1+1.5*(E1319/E1318-1))</f>
        <v>26148068.443278346</v>
      </c>
      <c r="K1319">
        <f>ROW()</f>
        <v>1319</v>
      </c>
      <c r="L1319">
        <f>B1319/C1319</f>
        <v>0.95423728813559316</v>
      </c>
      <c r="M1319">
        <f>M1318*(1-(M$1+M$5))^($A1319-$A1318)*(1+2*(E1319/E1318-1))</f>
        <v>2751281088.2161894</v>
      </c>
    </row>
    <row r="1320" spans="1:13" x14ac:dyDescent="0.25">
      <c r="A1320" s="1">
        <v>39979</v>
      </c>
      <c r="B1320" s="10">
        <v>30.81</v>
      </c>
      <c r="C1320" s="10">
        <v>31.34</v>
      </c>
      <c r="D1320">
        <v>120575.95</v>
      </c>
      <c r="E1320">
        <v>107972.8</v>
      </c>
      <c r="F1320">
        <v>200972.37</v>
      </c>
      <c r="G1320">
        <v>179989.45</v>
      </c>
      <c r="H1320">
        <f>(1/(1-91/360*VLOOKUP($A1320,Tbills!$B$4:$C$974,2,1)/100))^((1)/91)-1</f>
        <v>4.4453533327715178E-6</v>
      </c>
      <c r="I1320">
        <f>I1319*(1-(I$1+I$5))^($A1320-$A1319)*(1+1.5*(E1320/E1319-1))</f>
        <v>28053435.416846287</v>
      </c>
      <c r="K1320">
        <f>ROW()</f>
        <v>1320</v>
      </c>
      <c r="L1320">
        <f>B1320/C1320</f>
        <v>0.98308870453095087</v>
      </c>
      <c r="M1320">
        <f>M1319*(1-(M$1+M$5))^($A1320-$A1319)*(1+2*(E1320/E1319-1))</f>
        <v>3018397610.191318</v>
      </c>
    </row>
    <row r="1321" spans="1:13" x14ac:dyDescent="0.25">
      <c r="A1321" s="1">
        <v>39980</v>
      </c>
      <c r="B1321" s="10">
        <v>32.68</v>
      </c>
      <c r="C1321" s="10">
        <v>32.79</v>
      </c>
      <c r="D1321">
        <v>124744.42</v>
      </c>
      <c r="E1321">
        <v>111705.08</v>
      </c>
      <c r="F1321">
        <v>204622.81</v>
      </c>
      <c r="G1321">
        <v>183257.95</v>
      </c>
      <c r="H1321">
        <f>(1/(1-91/360*VLOOKUP($A1321,Tbills!$B$4:$C$974,2,1)/100))^((1)/91)-1</f>
        <v>4.4453533327715178E-6</v>
      </c>
      <c r="I1321">
        <f>I1320*(1-(I$1+I$5))^($A1321-$A1320)*(1+1.5*(E1321/E1320-1))</f>
        <v>29507730.967377882</v>
      </c>
      <c r="K1321">
        <f>ROW()</f>
        <v>1321</v>
      </c>
      <c r="L1321">
        <f>B1321/C1321</f>
        <v>0.99664531869472406</v>
      </c>
      <c r="M1321">
        <f>M1320*(1-(M$1+M$5))^($A1321-$A1320)*(1+2*(E1321/E1320-1))</f>
        <v>3226961880.5838785</v>
      </c>
    </row>
    <row r="1322" spans="1:13" x14ac:dyDescent="0.25">
      <c r="A1322" s="1">
        <v>39981</v>
      </c>
      <c r="B1322" s="10">
        <v>31.54</v>
      </c>
      <c r="C1322" s="10">
        <v>32.89</v>
      </c>
      <c r="D1322">
        <v>125707.51</v>
      </c>
      <c r="E1322">
        <v>112567</v>
      </c>
      <c r="F1322">
        <v>204514.24</v>
      </c>
      <c r="G1322">
        <v>183159.9</v>
      </c>
      <c r="H1322">
        <f>(1/(1-91/360*VLOOKUP($A1322,Tbills!$B$4:$C$974,2,1)/100))^((1)/91)-1</f>
        <v>4.4453533327715178E-6</v>
      </c>
      <c r="I1322">
        <f>I1321*(1-(I$1+I$5))^($A1322-$A1321)*(1+1.5*(E1322/E1321-1))</f>
        <v>29848968.647390734</v>
      </c>
      <c r="K1322">
        <f>ROW()</f>
        <v>1322</v>
      </c>
      <c r="L1322">
        <f>B1322/C1322</f>
        <v>0.95895408938887194</v>
      </c>
      <c r="M1322">
        <f>M1321*(1-(M$1+M$5))^($A1322-$A1321)*(1+2*(E1322/E1321-1))</f>
        <v>3276650142.1351371</v>
      </c>
    </row>
    <row r="1323" spans="1:13" x14ac:dyDescent="0.25">
      <c r="A1323" s="1">
        <v>39982</v>
      </c>
      <c r="B1323" s="10">
        <v>30.03</v>
      </c>
      <c r="C1323" s="10">
        <v>31.51</v>
      </c>
      <c r="D1323">
        <v>124744.85</v>
      </c>
      <c r="E1323">
        <v>111704.47</v>
      </c>
      <c r="F1323">
        <v>204031.33</v>
      </c>
      <c r="G1323">
        <v>182726.6</v>
      </c>
      <c r="H1323">
        <f>(1/(1-91/360*VLOOKUP($A1323,Tbills!$B$4:$C$974,2,1)/100))^((1)/91)-1</f>
        <v>4.4453533327715178E-6</v>
      </c>
      <c r="I1323">
        <f>I1322*(1-(I$1+I$5))^($A1323-$A1322)*(1+1.5*(E1323/E1322-1))</f>
        <v>29505614.95278874</v>
      </c>
      <c r="K1323">
        <f>ROW()</f>
        <v>1323</v>
      </c>
      <c r="L1323">
        <f>B1323/C1323</f>
        <v>0.95303078387813389</v>
      </c>
      <c r="M1323">
        <f>M1322*(1-(M$1+M$5))^($A1323-$A1322)*(1+2*(E1323/E1322-1))</f>
        <v>3226327604.3720207</v>
      </c>
    </row>
    <row r="1324" spans="1:13" x14ac:dyDescent="0.25">
      <c r="A1324" s="1">
        <v>39983</v>
      </c>
      <c r="B1324" s="10">
        <v>27.99</v>
      </c>
      <c r="C1324" s="10">
        <v>30.64</v>
      </c>
      <c r="D1324">
        <v>120938</v>
      </c>
      <c r="E1324">
        <v>108295.07</v>
      </c>
      <c r="F1324">
        <v>203529.76</v>
      </c>
      <c r="G1324">
        <v>182276.59</v>
      </c>
      <c r="H1324">
        <f>(1/(1-91/360*VLOOKUP($A1324,Tbills!$B$4:$C$974,2,1)/100))^((1)/91)-1</f>
        <v>4.4453533327715178E-6</v>
      </c>
      <c r="I1324">
        <f>I1323*(1-(I$1+I$5))^($A1324-$A1323)*(1+1.5*(E1324/E1323-1))</f>
        <v>28154506.77329934</v>
      </c>
      <c r="K1324">
        <f>ROW()</f>
        <v>1324</v>
      </c>
      <c r="L1324">
        <f>B1324/C1324</f>
        <v>0.91351174934725843</v>
      </c>
      <c r="M1324">
        <f>M1323*(1-(M$1+M$5))^($A1324-$A1323)*(1+2*(E1324/E1323-1))</f>
        <v>3029280108.111763</v>
      </c>
    </row>
    <row r="1325" spans="1:13" x14ac:dyDescent="0.25">
      <c r="A1325" s="1">
        <v>39986</v>
      </c>
      <c r="B1325" s="10">
        <v>31.17</v>
      </c>
      <c r="C1325" s="10">
        <v>33.01</v>
      </c>
      <c r="D1325">
        <v>126143.32</v>
      </c>
      <c r="E1325">
        <v>112954.78</v>
      </c>
      <c r="F1325">
        <v>208016.66</v>
      </c>
      <c r="G1325">
        <v>186292.52</v>
      </c>
      <c r="H1325">
        <f>(1/(1-91/360*VLOOKUP($A1325,Tbills!$B$4:$C$974,2,1)/100))^((1)/91)-1</f>
        <v>5.4180167654571676E-6</v>
      </c>
      <c r="I1325">
        <f>I1324*(1-(I$1+I$5))^($A1325-$A1324)*(1+1.5*(E1325/E1324-1))</f>
        <v>29970788.753801644</v>
      </c>
      <c r="K1325">
        <f>ROW()</f>
        <v>1325</v>
      </c>
      <c r="L1325">
        <f>B1325/C1325</f>
        <v>0.94425931535898222</v>
      </c>
      <c r="M1325">
        <f>M1324*(1-(M$1+M$5))^($A1325-$A1324)*(1+2*(E1325/E1324-1))</f>
        <v>3289634671.4696274</v>
      </c>
    </row>
    <row r="1326" spans="1:13" x14ac:dyDescent="0.25">
      <c r="A1326" s="1">
        <v>39987</v>
      </c>
      <c r="B1326" s="10">
        <v>30.58</v>
      </c>
      <c r="C1326" s="10">
        <v>32.42</v>
      </c>
      <c r="D1326">
        <v>123637.84</v>
      </c>
      <c r="E1326">
        <v>110710.65</v>
      </c>
      <c r="F1326">
        <v>207011.28</v>
      </c>
      <c r="G1326">
        <v>185391.13</v>
      </c>
      <c r="H1326">
        <f>(1/(1-91/360*VLOOKUP($A1326,Tbills!$B$4:$C$974,2,1)/100))^((1)/91)-1</f>
        <v>5.4180167654571676E-6</v>
      </c>
      <c r="I1326">
        <f>I1325*(1-(I$1+I$5))^($A1326-$A1325)*(1+1.5*(E1326/E1325-1))</f>
        <v>29077342.597420849</v>
      </c>
      <c r="K1326">
        <f>ROW()</f>
        <v>1326</v>
      </c>
      <c r="L1326">
        <f>B1326/C1326</f>
        <v>0.94324491054904369</v>
      </c>
      <c r="M1326">
        <f>M1325*(1-(M$1+M$5))^($A1326-$A1325)*(1+2*(E1326/E1325-1))</f>
        <v>3158814533.5802789</v>
      </c>
    </row>
    <row r="1327" spans="1:13" x14ac:dyDescent="0.25">
      <c r="A1327" s="1">
        <v>39988</v>
      </c>
      <c r="B1327" s="10">
        <v>29.05</v>
      </c>
      <c r="C1327" s="10">
        <v>31.07</v>
      </c>
      <c r="D1327">
        <v>118570.6</v>
      </c>
      <c r="E1327">
        <v>106172.62</v>
      </c>
      <c r="F1327">
        <v>202291.99</v>
      </c>
      <c r="G1327">
        <v>181163.72</v>
      </c>
      <c r="H1327">
        <f>(1/(1-91/360*VLOOKUP($A1327,Tbills!$B$4:$C$974,2,1)/100))^((1)/91)-1</f>
        <v>5.4180167654571676E-6</v>
      </c>
      <c r="I1327">
        <f>I1326*(1-(I$1+I$5))^($A1327-$A1326)*(1+1.5*(E1327/E1326-1))</f>
        <v>27289260.327625826</v>
      </c>
      <c r="K1327">
        <f>ROW()</f>
        <v>1327</v>
      </c>
      <c r="L1327">
        <f>B1327/C1327</f>
        <v>0.9349855165754748</v>
      </c>
      <c r="M1327">
        <f>M1326*(1-(M$1+M$5))^($A1327-$A1326)*(1+2*(E1327/E1326-1))</f>
        <v>2899757170.9300423</v>
      </c>
    </row>
    <row r="1328" spans="1:13" x14ac:dyDescent="0.25">
      <c r="A1328" s="1">
        <v>39989</v>
      </c>
      <c r="B1328" s="10">
        <v>26.36</v>
      </c>
      <c r="C1328" s="10">
        <v>29.41</v>
      </c>
      <c r="D1328">
        <v>113179.48</v>
      </c>
      <c r="E1328">
        <v>101344.63</v>
      </c>
      <c r="F1328">
        <v>199186.82</v>
      </c>
      <c r="G1328">
        <v>178381.89</v>
      </c>
      <c r="H1328">
        <f>(1/(1-91/360*VLOOKUP($A1328,Tbills!$B$4:$C$974,2,1)/100))^((1)/91)-1</f>
        <v>5.4180167654571676E-6</v>
      </c>
      <c r="I1328">
        <f>I1327*(1-(I$1+I$5))^($A1328-$A1327)*(1+1.5*(E1328/E1327-1))</f>
        <v>25427628.751532905</v>
      </c>
      <c r="K1328">
        <f>ROW()</f>
        <v>1328</v>
      </c>
      <c r="L1328">
        <f>B1328/C1328</f>
        <v>0.89629377762665763</v>
      </c>
      <c r="M1328">
        <f>M1327*(1-(M$1+M$5))^($A1328-$A1327)*(1+2*(E1328/E1327-1))</f>
        <v>2635946890.6019726</v>
      </c>
    </row>
    <row r="1329" spans="1:13" x14ac:dyDescent="0.25">
      <c r="A1329" s="1">
        <v>39990</v>
      </c>
      <c r="B1329" s="10">
        <v>25.93</v>
      </c>
      <c r="C1329" s="10">
        <v>29.28</v>
      </c>
      <c r="D1329">
        <v>111233.56</v>
      </c>
      <c r="E1329">
        <v>99601.64</v>
      </c>
      <c r="F1329">
        <v>198514.07</v>
      </c>
      <c r="G1329">
        <v>177778.44</v>
      </c>
      <c r="H1329">
        <f>(1/(1-91/360*VLOOKUP($A1329,Tbills!$B$4:$C$974,2,1)/100))^((1)/91)-1</f>
        <v>5.4180167654571676E-6</v>
      </c>
      <c r="I1329">
        <f>I1328*(1-(I$1+I$5))^($A1329-$A1328)*(1+1.5*(E1329/E1328-1))</f>
        <v>24771410.193235729</v>
      </c>
      <c r="K1329">
        <f>ROW()</f>
        <v>1329</v>
      </c>
      <c r="L1329">
        <f>B1329/C1329</f>
        <v>0.88558743169398901</v>
      </c>
      <c r="M1329">
        <f>M1328*(1-(M$1+M$5))^($A1329-$A1328)*(1+2*(E1329/E1328-1))</f>
        <v>2545191704.9525175</v>
      </c>
    </row>
    <row r="1330" spans="1:13" x14ac:dyDescent="0.25">
      <c r="A1330" s="1">
        <v>39993</v>
      </c>
      <c r="B1330" s="10">
        <v>25.35</v>
      </c>
      <c r="C1330" s="10">
        <v>28.2</v>
      </c>
      <c r="D1330">
        <v>107269.59</v>
      </c>
      <c r="E1330">
        <v>96050.58</v>
      </c>
      <c r="F1330">
        <v>194885.27</v>
      </c>
      <c r="G1330">
        <v>174525.79</v>
      </c>
      <c r="H1330">
        <f>(1/(1-91/360*VLOOKUP($A1330,Tbills!$B$4:$C$974,2,1)/100))^((1)/91)-1</f>
        <v>5.4180167654571676E-6</v>
      </c>
      <c r="I1330">
        <f>I1329*(1-(I$1+I$5))^($A1330-$A1329)*(1+1.5*(E1330/E1329-1))</f>
        <v>23445986.979460653</v>
      </c>
      <c r="K1330">
        <f>ROW()</f>
        <v>1330</v>
      </c>
      <c r="L1330">
        <f>B1330/C1330</f>
        <v>0.89893617021276606</v>
      </c>
      <c r="M1330">
        <f>M1329*(1-(M$1+M$5))^($A1330-$A1329)*(1+2*(E1330/E1329-1))</f>
        <v>2363467217.1325808</v>
      </c>
    </row>
    <row r="1331" spans="1:13" x14ac:dyDescent="0.25">
      <c r="A1331" s="1">
        <v>39994</v>
      </c>
      <c r="B1331" s="10">
        <v>26.35</v>
      </c>
      <c r="C1331" s="10">
        <v>28.76</v>
      </c>
      <c r="D1331">
        <v>109136.98</v>
      </c>
      <c r="E1331">
        <v>97722.14</v>
      </c>
      <c r="F1331">
        <v>195065.25</v>
      </c>
      <c r="G1331">
        <v>174686.02</v>
      </c>
      <c r="H1331">
        <f>(1/(1-91/360*VLOOKUP($A1331,Tbills!$B$4:$C$974,2,1)/100))^((1)/91)-1</f>
        <v>5.4180167654571676E-6</v>
      </c>
      <c r="I1331">
        <f>I1330*(1-(I$1+I$5))^($A1331-$A1330)*(1+1.5*(E1331/E1330-1))</f>
        <v>24057799.034679633</v>
      </c>
      <c r="K1331">
        <f>ROW()</f>
        <v>1331</v>
      </c>
      <c r="L1331">
        <f>B1331/C1331</f>
        <v>0.91620305980528516</v>
      </c>
      <c r="M1331">
        <f>M1330*(1-(M$1+M$5))^($A1331-$A1330)*(1+2*(E1331/E1330-1))</f>
        <v>2445647233.6542196</v>
      </c>
    </row>
    <row r="1332" spans="1:13" x14ac:dyDescent="0.25">
      <c r="A1332" s="1">
        <v>39995</v>
      </c>
      <c r="B1332" s="10">
        <v>26.22</v>
      </c>
      <c r="C1332" s="10">
        <v>28.96</v>
      </c>
      <c r="D1332">
        <v>108165.98</v>
      </c>
      <c r="E1332">
        <v>96852.17</v>
      </c>
      <c r="F1332">
        <v>193248.84</v>
      </c>
      <c r="G1332">
        <v>173058.43</v>
      </c>
      <c r="H1332">
        <f>(1/(1-91/360*VLOOKUP($A1332,Tbills!$B$4:$C$974,2,1)/100))^((1)/91)-1</f>
        <v>5.4180167654571676E-6</v>
      </c>
      <c r="I1332">
        <f>I1331*(1-(I$1+I$5))^($A1332-$A1331)*(1+1.5*(E1332/E1331-1))</f>
        <v>23736310.089209486</v>
      </c>
      <c r="K1332">
        <f>ROW()</f>
        <v>1332</v>
      </c>
      <c r="L1332">
        <f>B1332/C1332</f>
        <v>0.90538674033149169</v>
      </c>
      <c r="M1332">
        <f>M1331*(1-(M$1+M$5))^($A1332-$A1331)*(1+2*(E1332/E1331-1))</f>
        <v>2402021604.73278</v>
      </c>
    </row>
    <row r="1333" spans="1:13" x14ac:dyDescent="0.25">
      <c r="A1333" s="1">
        <v>39996</v>
      </c>
      <c r="B1333" s="10">
        <v>27.95</v>
      </c>
      <c r="C1333" s="10">
        <v>30.53</v>
      </c>
      <c r="D1333">
        <v>114110.01</v>
      </c>
      <c r="E1333">
        <v>102173.95</v>
      </c>
      <c r="F1333">
        <v>198898.16</v>
      </c>
      <c r="G1333">
        <v>178116.57</v>
      </c>
      <c r="H1333">
        <f>(1/(1-91/360*VLOOKUP($A1333,Tbills!$B$4:$C$974,2,1)/100))^((1)/91)-1</f>
        <v>5.4180167654571676E-6</v>
      </c>
      <c r="I1333">
        <f>I1332*(1-(I$1+I$5))^($A1333-$A1332)*(1+1.5*(E1333/E1332-1))</f>
        <v>25692438.373832189</v>
      </c>
      <c r="K1333">
        <f>ROW()</f>
        <v>1333</v>
      </c>
      <c r="L1333">
        <f>B1333/C1333</f>
        <v>0.91549295774647876</v>
      </c>
      <c r="M1333">
        <f>M1332*(1-(M$1+M$5))^($A1333-$A1332)*(1+2*(E1333/E1332-1))</f>
        <v>2665901700.0043459</v>
      </c>
    </row>
    <row r="1334" spans="1:13" x14ac:dyDescent="0.25">
      <c r="A1334" s="1">
        <v>40000</v>
      </c>
      <c r="B1334" s="10">
        <v>29</v>
      </c>
      <c r="C1334" s="10">
        <v>30.79</v>
      </c>
      <c r="D1334">
        <v>113065.60000000001</v>
      </c>
      <c r="E1334">
        <v>101236.57</v>
      </c>
      <c r="F1334">
        <v>199233.32</v>
      </c>
      <c r="G1334">
        <v>178412.85</v>
      </c>
      <c r="H1334">
        <f>(1/(1-91/360*VLOOKUP($A1334,Tbills!$B$4:$C$974,2,1)/100))^((1)/91)-1</f>
        <v>5.2790595175267185E-6</v>
      </c>
      <c r="I1334">
        <f>I1333*(1-(I$1+I$5))^($A1334-$A1333)*(1+1.5*(E1334/E1333-1))</f>
        <v>25337899.19381059</v>
      </c>
      <c r="K1334">
        <f>ROW()</f>
        <v>1334</v>
      </c>
      <c r="L1334">
        <f>B1334/C1334</f>
        <v>0.94186424163689508</v>
      </c>
      <c r="M1334">
        <f>M1333*(1-(M$1+M$5))^($A1334-$A1333)*(1+2*(E1334/E1333-1))</f>
        <v>2616633109.9475923</v>
      </c>
    </row>
    <row r="1335" spans="1:13" x14ac:dyDescent="0.25">
      <c r="A1335" s="1">
        <v>40001</v>
      </c>
      <c r="B1335" s="10">
        <v>30.85</v>
      </c>
      <c r="C1335" s="10">
        <v>32.090000000000003</v>
      </c>
      <c r="D1335">
        <v>117403.91</v>
      </c>
      <c r="E1335">
        <v>105120.47</v>
      </c>
      <c r="F1335">
        <v>203961.27</v>
      </c>
      <c r="G1335">
        <v>182645.78</v>
      </c>
      <c r="H1335">
        <f>(1/(1-91/360*VLOOKUP($A1335,Tbills!$B$4:$C$974,2,1)/100))^((1)/91)-1</f>
        <v>5.2790595175267185E-6</v>
      </c>
      <c r="I1335">
        <f>I1334*(1-(I$1+I$5))^($A1335-$A1334)*(1+1.5*(E1335/E1334-1))</f>
        <v>26795759.604070954</v>
      </c>
      <c r="K1335">
        <f>ROW()</f>
        <v>1335</v>
      </c>
      <c r="L1335">
        <f>B1335/C1335</f>
        <v>0.96135867871611091</v>
      </c>
      <c r="M1335">
        <f>M1334*(1-(M$1+M$5))^($A1335-$A1334)*(1+2*(E1335/E1334-1))</f>
        <v>2817310305.9294157</v>
      </c>
    </row>
    <row r="1336" spans="1:13" x14ac:dyDescent="0.25">
      <c r="A1336" s="1">
        <v>40002</v>
      </c>
      <c r="B1336" s="10">
        <v>31.3</v>
      </c>
      <c r="C1336" s="10">
        <v>32.42</v>
      </c>
      <c r="D1336">
        <v>119048.31</v>
      </c>
      <c r="E1336">
        <v>106592.27</v>
      </c>
      <c r="F1336">
        <v>205858.12</v>
      </c>
      <c r="G1336">
        <v>184343.43</v>
      </c>
      <c r="H1336">
        <f>(1/(1-91/360*VLOOKUP($A1336,Tbills!$B$4:$C$974,2,1)/100))^((1)/91)-1</f>
        <v>5.2790595175267185E-6</v>
      </c>
      <c r="I1336">
        <f>I1335*(1-(I$1+I$5))^($A1336-$A1335)*(1+1.5*(E1336/E1335-1))</f>
        <v>27358251.580872171</v>
      </c>
      <c r="K1336">
        <f>ROW()</f>
        <v>1336</v>
      </c>
      <c r="L1336">
        <f>B1336/C1336</f>
        <v>0.96545342381246146</v>
      </c>
      <c r="M1336">
        <f>M1335*(1-(M$1+M$5))^($A1336-$A1335)*(1+2*(E1336/E1335-1))</f>
        <v>2896103475.9749675</v>
      </c>
    </row>
    <row r="1337" spans="1:13" x14ac:dyDescent="0.25">
      <c r="A1337" s="1">
        <v>40003</v>
      </c>
      <c r="B1337" s="10">
        <v>29.78</v>
      </c>
      <c r="C1337" s="10">
        <v>31.67</v>
      </c>
      <c r="D1337">
        <v>117438.9</v>
      </c>
      <c r="E1337">
        <v>105150.69</v>
      </c>
      <c r="F1337">
        <v>205458.62</v>
      </c>
      <c r="G1337">
        <v>183984.71</v>
      </c>
      <c r="H1337">
        <f>(1/(1-91/360*VLOOKUP($A1337,Tbills!$B$4:$C$974,2,1)/100))^((1)/91)-1</f>
        <v>5.2790595175267185E-6</v>
      </c>
      <c r="I1337">
        <f>I1336*(1-(I$1+I$5))^($A1337-$A1336)*(1+1.5*(E1337/E1336-1))</f>
        <v>26802995.007875785</v>
      </c>
      <c r="K1337">
        <f>ROW()</f>
        <v>1337</v>
      </c>
      <c r="L1337">
        <f>B1337/C1337</f>
        <v>0.9403220713609094</v>
      </c>
      <c r="M1337">
        <f>M1336*(1-(M$1+M$5))^($A1337-$A1336)*(1+2*(E1337/E1336-1))</f>
        <v>2817673293.7550845</v>
      </c>
    </row>
    <row r="1338" spans="1:13" x14ac:dyDescent="0.25">
      <c r="A1338" s="1">
        <v>40004</v>
      </c>
      <c r="B1338" s="10">
        <v>29.02</v>
      </c>
      <c r="C1338" s="10">
        <v>31.71</v>
      </c>
      <c r="D1338">
        <v>118006.25</v>
      </c>
      <c r="E1338">
        <v>105658.12</v>
      </c>
      <c r="F1338">
        <v>206381.21</v>
      </c>
      <c r="G1338">
        <v>184809.9</v>
      </c>
      <c r="H1338">
        <f>(1/(1-91/360*VLOOKUP($A1338,Tbills!$B$4:$C$974,2,1)/100))^((1)/91)-1</f>
        <v>5.2790595175267185E-6</v>
      </c>
      <c r="I1338">
        <f>I1337*(1-(I$1+I$5))^($A1338-$A1337)*(1+1.5*(E1338/E1337-1))</f>
        <v>26996752.601885039</v>
      </c>
      <c r="K1338">
        <f>ROW()</f>
        <v>1338</v>
      </c>
      <c r="L1338">
        <f>B1338/C1338</f>
        <v>0.91516871649321974</v>
      </c>
      <c r="M1338">
        <f>M1337*(1-(M$1+M$5))^($A1338-$A1337)*(1+2*(E1338/E1337-1))</f>
        <v>2844772148.8956742</v>
      </c>
    </row>
    <row r="1339" spans="1:13" x14ac:dyDescent="0.25">
      <c r="A1339" s="1">
        <v>40007</v>
      </c>
      <c r="B1339" s="10">
        <v>26.31</v>
      </c>
      <c r="C1339" s="10">
        <v>30.1</v>
      </c>
      <c r="D1339">
        <v>112466.89</v>
      </c>
      <c r="E1339">
        <v>100696.72</v>
      </c>
      <c r="F1339">
        <v>204212.53</v>
      </c>
      <c r="G1339">
        <v>182864.97</v>
      </c>
      <c r="H1339">
        <f>(1/(1-91/360*VLOOKUP($A1339,Tbills!$B$4:$C$974,2,1)/100))^((1)/91)-1</f>
        <v>5.0011503509583832E-6</v>
      </c>
      <c r="I1339">
        <f>I1338*(1-(I$1+I$5))^($A1339-$A1338)*(1+1.5*(E1339/E1338-1))</f>
        <v>25094496.455121156</v>
      </c>
      <c r="K1339">
        <f>ROW()</f>
        <v>1339</v>
      </c>
      <c r="L1339">
        <f>B1339/C1339</f>
        <v>0.87408637873754147</v>
      </c>
      <c r="M1339">
        <f>M1338*(1-(M$1+M$5))^($A1339-$A1338)*(1+2*(E1339/E1338-1))</f>
        <v>2577347012.7214603</v>
      </c>
    </row>
    <row r="1340" spans="1:13" x14ac:dyDescent="0.25">
      <c r="A1340" s="1">
        <v>40008</v>
      </c>
      <c r="B1340" s="10">
        <v>25.02</v>
      </c>
      <c r="C1340" s="10">
        <v>29.58</v>
      </c>
      <c r="D1340">
        <v>110404.7</v>
      </c>
      <c r="E1340">
        <v>98849.84</v>
      </c>
      <c r="F1340">
        <v>203161.48</v>
      </c>
      <c r="G1340">
        <v>181922.88</v>
      </c>
      <c r="H1340">
        <f>(1/(1-91/360*VLOOKUP($A1340,Tbills!$B$4:$C$974,2,1)/100))^((1)/91)-1</f>
        <v>5.0011503509583832E-6</v>
      </c>
      <c r="I1340">
        <f>I1339*(1-(I$1+I$5))^($A1340-$A1339)*(1+1.5*(E1340/E1339-1))</f>
        <v>24403874.658696324</v>
      </c>
      <c r="K1340">
        <f>ROW()</f>
        <v>1340</v>
      </c>
      <c r="L1340">
        <f>B1340/C1340</f>
        <v>0.84584178498985807</v>
      </c>
      <c r="M1340">
        <f>M1339*(1-(M$1+M$5))^($A1340-$A1339)*(1+2*(E1340/E1339-1))</f>
        <v>2482721027.8236842</v>
      </c>
    </row>
    <row r="1341" spans="1:13" x14ac:dyDescent="0.25">
      <c r="A1341" s="1">
        <v>40009</v>
      </c>
      <c r="B1341" s="10">
        <v>25.89</v>
      </c>
      <c r="C1341" s="10">
        <v>29.11</v>
      </c>
      <c r="D1341">
        <v>107021.95</v>
      </c>
      <c r="E1341">
        <v>95820.63</v>
      </c>
      <c r="F1341">
        <v>198531.97</v>
      </c>
      <c r="G1341">
        <v>177776.43</v>
      </c>
      <c r="H1341">
        <f>(1/(1-91/360*VLOOKUP($A1341,Tbills!$B$4:$C$974,2,1)/100))^((1)/91)-1</f>
        <v>5.0011503509583832E-6</v>
      </c>
      <c r="I1341">
        <f>I1340*(1-(I$1+I$5))^($A1341-$A1340)*(1+1.5*(E1341/E1340-1))</f>
        <v>23281882.349327911</v>
      </c>
      <c r="K1341">
        <f>ROW()</f>
        <v>1341</v>
      </c>
      <c r="L1341">
        <f>B1341/C1341</f>
        <v>0.88938509103400898</v>
      </c>
      <c r="M1341">
        <f>M1340*(1-(M$1+M$5))^($A1341-$A1340)*(1+2*(E1341/E1340-1))</f>
        <v>2330478696.8460135</v>
      </c>
    </row>
    <row r="1342" spans="1:13" x14ac:dyDescent="0.25">
      <c r="A1342" s="1">
        <v>40010</v>
      </c>
      <c r="B1342" s="10">
        <v>25.42</v>
      </c>
      <c r="C1342" s="10">
        <v>28.61</v>
      </c>
      <c r="D1342">
        <v>105752.1</v>
      </c>
      <c r="E1342">
        <v>94683.21</v>
      </c>
      <c r="F1342">
        <v>196722.25</v>
      </c>
      <c r="G1342">
        <v>176155.02</v>
      </c>
      <c r="H1342">
        <f>(1/(1-91/360*VLOOKUP($A1342,Tbills!$B$4:$C$974,2,1)/100))^((1)/91)-1</f>
        <v>5.0011503509583832E-6</v>
      </c>
      <c r="I1342">
        <f>I1341*(1-(I$1+I$5))^($A1342-$A1341)*(1+1.5*(E1342/E1341-1))</f>
        <v>22867118.54447718</v>
      </c>
      <c r="K1342">
        <f>ROW()</f>
        <v>1342</v>
      </c>
      <c r="L1342">
        <f>B1342/C1342</f>
        <v>0.88850052429220561</v>
      </c>
      <c r="M1342">
        <f>M1341*(1-(M$1+M$5))^($A1342-$A1341)*(1+2*(E1342/E1341-1))</f>
        <v>2275075046.5239558</v>
      </c>
    </row>
    <row r="1343" spans="1:13" x14ac:dyDescent="0.25">
      <c r="A1343" s="1">
        <v>40011</v>
      </c>
      <c r="B1343" s="10">
        <v>24.34</v>
      </c>
      <c r="C1343" s="10">
        <v>28.65</v>
      </c>
      <c r="D1343">
        <v>105775.76</v>
      </c>
      <c r="E1343">
        <v>94703.92</v>
      </c>
      <c r="F1343">
        <v>197929.44</v>
      </c>
      <c r="G1343">
        <v>177235.12</v>
      </c>
      <c r="H1343">
        <f>(1/(1-91/360*VLOOKUP($A1343,Tbills!$B$4:$C$974,2,1)/100))^((1)/91)-1</f>
        <v>5.0011503509583832E-6</v>
      </c>
      <c r="I1343">
        <f>I1342*(1-(I$1+I$5))^($A1343-$A1342)*(1+1.5*(E1343/E1342-1))</f>
        <v>22874401.764853038</v>
      </c>
      <c r="K1343">
        <f>ROW()</f>
        <v>1343</v>
      </c>
      <c r="L1343">
        <f>B1343/C1343</f>
        <v>0.84956369982547997</v>
      </c>
      <c r="M1343">
        <f>M1342*(1-(M$1+M$5))^($A1343-$A1342)*(1+2*(E1343/E1342-1))</f>
        <v>2275993597.5902395</v>
      </c>
    </row>
    <row r="1344" spans="1:13" x14ac:dyDescent="0.25">
      <c r="A1344" s="1">
        <v>40014</v>
      </c>
      <c r="B1344" s="10">
        <v>24.4</v>
      </c>
      <c r="C1344" s="10">
        <v>27.59</v>
      </c>
      <c r="D1344">
        <v>103429.16</v>
      </c>
      <c r="E1344">
        <v>92601.53</v>
      </c>
      <c r="F1344">
        <v>192707.68</v>
      </c>
      <c r="G1344">
        <v>172556.66</v>
      </c>
      <c r="H1344">
        <f>(1/(1-91/360*VLOOKUP($A1344,Tbills!$B$4:$C$974,2,1)/100))^((1)/91)-1</f>
        <v>5.2790595175267185E-6</v>
      </c>
      <c r="I1344">
        <f>I1343*(1-(I$1+I$5))^($A1344-$A1343)*(1+1.5*(E1344/E1343-1))</f>
        <v>22112061.487425894</v>
      </c>
      <c r="K1344">
        <f>ROW()</f>
        <v>1344</v>
      </c>
      <c r="L1344">
        <f>B1344/C1344</f>
        <v>0.88437839797027906</v>
      </c>
      <c r="M1344">
        <f>M1343*(1-(M$1+M$5))^($A1344-$A1343)*(1+2*(E1344/E1343-1))</f>
        <v>2174721391.2187886</v>
      </c>
    </row>
    <row r="1345" spans="1:13" x14ac:dyDescent="0.25">
      <c r="A1345" s="1">
        <v>40015</v>
      </c>
      <c r="B1345" s="10">
        <v>23.87</v>
      </c>
      <c r="C1345" s="10">
        <v>27.44</v>
      </c>
      <c r="D1345">
        <v>101422.93</v>
      </c>
      <c r="E1345">
        <v>90804.83</v>
      </c>
      <c r="F1345">
        <v>191376.46</v>
      </c>
      <c r="G1345">
        <v>171363.73</v>
      </c>
      <c r="H1345">
        <f>(1/(1-91/360*VLOOKUP($A1345,Tbills!$B$4:$C$974,2,1)/100))^((1)/91)-1</f>
        <v>5.2790595175267185E-6</v>
      </c>
      <c r="I1345">
        <f>I1344*(1-(I$1+I$5))^($A1345-$A1344)*(1+1.5*(E1345/E1344-1))</f>
        <v>21468312.140149601</v>
      </c>
      <c r="K1345">
        <f>ROW()</f>
        <v>1345</v>
      </c>
      <c r="L1345">
        <f>B1345/C1345</f>
        <v>0.86989795918367352</v>
      </c>
      <c r="M1345">
        <f>M1344*(1-(M$1+M$5))^($A1345-$A1344)*(1+2*(E1345/E1344-1))</f>
        <v>2090260942.0259395</v>
      </c>
    </row>
    <row r="1346" spans="1:13" x14ac:dyDescent="0.25">
      <c r="A1346" s="1">
        <v>40016</v>
      </c>
      <c r="B1346" s="10">
        <v>23.47</v>
      </c>
      <c r="C1346" s="10">
        <v>27.22</v>
      </c>
      <c r="D1346">
        <v>99056.320000000007</v>
      </c>
      <c r="E1346">
        <v>88685.51</v>
      </c>
      <c r="F1346">
        <v>190044.61</v>
      </c>
      <c r="G1346">
        <v>170170.25</v>
      </c>
      <c r="H1346">
        <f>(1/(1-91/360*VLOOKUP($A1346,Tbills!$B$4:$C$974,2,1)/100))^((1)/91)-1</f>
        <v>5.2790595175267185E-6</v>
      </c>
      <c r="I1346">
        <f>I1345*(1-(I$1+I$5))^($A1346-$A1345)*(1+1.5*(E1346/E1345-1))</f>
        <v>20716530.83478307</v>
      </c>
      <c r="K1346">
        <f>ROW()</f>
        <v>1346</v>
      </c>
      <c r="L1346">
        <f>B1346/C1346</f>
        <v>0.86223365172667155</v>
      </c>
      <c r="M1346">
        <f>M1345*(1-(M$1+M$5))^($A1346-$A1345)*(1+2*(E1346/E1345-1))</f>
        <v>1992623390.4866753</v>
      </c>
    </row>
    <row r="1347" spans="1:13" x14ac:dyDescent="0.25">
      <c r="A1347" s="1">
        <v>40017</v>
      </c>
      <c r="B1347" s="10">
        <v>23.43</v>
      </c>
      <c r="C1347" s="10">
        <v>26.96</v>
      </c>
      <c r="D1347">
        <v>95646.11</v>
      </c>
      <c r="E1347">
        <v>85631.87</v>
      </c>
      <c r="F1347">
        <v>188557.07</v>
      </c>
      <c r="G1347">
        <v>168837.38</v>
      </c>
      <c r="H1347">
        <f>(1/(1-91/360*VLOOKUP($A1347,Tbills!$B$4:$C$974,2,1)/100))^((1)/91)-1</f>
        <v>5.2790595175267185E-6</v>
      </c>
      <c r="I1347">
        <f>I1346*(1-(I$1+I$5))^($A1347-$A1346)*(1+1.5*(E1347/E1346-1))</f>
        <v>19646367.868637271</v>
      </c>
      <c r="K1347">
        <f>ROW()</f>
        <v>1347</v>
      </c>
      <c r="L1347">
        <f>B1347/C1347</f>
        <v>0.86906528189910981</v>
      </c>
      <c r="M1347">
        <f>M1346*(1-(M$1+M$5))^($A1347-$A1346)*(1+2*(E1347/E1346-1))</f>
        <v>1855339926.7136164</v>
      </c>
    </row>
    <row r="1348" spans="1:13" x14ac:dyDescent="0.25">
      <c r="A1348" s="1">
        <v>40018</v>
      </c>
      <c r="B1348" s="10">
        <v>23.09</v>
      </c>
      <c r="C1348" s="10">
        <v>26.37</v>
      </c>
      <c r="D1348">
        <v>94869.74</v>
      </c>
      <c r="E1348">
        <v>84936.33</v>
      </c>
      <c r="F1348">
        <v>188346.93</v>
      </c>
      <c r="G1348">
        <v>168648.32000000001</v>
      </c>
      <c r="H1348">
        <f>(1/(1-91/360*VLOOKUP($A1348,Tbills!$B$4:$C$974,2,1)/100))^((1)/91)-1</f>
        <v>5.2790595175267185E-6</v>
      </c>
      <c r="I1348">
        <f>I1347*(1-(I$1+I$5))^($A1348-$A1347)*(1+1.5*(E1348/E1347-1))</f>
        <v>19406817.013501547</v>
      </c>
      <c r="K1348">
        <f>ROW()</f>
        <v>1348</v>
      </c>
      <c r="L1348">
        <f>B1348/C1348</f>
        <v>0.87561623056503601</v>
      </c>
      <c r="M1348">
        <f>M1347*(1-(M$1+M$5))^($A1348-$A1347)*(1+2*(E1348/E1347-1))</f>
        <v>1825138633.63432</v>
      </c>
    </row>
    <row r="1349" spans="1:13" x14ac:dyDescent="0.25">
      <c r="A1349" s="1">
        <v>40021</v>
      </c>
      <c r="B1349" s="10">
        <v>24.28</v>
      </c>
      <c r="C1349" s="10">
        <v>26.99</v>
      </c>
      <c r="D1349">
        <v>96156.79</v>
      </c>
      <c r="E1349">
        <v>86087.27</v>
      </c>
      <c r="F1349">
        <v>190700.98</v>
      </c>
      <c r="G1349">
        <v>170753.5</v>
      </c>
      <c r="H1349">
        <f>(1/(1-91/360*VLOOKUP($A1349,Tbills!$B$4:$C$974,2,1)/100))^((1)/91)-1</f>
        <v>5.2790595175267185E-6</v>
      </c>
      <c r="I1349">
        <f>I1348*(1-(I$1+I$5))^($A1349-$A1348)*(1+1.5*(E1349/E1348-1))</f>
        <v>19800709.020576216</v>
      </c>
      <c r="K1349">
        <f>ROW()</f>
        <v>1349</v>
      </c>
      <c r="L1349">
        <f>B1349/C1349</f>
        <v>0.89959244164505381</v>
      </c>
      <c r="M1349">
        <f>M1348*(1-(M$1+M$5))^($A1349-$A1348)*(1+2*(E1349/E1348-1))</f>
        <v>1874412648.5111811</v>
      </c>
    </row>
    <row r="1350" spans="1:13" x14ac:dyDescent="0.25">
      <c r="A1350" s="1">
        <v>40022</v>
      </c>
      <c r="B1350" s="10">
        <v>25.01</v>
      </c>
      <c r="C1350" s="10">
        <v>27.96</v>
      </c>
      <c r="D1350">
        <v>99521.17</v>
      </c>
      <c r="E1350">
        <v>89098.880000000005</v>
      </c>
      <c r="F1350">
        <v>194860.71</v>
      </c>
      <c r="G1350">
        <v>174477.22</v>
      </c>
      <c r="H1350">
        <f>(1/(1-91/360*VLOOKUP($A1350,Tbills!$B$4:$C$974,2,1)/100))^((1)/91)-1</f>
        <v>5.2790595175267185E-6</v>
      </c>
      <c r="I1350">
        <f>I1349*(1-(I$1+I$5))^($A1350-$A1349)*(1+1.5*(E1350/E1349-1))</f>
        <v>20839548.059677251</v>
      </c>
      <c r="K1350">
        <f>ROW()</f>
        <v>1350</v>
      </c>
      <c r="L1350">
        <f>B1350/C1350</f>
        <v>0.89449213161659513</v>
      </c>
      <c r="M1350">
        <f>M1349*(1-(M$1+M$5))^($A1350-$A1349)*(1+2*(E1350/E1349-1))</f>
        <v>2005491048.1503062</v>
      </c>
    </row>
    <row r="1351" spans="1:13" x14ac:dyDescent="0.25">
      <c r="A1351" s="1">
        <v>40023</v>
      </c>
      <c r="B1351" s="10">
        <v>25.61</v>
      </c>
      <c r="C1351" s="10">
        <v>28.42</v>
      </c>
      <c r="D1351">
        <v>100634.91</v>
      </c>
      <c r="E1351">
        <v>90095.51</v>
      </c>
      <c r="F1351">
        <v>195251.07</v>
      </c>
      <c r="G1351">
        <v>174825.83</v>
      </c>
      <c r="H1351">
        <f>(1/(1-91/360*VLOOKUP($A1351,Tbills!$B$4:$C$974,2,1)/100))^((1)/91)-1</f>
        <v>5.2790595175267185E-6</v>
      </c>
      <c r="I1351">
        <f>I1350*(1-(I$1+I$5))^($A1351-$A1350)*(1+1.5*(E1351/E1350-1))</f>
        <v>21189001.102115195</v>
      </c>
      <c r="K1351">
        <f>ROW()</f>
        <v>1351</v>
      </c>
      <c r="L1351">
        <f>B1351/C1351</f>
        <v>0.90112596762843056</v>
      </c>
      <c r="M1351">
        <f>M1350*(1-(M$1+M$5))^($A1351-$A1350)*(1+2*(E1351/E1350-1))</f>
        <v>2050287445.9299977</v>
      </c>
    </row>
    <row r="1352" spans="1:13" x14ac:dyDescent="0.25">
      <c r="A1352" s="1">
        <v>40024</v>
      </c>
      <c r="B1352" s="10">
        <v>25.4</v>
      </c>
      <c r="C1352" s="10">
        <v>28.19</v>
      </c>
      <c r="D1352">
        <v>98347.48</v>
      </c>
      <c r="E1352">
        <v>88047.16</v>
      </c>
      <c r="F1352">
        <v>192548.16</v>
      </c>
      <c r="G1352">
        <v>172404.75</v>
      </c>
      <c r="H1352">
        <f>(1/(1-91/360*VLOOKUP($A1352,Tbills!$B$4:$C$974,2,1)/100))^((1)/91)-1</f>
        <v>5.2790595175267185E-6</v>
      </c>
      <c r="I1352">
        <f>I1351*(1-(I$1+I$5))^($A1352-$A1351)*(1+1.5*(E1352/E1351-1))</f>
        <v>20466196.85656485</v>
      </c>
      <c r="K1352">
        <f>ROW()</f>
        <v>1352</v>
      </c>
      <c r="L1352">
        <f>B1352/C1352</f>
        <v>0.9010287335934728</v>
      </c>
      <c r="M1352">
        <f>M1351*(1-(M$1+M$5))^($A1352-$A1351)*(1+2*(E1352/E1351-1))</f>
        <v>1956993624.7500393</v>
      </c>
    </row>
    <row r="1353" spans="1:13" x14ac:dyDescent="0.25">
      <c r="A1353" s="1">
        <v>40025</v>
      </c>
      <c r="B1353" s="10">
        <v>25.92</v>
      </c>
      <c r="C1353" s="10">
        <v>28.4</v>
      </c>
      <c r="D1353">
        <v>99301.89</v>
      </c>
      <c r="E1353">
        <v>88901.14</v>
      </c>
      <c r="F1353">
        <v>195075.97</v>
      </c>
      <c r="G1353">
        <v>174667.2</v>
      </c>
      <c r="H1353">
        <f>(1/(1-91/360*VLOOKUP($A1353,Tbills!$B$4:$C$974,2,1)/100))^((1)/91)-1</f>
        <v>5.2790595175267185E-6</v>
      </c>
      <c r="I1353">
        <f>I1352*(1-(I$1+I$5))^($A1353-$A1352)*(1+1.5*(E1353/E1352-1))</f>
        <v>20763753.909335237</v>
      </c>
      <c r="K1353">
        <f>ROW()</f>
        <v>1353</v>
      </c>
      <c r="L1353">
        <f>B1353/C1353</f>
        <v>0.91267605633802829</v>
      </c>
      <c r="M1353">
        <f>M1352*(1-(M$1+M$5))^($A1353-$A1352)*(1+2*(E1353/E1352-1))</f>
        <v>1994888630.7932174</v>
      </c>
    </row>
    <row r="1354" spans="1:13" x14ac:dyDescent="0.25">
      <c r="A1354" s="1">
        <v>40028</v>
      </c>
      <c r="B1354" s="10">
        <v>25.56</v>
      </c>
      <c r="C1354" s="10">
        <v>27.71</v>
      </c>
      <c r="D1354">
        <v>96770.79</v>
      </c>
      <c r="E1354">
        <v>86633.74</v>
      </c>
      <c r="F1354">
        <v>192495.86</v>
      </c>
      <c r="G1354">
        <v>172354.26</v>
      </c>
      <c r="H1354">
        <f>(1/(1-91/360*VLOOKUP($A1354,Tbills!$B$4:$C$974,2,1)/100))^((1)/91)-1</f>
        <v>5.0011503509583832E-6</v>
      </c>
      <c r="I1354">
        <f>I1353*(1-(I$1+I$5))^($A1354-$A1353)*(1+1.5*(E1354/E1353-1))</f>
        <v>19968818.397183351</v>
      </c>
      <c r="K1354">
        <f>ROW()</f>
        <v>1354</v>
      </c>
      <c r="L1354">
        <f>B1354/C1354</f>
        <v>0.92241068206423671</v>
      </c>
      <c r="M1354">
        <f>M1353*(1-(M$1+M$5))^($A1354-$A1353)*(1+2*(E1354/E1353-1))</f>
        <v>1892939038.5297663</v>
      </c>
    </row>
    <row r="1355" spans="1:13" x14ac:dyDescent="0.25">
      <c r="A1355" s="1">
        <v>40029</v>
      </c>
      <c r="B1355" s="10">
        <v>24.89</v>
      </c>
      <c r="C1355" s="10">
        <v>27.22</v>
      </c>
      <c r="D1355">
        <v>96088.62</v>
      </c>
      <c r="E1355">
        <v>86022.59</v>
      </c>
      <c r="F1355">
        <v>191928.82</v>
      </c>
      <c r="G1355">
        <v>171845.69</v>
      </c>
      <c r="H1355">
        <f>(1/(1-91/360*VLOOKUP($A1355,Tbills!$B$4:$C$974,2,1)/100))^((1)/91)-1</f>
        <v>5.0011503509583832E-6</v>
      </c>
      <c r="I1355">
        <f>I1354*(1-(I$1+I$5))^($A1355-$A1354)*(1+1.5*(E1355/E1354-1))</f>
        <v>19757326.566226769</v>
      </c>
      <c r="K1355">
        <f>ROW()</f>
        <v>1355</v>
      </c>
      <c r="L1355">
        <f>B1355/C1355</f>
        <v>0.91440117560617196</v>
      </c>
      <c r="M1355">
        <f>M1354*(1-(M$1+M$5))^($A1355-$A1354)*(1+2*(E1355/E1354-1))</f>
        <v>1866169009.48805</v>
      </c>
    </row>
    <row r="1356" spans="1:13" x14ac:dyDescent="0.25">
      <c r="A1356" s="1">
        <v>40030</v>
      </c>
      <c r="B1356" s="10">
        <v>24.9</v>
      </c>
      <c r="C1356" s="10">
        <v>27.17</v>
      </c>
      <c r="D1356">
        <v>95653.52</v>
      </c>
      <c r="E1356">
        <v>85632.639999999999</v>
      </c>
      <c r="F1356">
        <v>191985.48</v>
      </c>
      <c r="G1356">
        <v>171895.56</v>
      </c>
      <c r="H1356">
        <f>(1/(1-91/360*VLOOKUP($A1356,Tbills!$B$4:$C$974,2,1)/100))^((1)/91)-1</f>
        <v>5.0011503509583832E-6</v>
      </c>
      <c r="I1356">
        <f>I1355*(1-(I$1+I$5))^($A1356-$A1355)*(1+1.5*(E1356/E1355-1))</f>
        <v>19622795.151473418</v>
      </c>
      <c r="K1356">
        <f>ROW()</f>
        <v>1356</v>
      </c>
      <c r="L1356">
        <f>B1356/C1356</f>
        <v>0.91645196908354787</v>
      </c>
      <c r="M1356">
        <f>M1355*(1-(M$1+M$5))^($A1356-$A1355)*(1+2*(E1356/E1355-1))</f>
        <v>1849187587.5561817</v>
      </c>
    </row>
    <row r="1357" spans="1:13" x14ac:dyDescent="0.25">
      <c r="A1357" s="1">
        <v>40031</v>
      </c>
      <c r="B1357" s="10">
        <v>25.67</v>
      </c>
      <c r="C1357" s="10">
        <v>27.98</v>
      </c>
      <c r="D1357">
        <v>96702.75</v>
      </c>
      <c r="E1357">
        <v>86571.53</v>
      </c>
      <c r="F1357">
        <v>193462.52</v>
      </c>
      <c r="G1357">
        <v>173217.18</v>
      </c>
      <c r="H1357">
        <f>(1/(1-91/360*VLOOKUP($A1357,Tbills!$B$4:$C$974,2,1)/100))^((1)/91)-1</f>
        <v>5.0011503509583832E-6</v>
      </c>
      <c r="I1357">
        <f>I1356*(1-(I$1+I$5))^($A1357-$A1356)*(1+1.5*(E1357/E1356-1))</f>
        <v>19945325.10325332</v>
      </c>
      <c r="K1357">
        <f>ROW()</f>
        <v>1357</v>
      </c>
      <c r="L1357">
        <f>B1357/C1357</f>
        <v>0.91744102930664762</v>
      </c>
      <c r="M1357">
        <f>M1356*(1-(M$1+M$5))^($A1357-$A1356)*(1+2*(E1357/E1356-1))</f>
        <v>1889673484.6228659</v>
      </c>
    </row>
    <row r="1358" spans="1:13" x14ac:dyDescent="0.25">
      <c r="A1358" s="1">
        <v>40032</v>
      </c>
      <c r="B1358" s="10">
        <v>24.76</v>
      </c>
      <c r="C1358" s="10">
        <v>27.11</v>
      </c>
      <c r="D1358">
        <v>93526.99</v>
      </c>
      <c r="E1358">
        <v>83728.05</v>
      </c>
      <c r="F1358">
        <v>189385.2</v>
      </c>
      <c r="G1358">
        <v>169565.67</v>
      </c>
      <c r="H1358">
        <f>(1/(1-91/360*VLOOKUP($A1358,Tbills!$B$4:$C$974,2,1)/100))^((1)/91)-1</f>
        <v>5.0011503509583832E-6</v>
      </c>
      <c r="I1358">
        <f>I1357*(1-(I$1+I$5))^($A1358-$A1357)*(1+1.5*(E1358/E1357-1))</f>
        <v>18962473.79916824</v>
      </c>
      <c r="K1358">
        <f>ROW()</f>
        <v>1358</v>
      </c>
      <c r="L1358">
        <f>B1358/C1358</f>
        <v>0.91331611951309488</v>
      </c>
      <c r="M1358">
        <f>M1357*(1-(M$1+M$5))^($A1358-$A1357)*(1+2*(E1358/E1357-1))</f>
        <v>1765479674.0060077</v>
      </c>
    </row>
    <row r="1359" spans="1:13" x14ac:dyDescent="0.25">
      <c r="A1359" s="1">
        <v>40035</v>
      </c>
      <c r="B1359" s="10">
        <v>24.99</v>
      </c>
      <c r="C1359" s="10">
        <v>27.06</v>
      </c>
      <c r="D1359">
        <v>93579.95</v>
      </c>
      <c r="E1359">
        <v>83774.210000000006</v>
      </c>
      <c r="F1359">
        <v>189978.77</v>
      </c>
      <c r="G1359">
        <v>170094.58</v>
      </c>
      <c r="H1359">
        <f>(1/(1-91/360*VLOOKUP($A1359,Tbills!$B$4:$C$974,2,1)/100))^((1)/91)-1</f>
        <v>5.1401040459531089E-6</v>
      </c>
      <c r="I1359">
        <f>I1358*(1-(I$1+I$5))^($A1359-$A1358)*(1+1.5*(E1359/E1358-1))</f>
        <v>18977609.121830359</v>
      </c>
      <c r="K1359">
        <f>ROW()</f>
        <v>1359</v>
      </c>
      <c r="L1359">
        <f>B1359/C1359</f>
        <v>0.92350332594235029</v>
      </c>
      <c r="M1359">
        <f>M1358*(1-(M$1+M$5))^($A1359-$A1358)*(1+2*(E1359/E1358-1))</f>
        <v>1767247648.9961193</v>
      </c>
    </row>
    <row r="1360" spans="1:13" x14ac:dyDescent="0.25">
      <c r="A1360" s="1">
        <v>40036</v>
      </c>
      <c r="B1360" s="10">
        <v>25.99</v>
      </c>
      <c r="C1360" s="10">
        <v>28.1</v>
      </c>
      <c r="D1360">
        <v>95393.86</v>
      </c>
      <c r="E1360">
        <v>85397.62</v>
      </c>
      <c r="F1360">
        <v>192577.31</v>
      </c>
      <c r="G1360">
        <v>172420.27</v>
      </c>
      <c r="H1360">
        <f>(1/(1-91/360*VLOOKUP($A1360,Tbills!$B$4:$C$974,2,1)/100))^((1)/91)-1</f>
        <v>5.1401040459531089E-6</v>
      </c>
      <c r="I1360">
        <f>I1359*(1-(I$1+I$5))^($A1360-$A1359)*(1+1.5*(E1360/E1359-1))</f>
        <v>19529055.354698569</v>
      </c>
      <c r="K1360">
        <f>ROW()</f>
        <v>1360</v>
      </c>
      <c r="L1360">
        <f>B1360/C1360</f>
        <v>0.92491103202846969</v>
      </c>
      <c r="M1360">
        <f>M1359*(1-(M$1+M$5))^($A1360-$A1359)*(1+2*(E1360/E1359-1))</f>
        <v>1835678644.3648813</v>
      </c>
    </row>
    <row r="1361" spans="1:13" x14ac:dyDescent="0.25">
      <c r="A1361" s="1">
        <v>40037</v>
      </c>
      <c r="B1361" s="10">
        <v>25.45</v>
      </c>
      <c r="C1361" s="10">
        <v>27.74</v>
      </c>
      <c r="D1361">
        <v>94201.93</v>
      </c>
      <c r="E1361">
        <v>84330.15</v>
      </c>
      <c r="F1361">
        <v>190877.78</v>
      </c>
      <c r="G1361">
        <v>170897.74</v>
      </c>
      <c r="H1361">
        <f>(1/(1-91/360*VLOOKUP($A1361,Tbills!$B$4:$C$974,2,1)/100))^((1)/91)-1</f>
        <v>5.1401040459531089E-6</v>
      </c>
      <c r="I1361">
        <f>I1360*(1-(I$1+I$5))^($A1361-$A1360)*(1+1.5*(E1361/E1360-1))</f>
        <v>19162701.898856372</v>
      </c>
      <c r="K1361">
        <f>ROW()</f>
        <v>1361</v>
      </c>
      <c r="L1361">
        <f>B1361/C1361</f>
        <v>0.91744772891131943</v>
      </c>
      <c r="M1361">
        <f>M1360*(1-(M$1+M$5))^($A1361-$A1360)*(1+2*(E1361/E1360-1))</f>
        <v>1789726375.643935</v>
      </c>
    </row>
    <row r="1362" spans="1:13" x14ac:dyDescent="0.25">
      <c r="A1362" s="1">
        <v>40038</v>
      </c>
      <c r="B1362" s="10">
        <v>24.71</v>
      </c>
      <c r="C1362" s="10">
        <v>27.28</v>
      </c>
      <c r="D1362">
        <v>92371.93</v>
      </c>
      <c r="E1362">
        <v>82691.490000000005</v>
      </c>
      <c r="F1362">
        <v>190834.14</v>
      </c>
      <c r="G1362">
        <v>170857.79</v>
      </c>
      <c r="H1362">
        <f>(1/(1-91/360*VLOOKUP($A1362,Tbills!$B$4:$C$974,2,1)/100))^((1)/91)-1</f>
        <v>5.1401040459531089E-6</v>
      </c>
      <c r="I1362">
        <f>I1361*(1-(I$1+I$5))^($A1362-$A1361)*(1+1.5*(E1362/E1361-1))</f>
        <v>18603983.886279903</v>
      </c>
      <c r="K1362">
        <f>ROW()</f>
        <v>1362</v>
      </c>
      <c r="L1362">
        <f>B1362/C1362</f>
        <v>0.90579178885630496</v>
      </c>
      <c r="M1362">
        <f>M1361*(1-(M$1+M$5))^($A1362-$A1361)*(1+2*(E1362/E1361-1))</f>
        <v>1720114327.6495433</v>
      </c>
    </row>
    <row r="1363" spans="1:13" x14ac:dyDescent="0.25">
      <c r="A1363" s="1">
        <v>40039</v>
      </c>
      <c r="B1363" s="10">
        <v>24.27</v>
      </c>
      <c r="C1363" s="10">
        <v>27.11</v>
      </c>
      <c r="D1363">
        <v>93881.72</v>
      </c>
      <c r="E1363">
        <v>84042.63</v>
      </c>
      <c r="F1363">
        <v>190277.32</v>
      </c>
      <c r="G1363">
        <v>170358.38</v>
      </c>
      <c r="H1363">
        <f>(1/(1-91/360*VLOOKUP($A1363,Tbills!$B$4:$C$974,2,1)/100))^((1)/91)-1</f>
        <v>5.1401040459531089E-6</v>
      </c>
      <c r="I1363">
        <f>I1362*(1-(I$1+I$5))^($A1363-$A1362)*(1+1.5*(E1363/E1362-1))</f>
        <v>19059771.621300541</v>
      </c>
      <c r="K1363">
        <f>ROW()</f>
        <v>1363</v>
      </c>
      <c r="L1363">
        <f>B1363/C1363</f>
        <v>0.89524160826263377</v>
      </c>
      <c r="M1363">
        <f>M1362*(1-(M$1+M$5))^($A1363-$A1362)*(1+2*(E1363/E1362-1))</f>
        <v>1776266183.8205104</v>
      </c>
    </row>
    <row r="1364" spans="1:13" x14ac:dyDescent="0.25">
      <c r="A1364" s="1">
        <v>40042</v>
      </c>
      <c r="B1364" s="10">
        <v>27.89</v>
      </c>
      <c r="C1364" s="10">
        <v>29.93</v>
      </c>
      <c r="D1364">
        <v>99518.080000000002</v>
      </c>
      <c r="E1364">
        <v>89086.99</v>
      </c>
      <c r="F1364">
        <v>200154.5</v>
      </c>
      <c r="G1364">
        <v>179198.96</v>
      </c>
      <c r="H1364">
        <f>(1/(1-91/360*VLOOKUP($A1364,Tbills!$B$4:$C$974,2,1)/100))^((1)/91)-1</f>
        <v>5.0011503509583832E-6</v>
      </c>
      <c r="I1364">
        <f>I1363*(1-(I$1+I$5))^($A1364-$A1363)*(1+1.5*(E1364/E1363-1))</f>
        <v>20775166.487138633</v>
      </c>
      <c r="K1364">
        <f>ROW()</f>
        <v>1364</v>
      </c>
      <c r="L1364">
        <f>B1364/C1364</f>
        <v>0.93184096224523894</v>
      </c>
      <c r="M1364">
        <f>M1363*(1-(M$1+M$5))^($A1364-$A1363)*(1+2*(E1364/E1363-1))</f>
        <v>1989293183.0330811</v>
      </c>
    </row>
    <row r="1365" spans="1:13" x14ac:dyDescent="0.25">
      <c r="A1365" s="1">
        <v>40043</v>
      </c>
      <c r="B1365" s="10">
        <v>26.18</v>
      </c>
      <c r="C1365" s="10">
        <v>28.9</v>
      </c>
      <c r="D1365">
        <v>97246.55</v>
      </c>
      <c r="E1365">
        <v>87053.11</v>
      </c>
      <c r="F1365">
        <v>198252.67</v>
      </c>
      <c r="G1365">
        <v>177495.35</v>
      </c>
      <c r="H1365">
        <f>(1/(1-91/360*VLOOKUP($A1365,Tbills!$B$4:$C$974,2,1)/100))^((1)/91)-1</f>
        <v>5.0011503509583832E-6</v>
      </c>
      <c r="I1365">
        <f>I1364*(1-(I$1+I$5))^($A1365-$A1364)*(1+1.5*(E1365/E1364-1))</f>
        <v>20063520.117388919</v>
      </c>
      <c r="K1365">
        <f>ROW()</f>
        <v>1365</v>
      </c>
      <c r="L1365">
        <f>B1365/C1365</f>
        <v>0.90588235294117647</v>
      </c>
      <c r="M1365">
        <f>M1364*(1-(M$1+M$5))^($A1365-$A1364)*(1+2*(E1365/E1364-1))</f>
        <v>1898397008.1144032</v>
      </c>
    </row>
    <row r="1366" spans="1:13" x14ac:dyDescent="0.25">
      <c r="A1366" s="1">
        <v>40044</v>
      </c>
      <c r="B1366" s="10">
        <v>26.26</v>
      </c>
      <c r="C1366" s="10">
        <v>28.48</v>
      </c>
      <c r="D1366">
        <v>94254.83</v>
      </c>
      <c r="E1366">
        <v>84374.55</v>
      </c>
      <c r="F1366">
        <v>197583.89</v>
      </c>
      <c r="G1366">
        <v>176895.7</v>
      </c>
      <c r="H1366">
        <f>(1/(1-91/360*VLOOKUP($A1366,Tbills!$B$4:$C$974,2,1)/100))^((1)/91)-1</f>
        <v>5.0011503509583832E-6</v>
      </c>
      <c r="I1366">
        <f>I1365*(1-(I$1+I$5))^($A1366-$A1365)*(1+1.5*(E1366/E1365-1))</f>
        <v>19137327.028855797</v>
      </c>
      <c r="K1366">
        <f>ROW()</f>
        <v>1366</v>
      </c>
      <c r="L1366">
        <f>B1366/C1366</f>
        <v>0.9220505617977528</v>
      </c>
      <c r="M1366">
        <f>M1365*(1-(M$1+M$5))^($A1366-$A1365)*(1+2*(E1366/E1365-1))</f>
        <v>1781512419.5154364</v>
      </c>
    </row>
    <row r="1367" spans="1:13" x14ac:dyDescent="0.25">
      <c r="A1367" s="1">
        <v>40045</v>
      </c>
      <c r="B1367" s="10">
        <v>25.09</v>
      </c>
      <c r="C1367" s="10">
        <v>28.29</v>
      </c>
      <c r="D1367">
        <v>92451.59</v>
      </c>
      <c r="E1367">
        <v>82759.91</v>
      </c>
      <c r="F1367">
        <v>196198.7</v>
      </c>
      <c r="G1367">
        <v>175654.66</v>
      </c>
      <c r="H1367">
        <f>(1/(1-91/360*VLOOKUP($A1367,Tbills!$B$4:$C$974,2,1)/100))^((1)/91)-1</f>
        <v>5.0011503509583832E-6</v>
      </c>
      <c r="I1367">
        <f>I1366*(1-(I$1+I$5))^($A1367-$A1366)*(1+1.5*(E1367/E1366-1))</f>
        <v>18587814.414244846</v>
      </c>
      <c r="K1367">
        <f>ROW()</f>
        <v>1367</v>
      </c>
      <c r="L1367">
        <f>B1367/C1367</f>
        <v>0.88688582537999294</v>
      </c>
      <c r="M1367">
        <f>M1366*(1-(M$1+M$5))^($A1367-$A1366)*(1+2*(E1367/E1366-1))</f>
        <v>1713270586.5920539</v>
      </c>
    </row>
    <row r="1368" spans="1:13" x14ac:dyDescent="0.25">
      <c r="A1368" s="1">
        <v>40046</v>
      </c>
      <c r="B1368" s="10">
        <v>25.01</v>
      </c>
      <c r="C1368" s="10">
        <v>27.77</v>
      </c>
      <c r="D1368">
        <v>91089.919999999998</v>
      </c>
      <c r="E1368">
        <v>81540.570000000007</v>
      </c>
      <c r="F1368">
        <v>194467</v>
      </c>
      <c r="G1368">
        <v>174103.4</v>
      </c>
      <c r="H1368">
        <f>(1/(1-91/360*VLOOKUP($A1368,Tbills!$B$4:$C$974,2,1)/100))^((1)/91)-1</f>
        <v>5.0011503509583832E-6</v>
      </c>
      <c r="I1368">
        <f>I1367*(1-(I$1+I$5))^($A1368-$A1367)*(1+1.5*(E1368/E1367-1))</f>
        <v>18176845.824379515</v>
      </c>
      <c r="K1368">
        <f>ROW()</f>
        <v>1368</v>
      </c>
      <c r="L1368">
        <f>B1368/C1368</f>
        <v>0.90061217140799432</v>
      </c>
      <c r="M1368">
        <f>M1367*(1-(M$1+M$5))^($A1368-$A1367)*(1+2*(E1368/E1367-1))</f>
        <v>1662729738.3718352</v>
      </c>
    </row>
    <row r="1369" spans="1:13" x14ac:dyDescent="0.25">
      <c r="A1369" s="1">
        <v>40049</v>
      </c>
      <c r="B1369" s="10">
        <v>25.14</v>
      </c>
      <c r="C1369" s="10">
        <v>28.16</v>
      </c>
      <c r="D1369">
        <v>91177.61</v>
      </c>
      <c r="E1369">
        <v>81617.84</v>
      </c>
      <c r="F1369">
        <v>194522.79</v>
      </c>
      <c r="G1369">
        <v>174150.73</v>
      </c>
      <c r="H1369">
        <f>(1/(1-91/360*VLOOKUP($A1369,Tbills!$B$4:$C$974,2,1)/100))^((1)/91)-1</f>
        <v>4.4453533327715178E-6</v>
      </c>
      <c r="I1369">
        <f>I1368*(1-(I$1+I$5))^($A1369-$A1368)*(1+1.5*(E1369/E1368-1))</f>
        <v>18202159.480098236</v>
      </c>
      <c r="K1369">
        <f>ROW()</f>
        <v>1369</v>
      </c>
      <c r="L1369">
        <f>B1369/C1369</f>
        <v>0.89275568181818188</v>
      </c>
      <c r="M1369">
        <f>M1368*(1-(M$1+M$5))^($A1369-$A1368)*(1+2*(E1369/E1368-1))</f>
        <v>1665712623.6435382</v>
      </c>
    </row>
    <row r="1370" spans="1:13" x14ac:dyDescent="0.25">
      <c r="A1370" s="1">
        <v>40050</v>
      </c>
      <c r="B1370" s="10">
        <v>24.92</v>
      </c>
      <c r="C1370" s="10">
        <v>28.16</v>
      </c>
      <c r="D1370">
        <v>92183.27</v>
      </c>
      <c r="E1370">
        <v>82517.7</v>
      </c>
      <c r="F1370">
        <v>195951.16</v>
      </c>
      <c r="G1370">
        <v>175428.74</v>
      </c>
      <c r="H1370">
        <f>(1/(1-91/360*VLOOKUP($A1370,Tbills!$B$4:$C$974,2,1)/100))^((1)/91)-1</f>
        <v>4.4453533327715178E-6</v>
      </c>
      <c r="I1370">
        <f>I1369*(1-(I$1+I$5))^($A1370-$A1369)*(1+1.5*(E1370/E1369-1))</f>
        <v>18503008.063819069</v>
      </c>
      <c r="K1370">
        <f>ROW()</f>
        <v>1370</v>
      </c>
      <c r="L1370">
        <f>B1370/C1370</f>
        <v>0.88494318181818188</v>
      </c>
      <c r="M1370">
        <f>M1369*(1-(M$1+M$5))^($A1370-$A1369)*(1+2*(E1370/E1369-1))</f>
        <v>1702385168.6295109</v>
      </c>
    </row>
    <row r="1371" spans="1:13" x14ac:dyDescent="0.25">
      <c r="A1371" s="1">
        <v>40051</v>
      </c>
      <c r="B1371" s="10">
        <v>24.95</v>
      </c>
      <c r="C1371" s="10">
        <v>28.36</v>
      </c>
      <c r="D1371">
        <v>93800.63</v>
      </c>
      <c r="E1371">
        <v>83965.11</v>
      </c>
      <c r="F1371">
        <v>197626.38</v>
      </c>
      <c r="G1371">
        <v>176927.73</v>
      </c>
      <c r="H1371">
        <f>(1/(1-91/360*VLOOKUP($A1371,Tbills!$B$4:$C$974,2,1)/100))^((1)/91)-1</f>
        <v>4.4453533327715178E-6</v>
      </c>
      <c r="I1371">
        <f>I1370*(1-(I$1+I$5))^($A1371-$A1370)*(1+1.5*(E1371/E1370-1))</f>
        <v>18989656.774894632</v>
      </c>
      <c r="K1371">
        <f>ROW()</f>
        <v>1371</v>
      </c>
      <c r="L1371">
        <f>B1371/C1371</f>
        <v>0.87976022566995771</v>
      </c>
      <c r="M1371">
        <f>M1370*(1-(M$1+M$5))^($A1371-$A1370)*(1+2*(E1371/E1370-1))</f>
        <v>1762047503.9138467</v>
      </c>
    </row>
    <row r="1372" spans="1:13" x14ac:dyDescent="0.25">
      <c r="A1372" s="1">
        <v>40052</v>
      </c>
      <c r="B1372" s="10">
        <v>24.68</v>
      </c>
      <c r="C1372" s="10">
        <v>28.41</v>
      </c>
      <c r="D1372">
        <v>92539.69</v>
      </c>
      <c r="E1372">
        <v>82836.009999999995</v>
      </c>
      <c r="F1372">
        <v>196916.35</v>
      </c>
      <c r="G1372">
        <v>176291.28</v>
      </c>
      <c r="H1372">
        <f>(1/(1-91/360*VLOOKUP($A1372,Tbills!$B$4:$C$974,2,1)/100))^((1)/91)-1</f>
        <v>4.4453533327715178E-6</v>
      </c>
      <c r="I1372">
        <f>I1371*(1-(I$1+I$5))^($A1372-$A1371)*(1+1.5*(E1372/E1371-1))</f>
        <v>18606440.302948214</v>
      </c>
      <c r="K1372">
        <f>ROW()</f>
        <v>1372</v>
      </c>
      <c r="L1372">
        <f>B1372/C1372</f>
        <v>0.86870820133755722</v>
      </c>
      <c r="M1372">
        <f>M1371*(1-(M$1+M$5))^($A1372-$A1371)*(1+2*(E1372/E1371-1))</f>
        <v>1714600328.3642421</v>
      </c>
    </row>
    <row r="1373" spans="1:13" x14ac:dyDescent="0.25">
      <c r="A1373" s="1">
        <v>40053</v>
      </c>
      <c r="B1373" s="10">
        <v>24.76</v>
      </c>
      <c r="C1373" s="10">
        <v>28.5</v>
      </c>
      <c r="D1373">
        <v>93447.94</v>
      </c>
      <c r="E1373">
        <v>83648.649999999994</v>
      </c>
      <c r="F1373">
        <v>197322.62</v>
      </c>
      <c r="G1373">
        <v>176654.21</v>
      </c>
      <c r="H1373">
        <f>(1/(1-91/360*VLOOKUP($A1373,Tbills!$B$4:$C$974,2,1)/100))^((1)/91)-1</f>
        <v>4.4453533327715178E-6</v>
      </c>
      <c r="I1373">
        <f>I1372*(1-(I$1+I$5))^($A1373-$A1372)*(1+1.5*(E1373/E1372-1))</f>
        <v>18880059.343250964</v>
      </c>
      <c r="K1373">
        <f>ROW()</f>
        <v>1373</v>
      </c>
      <c r="L1373">
        <f>B1373/C1373</f>
        <v>0.86877192982456142</v>
      </c>
      <c r="M1373">
        <f>M1372*(1-(M$1+M$5))^($A1373-$A1372)*(1+2*(E1373/E1372-1))</f>
        <v>1748182649.3280489</v>
      </c>
    </row>
    <row r="1374" spans="1:13" x14ac:dyDescent="0.25">
      <c r="A1374" s="1">
        <v>40056</v>
      </c>
      <c r="B1374" s="10">
        <v>26.01</v>
      </c>
      <c r="C1374" s="10">
        <v>29.17</v>
      </c>
      <c r="D1374">
        <v>94800.81</v>
      </c>
      <c r="E1374">
        <v>84858.54</v>
      </c>
      <c r="F1374">
        <v>199493.31</v>
      </c>
      <c r="G1374">
        <v>178595.18</v>
      </c>
      <c r="H1374">
        <f>(1/(1-91/360*VLOOKUP($A1374,Tbills!$B$4:$C$974,2,1)/100))^((1)/91)-1</f>
        <v>4.1674654807088984E-6</v>
      </c>
      <c r="I1374">
        <f>I1373*(1-(I$1+I$5))^($A1374-$A1373)*(1+1.5*(E1374/E1373-1))</f>
        <v>19289124.828330021</v>
      </c>
      <c r="K1374">
        <f>ROW()</f>
        <v>1374</v>
      </c>
      <c r="L1374">
        <f>B1374/C1374</f>
        <v>0.89166952348303052</v>
      </c>
      <c r="M1374">
        <f>M1373*(1-(M$1+M$5))^($A1374-$A1373)*(1+2*(E1374/E1373-1))</f>
        <v>1798572066.2386322</v>
      </c>
    </row>
    <row r="1375" spans="1:13" x14ac:dyDescent="0.25">
      <c r="A1375" s="1">
        <v>40057</v>
      </c>
      <c r="B1375" s="10">
        <v>29.15</v>
      </c>
      <c r="C1375" s="10">
        <v>30.88</v>
      </c>
      <c r="D1375">
        <v>99376.81</v>
      </c>
      <c r="E1375">
        <v>88954.28</v>
      </c>
      <c r="F1375">
        <v>204024.21</v>
      </c>
      <c r="G1375">
        <v>182650.69</v>
      </c>
      <c r="H1375">
        <f>(1/(1-91/360*VLOOKUP($A1375,Tbills!$B$4:$C$974,2,1)/100))^((1)/91)-1</f>
        <v>4.1674654807088984E-6</v>
      </c>
      <c r="I1375">
        <f>I1374*(1-(I$1+I$5))^($A1375-$A1374)*(1+1.5*(E1375/E1374-1))</f>
        <v>20685425.401563212</v>
      </c>
      <c r="K1375">
        <f>ROW()</f>
        <v>1375</v>
      </c>
      <c r="L1375">
        <f>B1375/C1375</f>
        <v>0.94397668393782386</v>
      </c>
      <c r="M1375">
        <f>M1374*(1-(M$1+M$5))^($A1375-$A1374)*(1+2*(E1375/E1374-1))</f>
        <v>1972123572.0963798</v>
      </c>
    </row>
    <row r="1376" spans="1:13" x14ac:dyDescent="0.25">
      <c r="A1376" s="1">
        <v>40058</v>
      </c>
      <c r="B1376" s="10">
        <v>28.9</v>
      </c>
      <c r="C1376" s="10">
        <v>31.04</v>
      </c>
      <c r="D1376">
        <v>100726.38</v>
      </c>
      <c r="E1376">
        <v>90161.94</v>
      </c>
      <c r="F1376">
        <v>206193.34</v>
      </c>
      <c r="G1376">
        <v>184591.82</v>
      </c>
      <c r="H1376">
        <f>(1/(1-91/360*VLOOKUP($A1376,Tbills!$B$4:$C$974,2,1)/100))^((1)/91)-1</f>
        <v>4.1674654807088984E-6</v>
      </c>
      <c r="I1376">
        <f>I1375*(1-(I$1+I$5))^($A1376-$A1375)*(1+1.5*(E1376/E1375-1))</f>
        <v>21106466.835006498</v>
      </c>
      <c r="K1376">
        <f>ROW()</f>
        <v>1376</v>
      </c>
      <c r="L1376">
        <f>B1376/C1376</f>
        <v>0.93105670103092786</v>
      </c>
      <c r="M1376">
        <f>M1375*(1-(M$1+M$5))^($A1376-$A1375)*(1+2*(E1376/E1375-1))</f>
        <v>2025603149.2208447</v>
      </c>
    </row>
    <row r="1377" spans="1:13" x14ac:dyDescent="0.25">
      <c r="A1377" s="1">
        <v>40059</v>
      </c>
      <c r="B1377" s="10">
        <v>27.1</v>
      </c>
      <c r="C1377" s="10">
        <v>29.6</v>
      </c>
      <c r="D1377">
        <v>96084.18</v>
      </c>
      <c r="E1377">
        <v>86006.25</v>
      </c>
      <c r="F1377">
        <v>200311.19</v>
      </c>
      <c r="G1377">
        <v>179325.13</v>
      </c>
      <c r="H1377">
        <f>(1/(1-91/360*VLOOKUP($A1377,Tbills!$B$4:$C$974,2,1)/100))^((1)/91)-1</f>
        <v>4.1674654807088984E-6</v>
      </c>
      <c r="I1377">
        <f>I1376*(1-(I$1+I$5))^($A1377-$A1376)*(1+1.5*(E1377/E1376-1))</f>
        <v>19647038.543229219</v>
      </c>
      <c r="K1377">
        <f>ROW()</f>
        <v>1377</v>
      </c>
      <c r="L1377">
        <f>B1377/C1377</f>
        <v>0.91554054054054057</v>
      </c>
      <c r="M1377">
        <f>M1376*(1-(M$1+M$5))^($A1377-$A1376)*(1+2*(E1377/E1376-1))</f>
        <v>1838815413.4445498</v>
      </c>
    </row>
    <row r="1378" spans="1:13" x14ac:dyDescent="0.25">
      <c r="A1378" s="1">
        <v>40060</v>
      </c>
      <c r="B1378" s="10">
        <v>25.26</v>
      </c>
      <c r="C1378" s="10">
        <v>28.48</v>
      </c>
      <c r="D1378">
        <v>92915.87</v>
      </c>
      <c r="E1378">
        <v>83169.899999999994</v>
      </c>
      <c r="F1378">
        <v>197426.17</v>
      </c>
      <c r="G1378">
        <v>176741.62</v>
      </c>
      <c r="H1378">
        <f>(1/(1-91/360*VLOOKUP($A1378,Tbills!$B$4:$C$974,2,1)/100))^((1)/91)-1</f>
        <v>4.1674654807088984E-6</v>
      </c>
      <c r="I1378">
        <f>I1377*(1-(I$1+I$5))^($A1378-$A1377)*(1+1.5*(E1378/E1377-1))</f>
        <v>18674967.113799714</v>
      </c>
      <c r="K1378">
        <f>ROW()</f>
        <v>1378</v>
      </c>
      <c r="L1378">
        <f>B1378/C1378</f>
        <v>0.886938202247191</v>
      </c>
      <c r="M1378">
        <f>M1377*(1-(M$1+M$5))^($A1378-$A1377)*(1+2*(E1378/E1377-1))</f>
        <v>1717475090.9761214</v>
      </c>
    </row>
    <row r="1379" spans="1:13" x14ac:dyDescent="0.25">
      <c r="A1379" s="1">
        <v>40064</v>
      </c>
      <c r="B1379" s="10">
        <v>25.62</v>
      </c>
      <c r="C1379" s="10">
        <v>28.21</v>
      </c>
      <c r="D1379">
        <v>89872.35</v>
      </c>
      <c r="E1379">
        <v>80444.23</v>
      </c>
      <c r="F1379">
        <v>195648.73</v>
      </c>
      <c r="G1379">
        <v>175147.46</v>
      </c>
      <c r="H1379">
        <f>(1/(1-91/360*VLOOKUP($A1379,Tbills!$B$4:$C$974,2,1)/100))^((1)/91)-1</f>
        <v>3.8895847329634137E-6</v>
      </c>
      <c r="I1379">
        <f>I1378*(1-(I$1+I$5))^($A1379-$A1378)*(1+1.5*(E1379/E1378-1))</f>
        <v>17756253.232736293</v>
      </c>
      <c r="K1379">
        <f>ROW()</f>
        <v>1379</v>
      </c>
      <c r="L1379">
        <f>B1379/C1379</f>
        <v>0.90818858560794047</v>
      </c>
      <c r="M1379">
        <f>M1378*(1-(M$1+M$5))^($A1379-$A1378)*(1+2*(E1379/E1378-1))</f>
        <v>1604687506.9592419</v>
      </c>
    </row>
    <row r="1380" spans="1:13" x14ac:dyDescent="0.25">
      <c r="A1380" s="1">
        <v>40065</v>
      </c>
      <c r="B1380" s="10">
        <v>24.32</v>
      </c>
      <c r="C1380" s="10">
        <v>27.29</v>
      </c>
      <c r="D1380">
        <v>87295.74</v>
      </c>
      <c r="E1380">
        <v>78137.61</v>
      </c>
      <c r="F1380">
        <v>193939.56</v>
      </c>
      <c r="G1380">
        <v>173616.71</v>
      </c>
      <c r="H1380">
        <f>(1/(1-91/360*VLOOKUP($A1380,Tbills!$B$4:$C$974,2,1)/100))^((1)/91)-1</f>
        <v>3.8895847329634137E-6</v>
      </c>
      <c r="I1380">
        <f>I1379*(1-(I$1+I$5))^($A1380-$A1379)*(1+1.5*(E1380/E1379-1))</f>
        <v>16992388.61480901</v>
      </c>
      <c r="K1380">
        <f>ROW()</f>
        <v>1380</v>
      </c>
      <c r="L1380">
        <f>B1380/C1380</f>
        <v>0.89116892634664713</v>
      </c>
      <c r="M1380">
        <f>M1379*(1-(M$1+M$5))^($A1380-$A1379)*(1+2*(E1380/E1379-1))</f>
        <v>1512612423.2169015</v>
      </c>
    </row>
    <row r="1381" spans="1:13" x14ac:dyDescent="0.25">
      <c r="A1381" s="1">
        <v>40066</v>
      </c>
      <c r="B1381" s="10">
        <v>23.55</v>
      </c>
      <c r="C1381" s="10">
        <v>26.51</v>
      </c>
      <c r="D1381">
        <v>83240.960000000006</v>
      </c>
      <c r="E1381">
        <v>74507.91</v>
      </c>
      <c r="F1381">
        <v>190874.03</v>
      </c>
      <c r="G1381">
        <v>170871.74</v>
      </c>
      <c r="H1381">
        <f>(1/(1-91/360*VLOOKUP($A1381,Tbills!$B$4:$C$974,2,1)/100))^((1)/91)-1</f>
        <v>3.8895847329634137E-6</v>
      </c>
      <c r="I1381">
        <f>I1380*(1-(I$1+I$5))^($A1381-$A1380)*(1+1.5*(E1381/E1380-1))</f>
        <v>15808224.495996492</v>
      </c>
      <c r="K1381">
        <f>ROW()</f>
        <v>1381</v>
      </c>
      <c r="L1381">
        <f>B1381/C1381</f>
        <v>0.88834402112410404</v>
      </c>
      <c r="M1381">
        <f>M1380*(1-(M$1+M$5))^($A1381-$A1380)*(1+2*(E1381/E1380-1))</f>
        <v>1372036438.1345439</v>
      </c>
    </row>
    <row r="1382" spans="1:13" x14ac:dyDescent="0.25">
      <c r="A1382" s="1">
        <v>40067</v>
      </c>
      <c r="B1382" s="10">
        <v>24.15</v>
      </c>
      <c r="C1382" s="10">
        <v>26.56</v>
      </c>
      <c r="D1382">
        <v>84300.23</v>
      </c>
      <c r="E1382">
        <v>75455.759999999995</v>
      </c>
      <c r="F1382">
        <v>192659.52</v>
      </c>
      <c r="G1382">
        <v>172469.46</v>
      </c>
      <c r="H1382">
        <f>(1/(1-91/360*VLOOKUP($A1382,Tbills!$B$4:$C$974,2,1)/100))^((1)/91)-1</f>
        <v>3.8895847329634137E-6</v>
      </c>
      <c r="I1382">
        <f>I1381*(1-(I$1+I$5))^($A1382-$A1381)*(1+1.5*(E1382/E1381-1))</f>
        <v>16109725.753074491</v>
      </c>
      <c r="K1382">
        <f>ROW()</f>
        <v>1382</v>
      </c>
      <c r="L1382">
        <f>B1382/C1382</f>
        <v>0.90926204819277112</v>
      </c>
      <c r="M1382">
        <f>M1381*(1-(M$1+M$5))^($A1382-$A1381)*(1+2*(E1382/E1381-1))</f>
        <v>1406897661.5627408</v>
      </c>
    </row>
    <row r="1383" spans="1:13" x14ac:dyDescent="0.25">
      <c r="A1383" s="1">
        <v>40070</v>
      </c>
      <c r="B1383" s="10">
        <v>23.86</v>
      </c>
      <c r="C1383" s="10">
        <v>26.41</v>
      </c>
      <c r="D1383">
        <v>82219.63</v>
      </c>
      <c r="E1383">
        <v>73592.570000000007</v>
      </c>
      <c r="F1383">
        <v>191312.2</v>
      </c>
      <c r="G1383">
        <v>171261.32</v>
      </c>
      <c r="H1383">
        <f>(1/(1-91/360*VLOOKUP($A1383,Tbills!$B$4:$C$974,2,1)/100))^((1)/91)-1</f>
        <v>3.7506470229597966E-6</v>
      </c>
      <c r="I1383">
        <f>I1382*(1-(I$1+I$5))^($A1383-$A1382)*(1+1.5*(E1383/E1382-1))</f>
        <v>15512595.820575237</v>
      </c>
      <c r="K1383">
        <f>ROW()</f>
        <v>1383</v>
      </c>
      <c r="L1383">
        <f>B1383/C1383</f>
        <v>0.90344566452101471</v>
      </c>
      <c r="M1383">
        <f>M1382*(1-(M$1+M$5))^($A1383-$A1382)*(1+2*(E1383/E1382-1))</f>
        <v>1337282868.1160774</v>
      </c>
    </row>
    <row r="1384" spans="1:13" x14ac:dyDescent="0.25">
      <c r="A1384" s="1">
        <v>40071</v>
      </c>
      <c r="B1384" s="10">
        <v>23.42</v>
      </c>
      <c r="C1384" s="10">
        <v>26.33</v>
      </c>
      <c r="D1384">
        <v>82453.36</v>
      </c>
      <c r="E1384">
        <v>73801.5</v>
      </c>
      <c r="F1384">
        <v>190673.71</v>
      </c>
      <c r="G1384">
        <v>170689.1</v>
      </c>
      <c r="H1384">
        <f>(1/(1-91/360*VLOOKUP($A1384,Tbills!$B$4:$C$974,2,1)/100))^((1)/91)-1</f>
        <v>3.7506470229597966E-6</v>
      </c>
      <c r="I1384">
        <f>I1383*(1-(I$1+I$5))^($A1384-$A1383)*(1+1.5*(E1384/E1383-1))</f>
        <v>15578507.044860357</v>
      </c>
      <c r="K1384">
        <f>ROW()</f>
        <v>1384</v>
      </c>
      <c r="L1384">
        <f>B1384/C1384</f>
        <v>0.88947968097227514</v>
      </c>
      <c r="M1384">
        <f>M1383*(1-(M$1+M$5))^($A1384-$A1383)*(1+2*(E1384/E1383-1))</f>
        <v>1344830664.9764242</v>
      </c>
    </row>
    <row r="1385" spans="1:13" x14ac:dyDescent="0.25">
      <c r="A1385" s="1">
        <v>40072</v>
      </c>
      <c r="B1385" s="10">
        <v>23.69</v>
      </c>
      <c r="C1385" s="10">
        <v>25.87</v>
      </c>
      <c r="D1385">
        <v>78809.320000000007</v>
      </c>
      <c r="E1385">
        <v>70539.56</v>
      </c>
      <c r="F1385">
        <v>188558.3</v>
      </c>
      <c r="G1385">
        <v>168794.77</v>
      </c>
      <c r="H1385">
        <f>(1/(1-91/360*VLOOKUP($A1385,Tbills!$B$4:$C$974,2,1)/100))^((1)/91)-1</f>
        <v>3.7506470229597966E-6</v>
      </c>
      <c r="I1385">
        <f>I1384*(1-(I$1+I$5))^($A1385-$A1384)*(1+1.5*(E1385/E1384-1))</f>
        <v>14545539.873828232</v>
      </c>
      <c r="K1385">
        <f>ROW()</f>
        <v>1385</v>
      </c>
      <c r="L1385">
        <f>B1385/C1385</f>
        <v>0.9157325086973328</v>
      </c>
      <c r="M1385">
        <f>M1384*(1-(M$1+M$5))^($A1385-$A1384)*(1+2*(E1385/E1384-1))</f>
        <v>1225909466.4939756</v>
      </c>
    </row>
    <row r="1386" spans="1:13" x14ac:dyDescent="0.25">
      <c r="A1386" s="1">
        <v>40073</v>
      </c>
      <c r="B1386" s="10">
        <v>23.65</v>
      </c>
      <c r="C1386" s="10">
        <v>25.94</v>
      </c>
      <c r="D1386">
        <v>79257.91</v>
      </c>
      <c r="E1386">
        <v>70940.820000000007</v>
      </c>
      <c r="F1386">
        <v>189191.51</v>
      </c>
      <c r="G1386">
        <v>169360.98</v>
      </c>
      <c r="H1386">
        <f>(1/(1-91/360*VLOOKUP($A1386,Tbills!$B$4:$C$974,2,1)/100))^((1)/91)-1</f>
        <v>3.7506470229597966E-6</v>
      </c>
      <c r="I1386">
        <f>I1385*(1-(I$1+I$5))^($A1386-$A1385)*(1+1.5*(E1386/E1385-1))</f>
        <v>14669511.335277302</v>
      </c>
      <c r="K1386">
        <f>ROW()</f>
        <v>1386</v>
      </c>
      <c r="L1386">
        <f>B1386/C1386</f>
        <v>0.91171935235158053</v>
      </c>
      <c r="M1386">
        <f>M1385*(1-(M$1+M$5))^($A1386-$A1385)*(1+2*(E1386/E1385-1))</f>
        <v>1239814708.0190861</v>
      </c>
    </row>
    <row r="1387" spans="1:13" x14ac:dyDescent="0.25">
      <c r="A1387" s="1">
        <v>40074</v>
      </c>
      <c r="B1387" s="10">
        <v>23.92</v>
      </c>
      <c r="C1387" s="10">
        <v>26.54</v>
      </c>
      <c r="D1387">
        <v>81210.05</v>
      </c>
      <c r="E1387">
        <v>72687.839999999997</v>
      </c>
      <c r="F1387">
        <v>190742.35</v>
      </c>
      <c r="G1387">
        <v>170748.63</v>
      </c>
      <c r="H1387">
        <f>(1/(1-91/360*VLOOKUP($A1387,Tbills!$B$4:$C$974,2,1)/100))^((1)/91)-1</f>
        <v>3.7506470229597966E-6</v>
      </c>
      <c r="I1387">
        <f>I1386*(1-(I$1+I$5))^($A1387-$A1386)*(1+1.5*(E1387/E1386-1))</f>
        <v>15211252.281016765</v>
      </c>
      <c r="K1387">
        <f>ROW()</f>
        <v>1387</v>
      </c>
      <c r="L1387">
        <f>B1387/C1387</f>
        <v>0.90128108515448391</v>
      </c>
      <c r="M1387">
        <f>M1386*(1-(M$1+M$5))^($A1387-$A1386)*(1+2*(E1387/E1386-1))</f>
        <v>1300835320.5478427</v>
      </c>
    </row>
    <row r="1388" spans="1:13" x14ac:dyDescent="0.25">
      <c r="A1388" s="1">
        <v>40077</v>
      </c>
      <c r="B1388" s="10">
        <v>24.06</v>
      </c>
      <c r="C1388" s="10">
        <v>26.23</v>
      </c>
      <c r="D1388">
        <v>81096.42</v>
      </c>
      <c r="E1388">
        <v>72585.320000000007</v>
      </c>
      <c r="F1388">
        <v>191452.78</v>
      </c>
      <c r="G1388">
        <v>171382.67</v>
      </c>
      <c r="H1388">
        <f>(1/(1-91/360*VLOOKUP($A1388,Tbills!$B$4:$C$974,2,1)/100))^((1)/91)-1</f>
        <v>2.7781327762710362E-6</v>
      </c>
      <c r="I1388">
        <f>I1387*(1-(I$1+I$5))^($A1388-$A1387)*(1+1.5*(E1388/E1387-1))</f>
        <v>15178634.365649665</v>
      </c>
      <c r="K1388">
        <f>ROW()</f>
        <v>1388</v>
      </c>
      <c r="L1388">
        <f>B1388/C1388</f>
        <v>0.91727030118185282</v>
      </c>
      <c r="M1388">
        <f>M1387*(1-(M$1+M$5))^($A1388-$A1387)*(1+2*(E1388/E1387-1))</f>
        <v>1297034752.2400637</v>
      </c>
    </row>
    <row r="1389" spans="1:13" x14ac:dyDescent="0.25">
      <c r="A1389" s="1">
        <v>40078</v>
      </c>
      <c r="B1389" s="10">
        <v>23.08</v>
      </c>
      <c r="C1389" s="10">
        <v>25.69</v>
      </c>
      <c r="D1389">
        <v>79412.899999999994</v>
      </c>
      <c r="E1389">
        <v>71078.28</v>
      </c>
      <c r="F1389">
        <v>191448.86</v>
      </c>
      <c r="G1389">
        <v>171378.68</v>
      </c>
      <c r="H1389">
        <f>(1/(1-91/360*VLOOKUP($A1389,Tbills!$B$4:$C$974,2,1)/100))^((1)/91)-1</f>
        <v>2.7781327762710362E-6</v>
      </c>
      <c r="I1389">
        <f>I1388*(1-(I$1+I$5))^($A1389-$A1388)*(1+1.5*(E1389/E1388-1))</f>
        <v>14705777.741632994</v>
      </c>
      <c r="K1389">
        <f>ROW()</f>
        <v>1389</v>
      </c>
      <c r="L1389">
        <f>B1389/C1389</f>
        <v>0.8984040482678084</v>
      </c>
      <c r="M1389">
        <f>M1388*(1-(M$1+M$5))^($A1389-$A1388)*(1+2*(E1389/E1388-1))</f>
        <v>1243133944.938108</v>
      </c>
    </row>
    <row r="1390" spans="1:13" x14ac:dyDescent="0.25">
      <c r="A1390" s="1">
        <v>40079</v>
      </c>
      <c r="B1390" s="10">
        <v>23.49</v>
      </c>
      <c r="C1390" s="10">
        <v>26.09</v>
      </c>
      <c r="D1390">
        <v>80072.649999999994</v>
      </c>
      <c r="E1390">
        <v>71668.59</v>
      </c>
      <c r="F1390">
        <v>190224.58</v>
      </c>
      <c r="G1390">
        <v>170282.27</v>
      </c>
      <c r="H1390">
        <f>(1/(1-91/360*VLOOKUP($A1390,Tbills!$B$4:$C$974,2,1)/100))^((1)/91)-1</f>
        <v>2.7781327762710362E-6</v>
      </c>
      <c r="I1390">
        <f>I1389*(1-(I$1+I$5))^($A1390-$A1389)*(1+1.5*(E1390/E1389-1))</f>
        <v>14888833.712744797</v>
      </c>
      <c r="K1390">
        <f>ROW()</f>
        <v>1390</v>
      </c>
      <c r="L1390">
        <f>B1390/C1390</f>
        <v>0.9003449597546952</v>
      </c>
      <c r="M1390">
        <f>M1389*(1-(M$1+M$5))^($A1390-$A1389)*(1+2*(E1390/E1389-1))</f>
        <v>1263739982.8819571</v>
      </c>
    </row>
    <row r="1391" spans="1:13" x14ac:dyDescent="0.25">
      <c r="A1391" s="1">
        <v>40080</v>
      </c>
      <c r="B1391" s="10">
        <v>24.95</v>
      </c>
      <c r="C1391" s="10">
        <v>27.13</v>
      </c>
      <c r="D1391">
        <v>81573.75</v>
      </c>
      <c r="E1391">
        <v>73011.94</v>
      </c>
      <c r="F1391">
        <v>194117.15</v>
      </c>
      <c r="G1391">
        <v>173766.29</v>
      </c>
      <c r="H1391">
        <f>(1/(1-91/360*VLOOKUP($A1391,Tbills!$B$4:$C$974,2,1)/100))^((1)/91)-1</f>
        <v>2.7781327762710362E-6</v>
      </c>
      <c r="I1391">
        <f>I1390*(1-(I$1+I$5))^($A1391-$A1390)*(1+1.5*(E1391/E1390-1))</f>
        <v>15307299.49209051</v>
      </c>
      <c r="K1391">
        <f>ROW()</f>
        <v>1391</v>
      </c>
      <c r="L1391">
        <f>B1391/C1391</f>
        <v>0.91964614817545154</v>
      </c>
      <c r="M1391">
        <f>M1390*(1-(M$1+M$5))^($A1391-$A1390)*(1+2*(E1391/E1390-1))</f>
        <v>1311070671.1912436</v>
      </c>
    </row>
    <row r="1392" spans="1:13" x14ac:dyDescent="0.25">
      <c r="A1392" s="1">
        <v>40081</v>
      </c>
      <c r="B1392" s="10">
        <v>25.61</v>
      </c>
      <c r="C1392" s="10">
        <v>27.21</v>
      </c>
      <c r="D1392">
        <v>81830.5</v>
      </c>
      <c r="E1392">
        <v>73241.539999999994</v>
      </c>
      <c r="F1392">
        <v>194736.52</v>
      </c>
      <c r="G1392">
        <v>174320.24</v>
      </c>
      <c r="H1392">
        <f>(1/(1-91/360*VLOOKUP($A1392,Tbills!$B$4:$C$974,2,1)/100))^((1)/91)-1</f>
        <v>2.7781327762710362E-6</v>
      </c>
      <c r="I1392">
        <f>I1391*(1-(I$1+I$5))^($A1392-$A1391)*(1+1.5*(E1392/E1391-1))</f>
        <v>15379357.110762442</v>
      </c>
      <c r="K1392">
        <f>ROW()</f>
        <v>1392</v>
      </c>
      <c r="L1392">
        <f>B1392/C1392</f>
        <v>0.94119808893789048</v>
      </c>
      <c r="M1392">
        <f>M1391*(1-(M$1+M$5))^($A1392-$A1391)*(1+2*(E1392/E1391-1))</f>
        <v>1319272036.6499472</v>
      </c>
    </row>
    <row r="1393" spans="1:13" x14ac:dyDescent="0.25">
      <c r="A1393" s="1">
        <v>40084</v>
      </c>
      <c r="B1393" s="10">
        <v>24.88</v>
      </c>
      <c r="C1393" s="10">
        <v>26.27</v>
      </c>
      <c r="D1393">
        <v>78932.47</v>
      </c>
      <c r="E1393">
        <v>70647.08</v>
      </c>
      <c r="F1393">
        <v>191293.29</v>
      </c>
      <c r="G1393">
        <v>171236.55</v>
      </c>
      <c r="H1393">
        <f>(1/(1-91/360*VLOOKUP($A1393,Tbills!$B$4:$C$974,2,1)/100))^((1)/91)-1</f>
        <v>3.1949139418507855E-6</v>
      </c>
      <c r="I1393">
        <f>I1392*(1-(I$1+I$5))^($A1393-$A1392)*(1+1.5*(E1393/E1392-1))</f>
        <v>14561755.900694381</v>
      </c>
      <c r="K1393">
        <f>ROW()</f>
        <v>1393</v>
      </c>
      <c r="L1393">
        <f>B1393/C1393</f>
        <v>0.94708793300342597</v>
      </c>
      <c r="M1393">
        <f>M1392*(1-(M$1+M$5))^($A1393-$A1392)*(1+2*(E1393/E1392-1))</f>
        <v>1225682072.1111619</v>
      </c>
    </row>
    <row r="1394" spans="1:13" x14ac:dyDescent="0.25">
      <c r="A1394" s="1">
        <v>40085</v>
      </c>
      <c r="B1394" s="10">
        <v>25.19</v>
      </c>
      <c r="C1394" s="10">
        <v>26.48</v>
      </c>
      <c r="D1394">
        <v>78920.86</v>
      </c>
      <c r="E1394">
        <v>70636.460000000006</v>
      </c>
      <c r="F1394">
        <v>191810.07</v>
      </c>
      <c r="G1394">
        <v>171698.6</v>
      </c>
      <c r="H1394">
        <f>(1/(1-91/360*VLOOKUP($A1394,Tbills!$B$4:$C$974,2,1)/100))^((1)/91)-1</f>
        <v>3.1949139418507855E-6</v>
      </c>
      <c r="I1394">
        <f>I1393*(1-(I$1+I$5))^($A1394-$A1393)*(1+1.5*(E1394/E1393-1))</f>
        <v>14558332.811865471</v>
      </c>
      <c r="K1394">
        <f>ROW()</f>
        <v>1394</v>
      </c>
      <c r="L1394">
        <f>B1394/C1394</f>
        <v>0.95128398791540791</v>
      </c>
      <c r="M1394">
        <f>M1393*(1-(M$1+M$5))^($A1394-$A1393)*(1+2*(E1394/E1393-1))</f>
        <v>1225272280.1811481</v>
      </c>
    </row>
    <row r="1395" spans="1:13" x14ac:dyDescent="0.25">
      <c r="A1395" s="1">
        <v>40086</v>
      </c>
      <c r="B1395" s="10">
        <v>25.61</v>
      </c>
      <c r="C1395" s="10">
        <v>26.66</v>
      </c>
      <c r="D1395">
        <v>79749.37</v>
      </c>
      <c r="E1395">
        <v>71377.77</v>
      </c>
      <c r="F1395">
        <v>192655.96</v>
      </c>
      <c r="G1395">
        <v>172455.24</v>
      </c>
      <c r="H1395">
        <f>(1/(1-91/360*VLOOKUP($A1395,Tbills!$B$4:$C$974,2,1)/100))^((1)/91)-1</f>
        <v>3.1949139418507855E-6</v>
      </c>
      <c r="I1395">
        <f>I1394*(1-(I$1+I$5))^($A1395-$A1394)*(1+1.5*(E1395/E1394-1))</f>
        <v>14787369.493950229</v>
      </c>
      <c r="K1395">
        <f>ROW()</f>
        <v>1395</v>
      </c>
      <c r="L1395">
        <f>B1395/C1395</f>
        <v>0.96061515378844708</v>
      </c>
      <c r="M1395">
        <f>M1394*(1-(M$1+M$5))^($A1395-$A1394)*(1+2*(E1395/E1394-1))</f>
        <v>1250947907.0658677</v>
      </c>
    </row>
    <row r="1396" spans="1:13" x14ac:dyDescent="0.25">
      <c r="A1396" s="1">
        <v>40087</v>
      </c>
      <c r="B1396" s="10">
        <v>28.27</v>
      </c>
      <c r="C1396" s="10">
        <v>28.33</v>
      </c>
      <c r="D1396">
        <v>83267.02</v>
      </c>
      <c r="E1396">
        <v>74525.929999999993</v>
      </c>
      <c r="F1396">
        <v>197278.04</v>
      </c>
      <c r="G1396">
        <v>176592.13</v>
      </c>
      <c r="H1396">
        <f>(1/(1-91/360*VLOOKUP($A1396,Tbills!$B$4:$C$974,2,1)/100))^((1)/91)-1</f>
        <v>3.1949139418507855E-6</v>
      </c>
      <c r="I1396">
        <f>I1395*(1-(I$1+I$5))^($A1396-$A1395)*(1+1.5*(E1396/E1395-1))</f>
        <v>15765527.217136269</v>
      </c>
      <c r="K1396">
        <f>ROW()</f>
        <v>1396</v>
      </c>
      <c r="L1396">
        <f>B1396/C1396</f>
        <v>0.997882103776915</v>
      </c>
      <c r="M1396">
        <f>M1395*(1-(M$1+M$5))^($A1396-$A1395)*(1+2*(E1396/E1395-1))</f>
        <v>1361249671.2849324</v>
      </c>
    </row>
    <row r="1397" spans="1:13" x14ac:dyDescent="0.25">
      <c r="A1397" s="1">
        <v>40088</v>
      </c>
      <c r="B1397" s="10">
        <v>28.68</v>
      </c>
      <c r="C1397" s="10">
        <v>28.8</v>
      </c>
      <c r="D1397">
        <v>83414.63</v>
      </c>
      <c r="E1397">
        <v>74657.81</v>
      </c>
      <c r="F1397">
        <v>196785.02</v>
      </c>
      <c r="G1397">
        <v>176150.24</v>
      </c>
      <c r="H1397">
        <f>(1/(1-91/360*VLOOKUP($A1397,Tbills!$B$4:$C$974,2,1)/100))^((1)/91)-1</f>
        <v>3.1949139418507855E-6</v>
      </c>
      <c r="I1397">
        <f>I1396*(1-(I$1+I$5))^($A1397-$A1396)*(1+1.5*(E1397/E1396-1))</f>
        <v>15807223.310494848</v>
      </c>
      <c r="K1397">
        <f>ROW()</f>
        <v>1397</v>
      </c>
      <c r="L1397">
        <f>B1397/C1397</f>
        <v>0.99583333333333335</v>
      </c>
      <c r="M1397">
        <f>M1396*(1-(M$1+M$5))^($A1397-$A1396)*(1+2*(E1397/E1396-1))</f>
        <v>1366021331.859998</v>
      </c>
    </row>
    <row r="1398" spans="1:13" x14ac:dyDescent="0.25">
      <c r="A1398" s="1">
        <v>40091</v>
      </c>
      <c r="B1398" s="10">
        <v>26.84</v>
      </c>
      <c r="C1398" s="10">
        <v>27.61</v>
      </c>
      <c r="D1398">
        <v>80631.41</v>
      </c>
      <c r="E1398">
        <v>72166.06</v>
      </c>
      <c r="F1398">
        <v>193740.77</v>
      </c>
      <c r="G1398">
        <v>173423.52</v>
      </c>
      <c r="H1398">
        <f>(1/(1-91/360*VLOOKUP($A1398,Tbills!$B$4:$C$974,2,1)/100))^((1)/91)-1</f>
        <v>2.0835330114543638E-6</v>
      </c>
      <c r="I1398">
        <f>I1397*(1-(I$1+I$5))^($A1398-$A1397)*(1+1.5*(E1398/E1397-1))</f>
        <v>15015427.755083106</v>
      </c>
      <c r="K1398">
        <f>ROW()</f>
        <v>1398</v>
      </c>
      <c r="L1398">
        <f>B1398/C1398</f>
        <v>0.97211155378486058</v>
      </c>
      <c r="M1398">
        <f>M1397*(1-(M$1+M$5))^($A1398-$A1397)*(1+2*(E1398/E1397-1))</f>
        <v>1274708863.0697711</v>
      </c>
    </row>
    <row r="1399" spans="1:13" x14ac:dyDescent="0.25">
      <c r="A1399" s="1">
        <v>40092</v>
      </c>
      <c r="B1399" s="10">
        <v>25.7</v>
      </c>
      <c r="C1399" s="10">
        <v>26.73</v>
      </c>
      <c r="D1399">
        <v>78774.740000000005</v>
      </c>
      <c r="E1399">
        <v>70504.17</v>
      </c>
      <c r="F1399">
        <v>190135.43</v>
      </c>
      <c r="G1399">
        <v>170195.91</v>
      </c>
      <c r="H1399">
        <f>(1/(1-91/360*VLOOKUP($A1399,Tbills!$B$4:$C$974,2,1)/100))^((1)/91)-1</f>
        <v>2.0835330114543638E-6</v>
      </c>
      <c r="I1399">
        <f>I1398*(1-(I$1+I$5))^($A1399-$A1398)*(1+1.5*(E1399/E1398-1))</f>
        <v>14496610.243826654</v>
      </c>
      <c r="K1399">
        <f>ROW()</f>
        <v>1399</v>
      </c>
      <c r="L1399">
        <f>B1399/C1399</f>
        <v>0.96146651702207253</v>
      </c>
      <c r="M1399">
        <f>M1398*(1-(M$1+M$5))^($A1399-$A1398)*(1+2*(E1399/E1398-1))</f>
        <v>1215958128.861531</v>
      </c>
    </row>
    <row r="1400" spans="1:13" x14ac:dyDescent="0.25">
      <c r="A1400" s="1">
        <v>40093</v>
      </c>
      <c r="B1400" s="10">
        <v>24.68</v>
      </c>
      <c r="C1400" s="10">
        <v>26.12</v>
      </c>
      <c r="D1400">
        <v>77895.39</v>
      </c>
      <c r="E1400">
        <v>69717</v>
      </c>
      <c r="F1400">
        <v>189580.2</v>
      </c>
      <c r="G1400">
        <v>169698.55</v>
      </c>
      <c r="H1400">
        <f>(1/(1-91/360*VLOOKUP($A1400,Tbills!$B$4:$C$974,2,1)/100))^((1)/91)-1</f>
        <v>2.0835330114543638E-6</v>
      </c>
      <c r="I1400">
        <f>I1399*(1-(I$1+I$5))^($A1400-$A1399)*(1+1.5*(E1400/E1399-1))</f>
        <v>14253694.376882637</v>
      </c>
      <c r="K1400">
        <f>ROW()</f>
        <v>1400</v>
      </c>
      <c r="L1400">
        <f>B1400/C1400</f>
        <v>0.94486983154670745</v>
      </c>
      <c r="M1400">
        <f>M1399*(1-(M$1+M$5))^($A1400-$A1399)*(1+2*(E1400/E1399-1))</f>
        <v>1188766035.148474</v>
      </c>
    </row>
    <row r="1401" spans="1:13" x14ac:dyDescent="0.25">
      <c r="A1401" s="1">
        <v>40094</v>
      </c>
      <c r="B1401" s="10">
        <v>24.18</v>
      </c>
      <c r="C1401" s="10">
        <v>25.74</v>
      </c>
      <c r="D1401">
        <v>76966</v>
      </c>
      <c r="E1401">
        <v>68885.039999999994</v>
      </c>
      <c r="F1401">
        <v>187629.92</v>
      </c>
      <c r="G1401">
        <v>167952.44</v>
      </c>
      <c r="H1401">
        <f>(1/(1-91/360*VLOOKUP($A1401,Tbills!$B$4:$C$974,2,1)/100))^((1)/91)-1</f>
        <v>2.0835330114543638E-6</v>
      </c>
      <c r="I1401">
        <f>I1400*(1-(I$1+I$5))^($A1401-$A1400)*(1+1.5*(E1401/E1400-1))</f>
        <v>13998417.849475846</v>
      </c>
      <c r="K1401">
        <f>ROW()</f>
        <v>1401</v>
      </c>
      <c r="L1401">
        <f>B1401/C1401</f>
        <v>0.93939393939393945</v>
      </c>
      <c r="M1401">
        <f>M1400*(1-(M$1+M$5))^($A1401-$A1400)*(1+2*(E1401/E1400-1))</f>
        <v>1160354919.1640005</v>
      </c>
    </row>
    <row r="1402" spans="1:13" x14ac:dyDescent="0.25">
      <c r="A1402" s="1">
        <v>40095</v>
      </c>
      <c r="B1402" s="10">
        <v>23.12</v>
      </c>
      <c r="C1402" s="10">
        <v>25.08</v>
      </c>
      <c r="D1402">
        <v>75409.94</v>
      </c>
      <c r="E1402">
        <v>67492.210000000006</v>
      </c>
      <c r="F1402">
        <v>185928.91</v>
      </c>
      <c r="G1402">
        <v>166429.47</v>
      </c>
      <c r="H1402">
        <f>(1/(1-91/360*VLOOKUP($A1402,Tbills!$B$4:$C$974,2,1)/100))^((1)/91)-1</f>
        <v>2.0835330114543638E-6</v>
      </c>
      <c r="I1402">
        <f>I1401*(1-(I$1+I$5))^($A1402-$A1401)*(1+1.5*(E1402/E1401-1))</f>
        <v>13573723.451486465</v>
      </c>
      <c r="K1402">
        <f>ROW()</f>
        <v>1402</v>
      </c>
      <c r="L1402">
        <f>B1402/C1402</f>
        <v>0.9218500797448167</v>
      </c>
      <c r="M1402">
        <f>M1401*(1-(M$1+M$5))^($A1402-$A1401)*(1+2*(E1402/E1401-1))</f>
        <v>1113393504.5141082</v>
      </c>
    </row>
    <row r="1403" spans="1:13" x14ac:dyDescent="0.25">
      <c r="A1403" s="1">
        <v>40098</v>
      </c>
      <c r="B1403" s="10">
        <v>23.01</v>
      </c>
      <c r="C1403" s="10">
        <v>25.17</v>
      </c>
      <c r="D1403">
        <v>73434.66</v>
      </c>
      <c r="E1403">
        <v>65723.899999999994</v>
      </c>
      <c r="F1403">
        <v>183980.45</v>
      </c>
      <c r="G1403">
        <v>164684.32</v>
      </c>
      <c r="H1403">
        <f>(1/(1-91/360*VLOOKUP($A1403,Tbills!$B$4:$C$974,2,1)/100))^((1)/91)-1</f>
        <v>2.0835330114543638E-6</v>
      </c>
      <c r="I1403">
        <f>I1402*(1-(I$1+I$5))^($A1403-$A1402)*(1+1.5*(E1403/E1402-1))</f>
        <v>13039896.739344113</v>
      </c>
      <c r="K1403">
        <f>ROW()</f>
        <v>1403</v>
      </c>
      <c r="L1403">
        <f>B1403/C1403</f>
        <v>0.91418355184743738</v>
      </c>
      <c r="M1403">
        <f>M1402*(1-(M$1+M$5))^($A1403-$A1402)*(1+2*(E1403/E1402-1))</f>
        <v>1054944561.9906149</v>
      </c>
    </row>
    <row r="1404" spans="1:13" x14ac:dyDescent="0.25">
      <c r="A1404" s="1">
        <v>40099</v>
      </c>
      <c r="B1404" s="10">
        <v>22.99</v>
      </c>
      <c r="C1404" s="10">
        <v>25.09</v>
      </c>
      <c r="D1404">
        <v>72756.740000000005</v>
      </c>
      <c r="E1404">
        <v>65117.03</v>
      </c>
      <c r="F1404">
        <v>183621.23</v>
      </c>
      <c r="G1404">
        <v>164362.43</v>
      </c>
      <c r="H1404">
        <f>(1/(1-91/360*VLOOKUP($A1404,Tbills!$B$4:$C$974,2,1)/100))^((1)/91)-1</f>
        <v>1.9446183847637855E-6</v>
      </c>
      <c r="I1404">
        <f>I1403*(1-(I$1+I$5))^($A1404-$A1403)*(1+1.5*(E1404/E1403-1))</f>
        <v>12859165.110513816</v>
      </c>
      <c r="K1404">
        <f>ROW()</f>
        <v>1404</v>
      </c>
      <c r="L1404">
        <f>B1404/C1404</f>
        <v>0.91630131526504577</v>
      </c>
      <c r="M1404">
        <f>M1403*(1-(M$1+M$5))^($A1404-$A1403)*(1+2*(E1404/E1403-1))</f>
        <v>1035427738.4165925</v>
      </c>
    </row>
    <row r="1405" spans="1:13" x14ac:dyDescent="0.25">
      <c r="A1405" s="1">
        <v>40100</v>
      </c>
      <c r="B1405" s="10">
        <v>22.86</v>
      </c>
      <c r="C1405" s="10">
        <v>24.58</v>
      </c>
      <c r="D1405">
        <v>72121.45</v>
      </c>
      <c r="E1405">
        <v>64548.32</v>
      </c>
      <c r="F1405">
        <v>183599.4</v>
      </c>
      <c r="G1405">
        <v>164342.57</v>
      </c>
      <c r="H1405">
        <f>(1/(1-91/360*VLOOKUP($A1405,Tbills!$B$4:$C$974,2,1)/100))^((1)/91)-1</f>
        <v>1.9446183847637855E-6</v>
      </c>
      <c r="I1405">
        <f>I1404*(1-(I$1+I$5))^($A1405-$A1404)*(1+1.5*(E1405/E1404-1))</f>
        <v>12690582.05496349</v>
      </c>
      <c r="K1405">
        <f>ROW()</f>
        <v>1405</v>
      </c>
      <c r="L1405">
        <f>B1405/C1405</f>
        <v>0.93002441008950365</v>
      </c>
      <c r="M1405">
        <f>M1404*(1-(M$1+M$5))^($A1405-$A1404)*(1+2*(E1405/E1404-1))</f>
        <v>1017307307.7621112</v>
      </c>
    </row>
    <row r="1406" spans="1:13"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I1405*(1-(I$1+I$5))^($A1406-$A1405)*(1+1.5*(E1406/E1405-1))</f>
        <v>12261973.659658033</v>
      </c>
      <c r="K1406">
        <f>ROW()</f>
        <v>1406</v>
      </c>
      <c r="L1406">
        <f>B1406/C1406</f>
        <v>0.89677952105697767</v>
      </c>
      <c r="M1406">
        <f>M1405*(1-(M$1+M$5))^($A1406-$A1405)*(1+2*(E1406/E1405-1))</f>
        <v>971476109.24191153</v>
      </c>
    </row>
    <row r="1407" spans="1:13" x14ac:dyDescent="0.25">
      <c r="A1407" s="1">
        <v>40102</v>
      </c>
      <c r="B1407" s="10">
        <v>21.43</v>
      </c>
      <c r="C1407" s="10">
        <v>24.4</v>
      </c>
      <c r="D1407">
        <v>71507.31</v>
      </c>
      <c r="E1407">
        <v>63998.41</v>
      </c>
      <c r="F1407">
        <v>182348.36</v>
      </c>
      <c r="G1407">
        <v>163222.1</v>
      </c>
      <c r="H1407">
        <f>(1/(1-91/360*VLOOKUP($A1407,Tbills!$B$4:$C$974,2,1)/100))^((1)/91)-1</f>
        <v>1.9446183847637855E-6</v>
      </c>
      <c r="I1407">
        <f>I1406*(1-(I$1+I$5))^($A1407-$A1406)*(1+1.5*(E1407/E1406-1))</f>
        <v>12525102.119658578</v>
      </c>
      <c r="K1407">
        <f>ROW()</f>
        <v>1407</v>
      </c>
      <c r="L1407">
        <f>B1407/C1407</f>
        <v>0.87827868852459023</v>
      </c>
      <c r="M1407">
        <f>M1406*(1-(M$1+M$5))^($A1407-$A1406)*(1+2*(E1407/E1406-1))</f>
        <v>999250866.29109228</v>
      </c>
    </row>
    <row r="1408" spans="1:13" x14ac:dyDescent="0.25">
      <c r="A1408" s="1">
        <v>40105</v>
      </c>
      <c r="B1408" s="10">
        <v>21.49</v>
      </c>
      <c r="C1408" s="10">
        <v>24.15</v>
      </c>
      <c r="D1408">
        <v>69584.81</v>
      </c>
      <c r="E1408">
        <v>62277.42</v>
      </c>
      <c r="F1408">
        <v>180541.05</v>
      </c>
      <c r="G1408">
        <v>161603.41</v>
      </c>
      <c r="H1408">
        <f>(1/(1-91/360*VLOOKUP($A1408,Tbills!$B$4:$C$974,2,1)/100))^((1)/91)-1</f>
        <v>2.222449413613603E-6</v>
      </c>
      <c r="I1408">
        <f>I1407*(1-(I$1+I$5))^($A1408-$A1407)*(1+1.5*(E1408/E1407-1))</f>
        <v>12019534.993280472</v>
      </c>
      <c r="K1408">
        <f>ROW()</f>
        <v>1408</v>
      </c>
      <c r="L1408">
        <f>B1408/C1408</f>
        <v>0.88985507246376805</v>
      </c>
      <c r="M1408">
        <f>M1407*(1-(M$1+M$5))^($A1408-$A1407)*(1+2*(E1408/E1407-1))</f>
        <v>945413298.91058993</v>
      </c>
    </row>
    <row r="1409" spans="1:13" x14ac:dyDescent="0.25">
      <c r="A1409" s="1">
        <v>40106</v>
      </c>
      <c r="B1409" s="10">
        <v>20.9</v>
      </c>
      <c r="C1409" s="10">
        <v>23.72</v>
      </c>
      <c r="D1409">
        <v>69278.47</v>
      </c>
      <c r="E1409">
        <v>62003.11</v>
      </c>
      <c r="F1409">
        <v>179890.24</v>
      </c>
      <c r="G1409">
        <v>161020.51</v>
      </c>
      <c r="H1409">
        <f>(1/(1-91/360*VLOOKUP($A1409,Tbills!$B$4:$C$974,2,1)/100))^((1)/91)-1</f>
        <v>2.222449413613603E-6</v>
      </c>
      <c r="I1409">
        <f>I1408*(1-(I$1+I$5))^($A1409-$A1408)*(1+1.5*(E1409/E1408-1))</f>
        <v>11940007.800646693</v>
      </c>
      <c r="K1409">
        <f>ROW()</f>
        <v>1409</v>
      </c>
      <c r="L1409">
        <f>B1409/C1409</f>
        <v>0.88111298482293421</v>
      </c>
      <c r="M1409">
        <f>M1408*(1-(M$1+M$5))^($A1409-$A1408)*(1+2*(E1409/E1408-1))</f>
        <v>937053298.2859205</v>
      </c>
    </row>
    <row r="1410" spans="1:13" x14ac:dyDescent="0.25">
      <c r="A1410" s="1">
        <v>40107</v>
      </c>
      <c r="B1410" s="10">
        <v>22.22</v>
      </c>
      <c r="C1410" s="10">
        <v>24.55</v>
      </c>
      <c r="D1410">
        <v>69278.62</v>
      </c>
      <c r="E1410">
        <v>62003.11</v>
      </c>
      <c r="F1410">
        <v>179779.94</v>
      </c>
      <c r="G1410">
        <v>160921.42000000001</v>
      </c>
      <c r="H1410">
        <f>(1/(1-91/360*VLOOKUP($A1410,Tbills!$B$4:$C$974,2,1)/100))^((1)/91)-1</f>
        <v>2.222449413613603E-6</v>
      </c>
      <c r="I1410">
        <f>I1409*(1-(I$1+I$5))^($A1410-$A1409)*(1+1.5*(E1410/E1409-1))</f>
        <v>11939893.307421206</v>
      </c>
      <c r="K1410">
        <f>ROW()</f>
        <v>1410</v>
      </c>
      <c r="L1410">
        <f>B1410/C1410</f>
        <v>0.90509164969450095</v>
      </c>
      <c r="M1410">
        <f>M1409*(1-(M$1+M$5))^($A1410-$A1409)*(1+2*(E1410/E1409-1))</f>
        <v>937021720.87340283</v>
      </c>
    </row>
    <row r="1411" spans="1:13" x14ac:dyDescent="0.25">
      <c r="A1411" s="1">
        <v>40108</v>
      </c>
      <c r="B1411" s="10">
        <v>20.69</v>
      </c>
      <c r="C1411" s="10">
        <v>23.35</v>
      </c>
      <c r="D1411">
        <v>66793.98</v>
      </c>
      <c r="E1411">
        <v>59779.26</v>
      </c>
      <c r="F1411">
        <v>176896.55</v>
      </c>
      <c r="G1411">
        <v>158340.14000000001</v>
      </c>
      <c r="H1411">
        <f>(1/(1-91/360*VLOOKUP($A1411,Tbills!$B$4:$C$974,2,1)/100))^((1)/91)-1</f>
        <v>2.222449413613603E-6</v>
      </c>
      <c r="I1411">
        <f>I1410*(1-(I$1+I$5))^($A1411-$A1410)*(1+1.5*(E1411/E1410-1))</f>
        <v>11297417.235727897</v>
      </c>
      <c r="K1411">
        <f>ROW()</f>
        <v>1411</v>
      </c>
      <c r="L1411">
        <f>B1411/C1411</f>
        <v>0.88608137044967883</v>
      </c>
      <c r="M1411">
        <f>M1410*(1-(M$1+M$5))^($A1411-$A1410)*(1+2*(E1411/E1410-1))</f>
        <v>869776563.37070322</v>
      </c>
    </row>
    <row r="1412" spans="1:13" x14ac:dyDescent="0.25">
      <c r="A1412" s="1">
        <v>40109</v>
      </c>
      <c r="B1412" s="10">
        <v>22.27</v>
      </c>
      <c r="C1412" s="10">
        <v>24.31</v>
      </c>
      <c r="D1412">
        <v>67902.92</v>
      </c>
      <c r="E1412">
        <v>60771.6</v>
      </c>
      <c r="F1412">
        <v>179111.06</v>
      </c>
      <c r="G1412">
        <v>160321.99</v>
      </c>
      <c r="H1412">
        <f>(1/(1-91/360*VLOOKUP($A1412,Tbills!$B$4:$C$974,2,1)/100))^((1)/91)-1</f>
        <v>2.222449413613603E-6</v>
      </c>
      <c r="I1412">
        <f>I1411*(1-(I$1+I$5))^($A1412-$A1411)*(1+1.5*(E1412/E1411-1))</f>
        <v>11578613.110457152</v>
      </c>
      <c r="K1412">
        <f>ROW()</f>
        <v>1412</v>
      </c>
      <c r="L1412">
        <f>B1412/C1412</f>
        <v>0.91608391608391615</v>
      </c>
      <c r="M1412">
        <f>M1411*(1-(M$1+M$5))^($A1412-$A1411)*(1+2*(E1412/E1411-1))</f>
        <v>898622986.55317295</v>
      </c>
    </row>
    <row r="1413" spans="1:13" x14ac:dyDescent="0.25">
      <c r="A1413" s="1">
        <v>40112</v>
      </c>
      <c r="B1413" s="10">
        <v>24.31</v>
      </c>
      <c r="C1413" s="10">
        <v>25.37</v>
      </c>
      <c r="D1413">
        <v>69302.86</v>
      </c>
      <c r="E1413">
        <v>62024.11</v>
      </c>
      <c r="F1413">
        <v>181879.99</v>
      </c>
      <c r="G1413">
        <v>162799.38</v>
      </c>
      <c r="H1413">
        <f>(1/(1-91/360*VLOOKUP($A1413,Tbills!$B$4:$C$974,2,1)/100))^((1)/91)-1</f>
        <v>2.0835330114543638E-6</v>
      </c>
      <c r="I1413">
        <f>I1412*(1-(I$1+I$5))^($A1413-$A1412)*(1+1.5*(E1413/E1412-1))</f>
        <v>11936224.650461981</v>
      </c>
      <c r="K1413">
        <f>ROW()</f>
        <v>1413</v>
      </c>
      <c r="L1413">
        <f>B1413/C1413</f>
        <v>0.95821836815135975</v>
      </c>
      <c r="M1413">
        <f>M1412*(1-(M$1+M$5))^($A1413-$A1412)*(1+2*(E1413/E1412-1))</f>
        <v>935569854.01488757</v>
      </c>
    </row>
    <row r="1414" spans="1:13" x14ac:dyDescent="0.25">
      <c r="A1414" s="1">
        <v>40113</v>
      </c>
      <c r="B1414" s="10">
        <v>24.83</v>
      </c>
      <c r="C1414" s="10">
        <v>25.46</v>
      </c>
      <c r="D1414">
        <v>69470.47</v>
      </c>
      <c r="E1414">
        <v>62173.99</v>
      </c>
      <c r="F1414">
        <v>181636.8</v>
      </c>
      <c r="G1414">
        <v>162581.35999999999</v>
      </c>
      <c r="H1414">
        <f>(1/(1-91/360*VLOOKUP($A1414,Tbills!$B$4:$C$974,2,1)/100))^((1)/91)-1</f>
        <v>2.0835330114543638E-6</v>
      </c>
      <c r="I1414">
        <f>I1413*(1-(I$1+I$5))^($A1414-$A1413)*(1+1.5*(E1414/E1413-1))</f>
        <v>11979375.244695881</v>
      </c>
      <c r="K1414">
        <f>ROW()</f>
        <v>1414</v>
      </c>
      <c r="L1414">
        <f>B1414/C1414</f>
        <v>0.97525530243519232</v>
      </c>
      <c r="M1414">
        <f>M1413*(1-(M$1+M$5))^($A1414-$A1413)*(1+2*(E1414/E1413-1))</f>
        <v>940059745.25975251</v>
      </c>
    </row>
    <row r="1415" spans="1:13"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I1414*(1-(I$1+I$5))^($A1415-$A1414)*(1+1.5*(E1415/E1414-1))</f>
        <v>13248605.735085508</v>
      </c>
      <c r="K1415">
        <f>ROW()</f>
        <v>1415</v>
      </c>
      <c r="L1415">
        <f>B1415/C1415</f>
        <v>1.0178701677607584</v>
      </c>
      <c r="M1415">
        <f>M1414*(1-(M$1+M$5))^($A1415-$A1414)*(1+2*(E1415/E1414-1))</f>
        <v>1072837631.1002712</v>
      </c>
    </row>
    <row r="1416" spans="1:13" x14ac:dyDescent="0.25">
      <c r="A1416" s="1">
        <v>40115</v>
      </c>
      <c r="B1416" s="10">
        <v>24.76</v>
      </c>
      <c r="C1416" s="10">
        <v>25.66</v>
      </c>
      <c r="D1416">
        <v>70342.77</v>
      </c>
      <c r="E1416">
        <v>62954.41</v>
      </c>
      <c r="F1416">
        <v>180767.97</v>
      </c>
      <c r="G1416">
        <v>161803.01</v>
      </c>
      <c r="H1416">
        <f>(1/(1-91/360*VLOOKUP($A1416,Tbills!$B$4:$C$974,2,1)/100))^((1)/91)-1</f>
        <v>2.0835330114543638E-6</v>
      </c>
      <c r="I1416">
        <f>I1415*(1-(I$1+I$5))^($A1416-$A1415)*(1+1.5*(E1416/E1415-1))</f>
        <v>12170257.656979209</v>
      </c>
      <c r="K1416">
        <f>ROW()</f>
        <v>1416</v>
      </c>
      <c r="L1416">
        <f>B1416/C1416</f>
        <v>0.96492595479345289</v>
      </c>
      <c r="M1416">
        <f>M1415*(1-(M$1+M$5))^($A1416-$A1415)*(1+2*(E1416/E1415-1))</f>
        <v>956388904.75040686</v>
      </c>
    </row>
    <row r="1417" spans="1:13" x14ac:dyDescent="0.25">
      <c r="A1417" s="1">
        <v>40116</v>
      </c>
      <c r="B1417" s="10">
        <v>30.69</v>
      </c>
      <c r="C1417" s="10">
        <v>29.07</v>
      </c>
      <c r="D1417">
        <v>77248.67</v>
      </c>
      <c r="E1417">
        <v>69134.820000000007</v>
      </c>
      <c r="F1417">
        <v>187926.43</v>
      </c>
      <c r="G1417">
        <v>168210.12</v>
      </c>
      <c r="H1417">
        <f>(1/(1-91/360*VLOOKUP($A1417,Tbills!$B$4:$C$974,2,1)/100))^((1)/91)-1</f>
        <v>2.0835330114543638E-6</v>
      </c>
      <c r="I1417">
        <f>I1416*(1-(I$1+I$5))^($A1417-$A1416)*(1+1.5*(E1417/E1416-1))</f>
        <v>13962305.973351834</v>
      </c>
      <c r="K1417">
        <f>ROW()</f>
        <v>1417</v>
      </c>
      <c r="L1417">
        <f>B1417/C1417</f>
        <v>1.0557275541795665</v>
      </c>
      <c r="M1417">
        <f>M1416*(1-(M$1+M$5))^($A1417-$A1416)*(1+2*(E1417/E1416-1))</f>
        <v>1144133079.7394648</v>
      </c>
    </row>
    <row r="1418" spans="1:13" x14ac:dyDescent="0.25">
      <c r="A1418" s="1">
        <v>40119</v>
      </c>
      <c r="B1418" s="10">
        <v>29.78</v>
      </c>
      <c r="C1418" s="10">
        <v>28.82</v>
      </c>
      <c r="D1418">
        <v>77944.09</v>
      </c>
      <c r="E1418">
        <v>69756.759999999995</v>
      </c>
      <c r="F1418">
        <v>187617.57</v>
      </c>
      <c r="G1418">
        <v>167932.61</v>
      </c>
      <c r="H1418">
        <f>(1/(1-91/360*VLOOKUP($A1418,Tbills!$B$4:$C$974,2,1)/100))^((1)/91)-1</f>
        <v>1.6667944573445226E-6</v>
      </c>
      <c r="I1418">
        <f>I1417*(1-(I$1+I$5))^($A1418-$A1417)*(1+1.5*(E1418/E1417-1))</f>
        <v>14150307.21577834</v>
      </c>
      <c r="K1418">
        <f>ROW()</f>
        <v>1418</v>
      </c>
      <c r="L1418">
        <f>B1418/C1418</f>
        <v>1.0333102012491326</v>
      </c>
      <c r="M1418">
        <f>M1417*(1-(M$1+M$5))^($A1418-$A1417)*(1+2*(E1418/E1417-1))</f>
        <v>1164600682.3993876</v>
      </c>
    </row>
    <row r="1419" spans="1:13" x14ac:dyDescent="0.25">
      <c r="A1419" s="1">
        <v>40120</v>
      </c>
      <c r="B1419" s="10">
        <v>28.81</v>
      </c>
      <c r="C1419" s="10">
        <v>28.87</v>
      </c>
      <c r="D1419">
        <v>78347.210000000006</v>
      </c>
      <c r="E1419">
        <v>70117.42</v>
      </c>
      <c r="F1419">
        <v>189179.56</v>
      </c>
      <c r="G1419">
        <v>169330.44</v>
      </c>
      <c r="H1419">
        <f>(1/(1-91/360*VLOOKUP($A1419,Tbills!$B$4:$C$974,2,1)/100))^((1)/91)-1</f>
        <v>1.6667944573445226E-6</v>
      </c>
      <c r="I1419">
        <f>I1418*(1-(I$1+I$5))^($A1419-$A1418)*(1+1.5*(E1419/E1418-1))</f>
        <v>14259911.448374283</v>
      </c>
      <c r="K1419">
        <f>ROW()</f>
        <v>1419</v>
      </c>
      <c r="L1419">
        <f>B1419/C1419</f>
        <v>0.99792171804641483</v>
      </c>
      <c r="M1419">
        <f>M1418*(1-(M$1+M$5))^($A1419-$A1418)*(1+2*(E1419/E1418-1))</f>
        <v>1176603588.2171028</v>
      </c>
    </row>
    <row r="1420" spans="1:13"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I1419*(1-(I$1+I$5))^($A1420-$A1419)*(1+1.5*(E1420/E1419-1))</f>
        <v>13975338.476599423</v>
      </c>
      <c r="K1420">
        <f>ROW()</f>
        <v>1420</v>
      </c>
      <c r="L1420">
        <f>B1420/C1420</f>
        <v>0.98367636621717525</v>
      </c>
      <c r="M1420">
        <f>M1419*(1-(M$1+M$5))^($A1420-$A1419)*(1+2*(E1420/E1419-1))</f>
        <v>1145272428.0841079</v>
      </c>
    </row>
    <row r="1421" spans="1:13" x14ac:dyDescent="0.25">
      <c r="A1421" s="1">
        <v>40122</v>
      </c>
      <c r="B1421" s="10">
        <v>25.43</v>
      </c>
      <c r="C1421" s="10">
        <v>26.61</v>
      </c>
      <c r="D1421">
        <v>73960.5</v>
      </c>
      <c r="E1421">
        <v>66191.28</v>
      </c>
      <c r="F1421">
        <v>184304.62</v>
      </c>
      <c r="G1421">
        <v>164966.44</v>
      </c>
      <c r="H1421">
        <f>(1/(1-91/360*VLOOKUP($A1421,Tbills!$B$4:$C$974,2,1)/100))^((1)/91)-1</f>
        <v>1.6667944573445226E-6</v>
      </c>
      <c r="I1421">
        <f>I1420*(1-(I$1+I$5))^($A1421-$A1420)*(1+1.5*(E1421/E1420-1))</f>
        <v>13068115.151907792</v>
      </c>
      <c r="K1421">
        <f>ROW()</f>
        <v>1421</v>
      </c>
      <c r="L1421">
        <f>B1421/C1421</f>
        <v>0.95565576850807965</v>
      </c>
      <c r="M1421">
        <f>M1420*(1-(M$1+M$5))^($A1421-$A1420)*(1+2*(E1421/E1420-1))</f>
        <v>1046122165.5405777</v>
      </c>
    </row>
    <row r="1422" spans="1:13" x14ac:dyDescent="0.25">
      <c r="A1422" s="1">
        <v>40123</v>
      </c>
      <c r="B1422" s="10">
        <v>24.19</v>
      </c>
      <c r="C1422" s="10">
        <v>25.88</v>
      </c>
      <c r="D1422">
        <v>71662.34</v>
      </c>
      <c r="E1422">
        <v>64134.42</v>
      </c>
      <c r="F1422">
        <v>183307.25</v>
      </c>
      <c r="G1422">
        <v>164073.44</v>
      </c>
      <c r="H1422">
        <f>(1/(1-91/360*VLOOKUP($A1422,Tbills!$B$4:$C$974,2,1)/100))^((1)/91)-1</f>
        <v>1.6667944573445226E-6</v>
      </c>
      <c r="I1422">
        <f>I1421*(1-(I$1+I$5))^($A1422-$A1421)*(1+1.5*(E1422/E1421-1))</f>
        <v>12458868.241251525</v>
      </c>
      <c r="K1422">
        <f>ROW()</f>
        <v>1422</v>
      </c>
      <c r="L1422">
        <f>B1422/C1422</f>
        <v>0.93469860896445145</v>
      </c>
      <c r="M1422">
        <f>M1421*(1-(M$1+M$5))^($A1422-$A1421)*(1+2*(E1422/E1421-1))</f>
        <v>981073686.52876198</v>
      </c>
    </row>
    <row r="1423" spans="1:13" x14ac:dyDescent="0.25">
      <c r="A1423" s="1">
        <v>40126</v>
      </c>
      <c r="B1423" s="10">
        <v>23.15</v>
      </c>
      <c r="C1423" s="10">
        <v>24.41</v>
      </c>
      <c r="D1423">
        <v>67422.899999999994</v>
      </c>
      <c r="E1423">
        <v>60340</v>
      </c>
      <c r="F1423">
        <v>179716.08</v>
      </c>
      <c r="G1423">
        <v>160858.26</v>
      </c>
      <c r="H1423">
        <f>(1/(1-91/360*VLOOKUP($A1423,Tbills!$B$4:$C$974,2,1)/100))^((1)/91)-1</f>
        <v>1.8057055335418681E-6</v>
      </c>
      <c r="I1423">
        <f>I1422*(1-(I$1+I$5))^($A1423-$A1422)*(1+1.5*(E1423/E1422-1))</f>
        <v>11352875.323845701</v>
      </c>
      <c r="K1423">
        <f>ROW()</f>
        <v>1423</v>
      </c>
      <c r="L1423">
        <f>B1423/C1423</f>
        <v>0.94838181073330596</v>
      </c>
      <c r="M1423">
        <f>M1422*(1-(M$1+M$5))^($A1423-$A1422)*(1+2*(E1423/E1422-1))</f>
        <v>864898637.63479292</v>
      </c>
    </row>
    <row r="1424" spans="1:13" x14ac:dyDescent="0.25">
      <c r="A1424" s="1">
        <v>40127</v>
      </c>
      <c r="B1424" s="10">
        <v>22.84</v>
      </c>
      <c r="C1424" s="10">
        <v>24.71</v>
      </c>
      <c r="D1424">
        <v>67808.61</v>
      </c>
      <c r="E1424">
        <v>60685.08</v>
      </c>
      <c r="F1424">
        <v>181190.94</v>
      </c>
      <c r="G1424">
        <v>162178.07</v>
      </c>
      <c r="H1424">
        <f>(1/(1-91/360*VLOOKUP($A1424,Tbills!$B$4:$C$974,2,1)/100))^((1)/91)-1</f>
        <v>1.8057055335418681E-6</v>
      </c>
      <c r="I1424">
        <f>I1423*(1-(I$1+I$5))^($A1424-$A1423)*(1+1.5*(E1424/E1423-1))</f>
        <v>11450154.909039592</v>
      </c>
      <c r="K1424">
        <f>ROW()</f>
        <v>1424</v>
      </c>
      <c r="L1424">
        <f>B1424/C1424</f>
        <v>0.92432213678672603</v>
      </c>
      <c r="M1424">
        <f>M1423*(1-(M$1+M$5))^($A1424-$A1423)*(1+2*(E1424/E1423-1))</f>
        <v>874761741.1292026</v>
      </c>
    </row>
    <row r="1425" spans="1:13" x14ac:dyDescent="0.25">
      <c r="A1425" s="1">
        <v>40128</v>
      </c>
      <c r="B1425" s="10">
        <v>23</v>
      </c>
      <c r="C1425" s="10">
        <v>24.97</v>
      </c>
      <c r="D1425">
        <v>68014.63</v>
      </c>
      <c r="E1425">
        <v>60869.35</v>
      </c>
      <c r="F1425">
        <v>183297.82</v>
      </c>
      <c r="G1425">
        <v>164063.57</v>
      </c>
      <c r="H1425">
        <f>(1/(1-91/360*VLOOKUP($A1425,Tbills!$B$4:$C$974,2,1)/100))^((1)/91)-1</f>
        <v>1.8057055335418681E-6</v>
      </c>
      <c r="I1425">
        <f>I1424*(1-(I$1+I$5))^($A1425-$A1424)*(1+1.5*(E1425/E1424-1))</f>
        <v>11502197.136553533</v>
      </c>
      <c r="K1425">
        <f>ROW()</f>
        <v>1425</v>
      </c>
      <c r="L1425">
        <f>B1425/C1425</f>
        <v>0.92110532639167009</v>
      </c>
      <c r="M1425">
        <f>M1424*(1-(M$1+M$5))^($A1425-$A1424)*(1+2*(E1425/E1424-1))</f>
        <v>880044504.81405032</v>
      </c>
    </row>
    <row r="1426" spans="1:13" x14ac:dyDescent="0.25">
      <c r="A1426" s="1">
        <v>40129</v>
      </c>
      <c r="B1426" s="10">
        <v>24.24</v>
      </c>
      <c r="C1426" s="10">
        <v>26.07</v>
      </c>
      <c r="D1426">
        <v>71052.83</v>
      </c>
      <c r="E1426">
        <v>63588.26</v>
      </c>
      <c r="F1426">
        <v>186424.81</v>
      </c>
      <c r="G1426">
        <v>166862.14000000001</v>
      </c>
      <c r="H1426">
        <f>(1/(1-91/360*VLOOKUP($A1426,Tbills!$B$4:$C$974,2,1)/100))^((1)/91)-1</f>
        <v>1.8057055335418681E-6</v>
      </c>
      <c r="I1426">
        <f>I1425*(1-(I$1+I$5))^($A1426-$A1425)*(1+1.5*(E1426/E1425-1))</f>
        <v>12272749.06151953</v>
      </c>
      <c r="K1426">
        <f>ROW()</f>
        <v>1426</v>
      </c>
      <c r="L1426">
        <f>B1426/C1426</f>
        <v>0.9298043728423474</v>
      </c>
      <c r="M1426">
        <f>M1425*(1-(M$1+M$5))^($A1426-$A1425)*(1+2*(E1426/E1425-1))</f>
        <v>958631793.55989826</v>
      </c>
    </row>
    <row r="1427" spans="1:13" x14ac:dyDescent="0.25">
      <c r="A1427" s="1">
        <v>40130</v>
      </c>
      <c r="B1427" s="10">
        <v>23.36</v>
      </c>
      <c r="C1427" s="10">
        <v>25.6</v>
      </c>
      <c r="D1427">
        <v>69899.789999999994</v>
      </c>
      <c r="E1427">
        <v>62556.24</v>
      </c>
      <c r="F1427">
        <v>185599.08</v>
      </c>
      <c r="G1427">
        <v>166122.76</v>
      </c>
      <c r="H1427">
        <f>(1/(1-91/360*VLOOKUP($A1427,Tbills!$B$4:$C$974,2,1)/100))^((1)/91)-1</f>
        <v>1.8057055335418681E-6</v>
      </c>
      <c r="I1427">
        <f>I1426*(1-(I$1+I$5))^($A1427-$A1426)*(1+1.5*(E1427/E1426-1))</f>
        <v>11973859.221388282</v>
      </c>
      <c r="K1427">
        <f>ROW()</f>
        <v>1427</v>
      </c>
      <c r="L1427">
        <f>B1427/C1427</f>
        <v>0.91249999999999998</v>
      </c>
      <c r="M1427">
        <f>M1426*(1-(M$1+M$5))^($A1427-$A1426)*(1+2*(E1427/E1426-1))</f>
        <v>927483875.98582768</v>
      </c>
    </row>
    <row r="1428" spans="1:13" x14ac:dyDescent="0.25">
      <c r="A1428" s="1">
        <v>40133</v>
      </c>
      <c r="B1428" s="10">
        <v>22.89</v>
      </c>
      <c r="C1428" s="10">
        <v>25.15</v>
      </c>
      <c r="D1428">
        <v>68689.37</v>
      </c>
      <c r="E1428">
        <v>61472.65</v>
      </c>
      <c r="F1428">
        <v>184169.76</v>
      </c>
      <c r="G1428">
        <v>164842.53</v>
      </c>
      <c r="H1428">
        <f>(1/(1-91/360*VLOOKUP($A1428,Tbills!$B$4:$C$974,2,1)/100))^((1)/91)-1</f>
        <v>1.8057055335418681E-6</v>
      </c>
      <c r="I1428">
        <f>I1427*(1-(I$1+I$5))^($A1428-$A1427)*(1+1.5*(E1428/E1427-1))</f>
        <v>11662409.575204002</v>
      </c>
      <c r="K1428">
        <f>ROW()</f>
        <v>1428</v>
      </c>
      <c r="L1428">
        <f>B1428/C1428</f>
        <v>0.91013916500994041</v>
      </c>
      <c r="M1428">
        <f>M1427*(1-(M$1+M$5))^($A1428-$A1427)*(1+2*(E1428/E1427-1))</f>
        <v>895261883.67650032</v>
      </c>
    </row>
    <row r="1429" spans="1:13" x14ac:dyDescent="0.25">
      <c r="A1429" s="1">
        <v>40134</v>
      </c>
      <c r="B1429" s="10">
        <v>22.41</v>
      </c>
      <c r="C1429" s="10">
        <v>25.04</v>
      </c>
      <c r="D1429">
        <v>68316.88</v>
      </c>
      <c r="E1429">
        <v>61139.19</v>
      </c>
      <c r="F1429">
        <v>184940.7</v>
      </c>
      <c r="G1429">
        <v>165532.26999999999</v>
      </c>
      <c r="H1429">
        <f>(1/(1-91/360*VLOOKUP($A1429,Tbills!$B$4:$C$974,2,1)/100))^((1)/91)-1</f>
        <v>1.8057055335418681E-6</v>
      </c>
      <c r="I1429">
        <f>I1428*(1-(I$1+I$5))^($A1429-$A1428)*(1+1.5*(E1429/E1428-1))</f>
        <v>11567404.084528182</v>
      </c>
      <c r="K1429">
        <f>ROW()</f>
        <v>1429</v>
      </c>
      <c r="L1429">
        <f>B1429/C1429</f>
        <v>0.89496805111821087</v>
      </c>
      <c r="M1429">
        <f>M1428*(1-(M$1+M$5))^($A1429-$A1428)*(1+2*(E1429/E1428-1))</f>
        <v>885519298.81062305</v>
      </c>
    </row>
    <row r="1430" spans="1:13" x14ac:dyDescent="0.25">
      <c r="A1430" s="1">
        <v>40135</v>
      </c>
      <c r="B1430" s="10">
        <v>21.63</v>
      </c>
      <c r="C1430" s="10">
        <v>24.72</v>
      </c>
      <c r="D1430">
        <v>65756.800000000003</v>
      </c>
      <c r="E1430">
        <v>58847.98</v>
      </c>
      <c r="F1430">
        <v>185162.79</v>
      </c>
      <c r="G1430">
        <v>165730.75</v>
      </c>
      <c r="H1430">
        <f>(1/(1-91/360*VLOOKUP($A1430,Tbills!$B$4:$C$974,2,1)/100))^((1)/91)-1</f>
        <v>1.8057055335418681E-6</v>
      </c>
      <c r="I1430">
        <f>I1429*(1-(I$1+I$5))^($A1430-$A1429)*(1+1.5*(E1430/E1429-1))</f>
        <v>10917061.346355306</v>
      </c>
      <c r="K1430">
        <f>ROW()</f>
        <v>1430</v>
      </c>
      <c r="L1430">
        <f>B1430/C1430</f>
        <v>0.875</v>
      </c>
      <c r="M1430">
        <f>M1429*(1-(M$1+M$5))^($A1430-$A1429)*(1+2*(E1430/E1429-1))</f>
        <v>819121476.99124002</v>
      </c>
    </row>
    <row r="1431" spans="1:13" x14ac:dyDescent="0.25">
      <c r="A1431" s="1">
        <v>40136</v>
      </c>
      <c r="B1431" s="10">
        <v>22.63</v>
      </c>
      <c r="C1431" s="10">
        <v>25.11</v>
      </c>
      <c r="D1431">
        <v>66575.259999999995</v>
      </c>
      <c r="E1431">
        <v>59580.34</v>
      </c>
      <c r="F1431">
        <v>186931.3</v>
      </c>
      <c r="G1431">
        <v>167313.37</v>
      </c>
      <c r="H1431">
        <f>(1/(1-91/360*VLOOKUP($A1431,Tbills!$B$4:$C$974,2,1)/100))^((1)/91)-1</f>
        <v>1.8057055335418681E-6</v>
      </c>
      <c r="I1431">
        <f>I1430*(1-(I$1+I$5))^($A1431-$A1430)*(1+1.5*(E1431/E1430-1))</f>
        <v>11120748.084981499</v>
      </c>
      <c r="K1431">
        <f>ROW()</f>
        <v>1431</v>
      </c>
      <c r="L1431">
        <f>B1431/C1431</f>
        <v>0.90123456790123457</v>
      </c>
      <c r="M1431">
        <f>M1430*(1-(M$1+M$5))^($A1431-$A1430)*(1+2*(E1431/E1430-1))</f>
        <v>839481033.63080704</v>
      </c>
    </row>
    <row r="1432" spans="1:13" x14ac:dyDescent="0.25">
      <c r="A1432" s="1">
        <v>40137</v>
      </c>
      <c r="B1432" s="10">
        <v>22.19</v>
      </c>
      <c r="C1432" s="10">
        <v>24.66</v>
      </c>
      <c r="D1432">
        <v>65312.36</v>
      </c>
      <c r="E1432">
        <v>58450.02</v>
      </c>
      <c r="F1432">
        <v>186832.43</v>
      </c>
      <c r="G1432">
        <v>167224.57</v>
      </c>
      <c r="H1432">
        <f>(1/(1-91/360*VLOOKUP($A1432,Tbills!$B$4:$C$974,2,1)/100))^((1)/91)-1</f>
        <v>1.8057055335418681E-6</v>
      </c>
      <c r="I1432">
        <f>I1431*(1-(I$1+I$5))^($A1432-$A1431)*(1+1.5*(E1432/E1431-1))</f>
        <v>10804180.931304498</v>
      </c>
      <c r="K1432">
        <f>ROW()</f>
        <v>1432</v>
      </c>
      <c r="L1432">
        <f>B1432/C1432</f>
        <v>0.89983779399837793</v>
      </c>
      <c r="M1432">
        <f>M1431*(1-(M$1+M$5))^($A1432-$A1431)*(1+2*(E1432/E1431-1))</f>
        <v>807601626.06876898</v>
      </c>
    </row>
    <row r="1433" spans="1:13" x14ac:dyDescent="0.25">
      <c r="A1433" s="1">
        <v>40140</v>
      </c>
      <c r="B1433" s="10">
        <v>21.16</v>
      </c>
      <c r="C1433" s="10">
        <v>24.11</v>
      </c>
      <c r="D1433">
        <v>62048.49</v>
      </c>
      <c r="E1433">
        <v>55528.77</v>
      </c>
      <c r="F1433">
        <v>184113.97</v>
      </c>
      <c r="G1433">
        <v>164790.5</v>
      </c>
      <c r="H1433">
        <f>(1/(1-91/360*VLOOKUP($A1433,Tbills!$B$4:$C$974,2,1)/100))^((1)/91)-1</f>
        <v>1.1111679050213041E-6</v>
      </c>
      <c r="I1433">
        <f>I1432*(1-(I$1+I$5))^($A1433-$A1432)*(1+1.5*(E1433/E1432-1))</f>
        <v>9993926.7206454799</v>
      </c>
      <c r="K1433">
        <f>ROW()</f>
        <v>1433</v>
      </c>
      <c r="L1433">
        <f>B1433/C1433</f>
        <v>0.87764413106594774</v>
      </c>
      <c r="M1433">
        <f>M1432*(1-(M$1+M$5))^($A1433-$A1432)*(1+2*(E1433/E1432-1))</f>
        <v>726802551.79389048</v>
      </c>
    </row>
    <row r="1434" spans="1:13" x14ac:dyDescent="0.25">
      <c r="A1434" s="1">
        <v>40141</v>
      </c>
      <c r="B1434" s="10">
        <v>20.47</v>
      </c>
      <c r="C1434" s="10">
        <v>23.74</v>
      </c>
      <c r="D1434">
        <v>61543.42</v>
      </c>
      <c r="E1434">
        <v>55076.71</v>
      </c>
      <c r="F1434">
        <v>183559.83</v>
      </c>
      <c r="G1434">
        <v>164294.32999999999</v>
      </c>
      <c r="H1434">
        <f>(1/(1-91/360*VLOOKUP($A1434,Tbills!$B$4:$C$974,2,1)/100))^((1)/91)-1</f>
        <v>1.1111679050213041E-6</v>
      </c>
      <c r="I1434">
        <f>I1433*(1-(I$1+I$5))^($A1434-$A1433)*(1+1.5*(E1434/E1433-1))</f>
        <v>9871791.1460610945</v>
      </c>
      <c r="K1434">
        <f>ROW()</f>
        <v>1434</v>
      </c>
      <c r="L1434">
        <f>B1434/C1434</f>
        <v>0.86225779275484415</v>
      </c>
      <c r="M1434">
        <f>M1433*(1-(M$1+M$5))^($A1434-$A1433)*(1+2*(E1434/E1433-1))</f>
        <v>714944651.75878501</v>
      </c>
    </row>
    <row r="1435" spans="1:13" x14ac:dyDescent="0.25">
      <c r="A1435" s="1">
        <v>40142</v>
      </c>
      <c r="B1435" s="10">
        <v>20.48</v>
      </c>
      <c r="C1435" s="10">
        <v>23.66</v>
      </c>
      <c r="D1435">
        <v>60698.73</v>
      </c>
      <c r="E1435">
        <v>54320.72</v>
      </c>
      <c r="F1435">
        <v>182976.56</v>
      </c>
      <c r="G1435">
        <v>163772.1</v>
      </c>
      <c r="H1435">
        <f>(1/(1-91/360*VLOOKUP($A1435,Tbills!$B$4:$C$974,2,1)/100))^((1)/91)-1</f>
        <v>1.1111679050213041E-6</v>
      </c>
      <c r="I1435">
        <f>I1434*(1-(I$1+I$5))^($A1435-$A1434)*(1+1.5*(E1435/E1434-1))</f>
        <v>9668446.2230319213</v>
      </c>
      <c r="K1435">
        <f>ROW()</f>
        <v>1435</v>
      </c>
      <c r="L1435">
        <f>B1435/C1435</f>
        <v>0.8655959425190195</v>
      </c>
      <c r="M1435">
        <f>M1434*(1-(M$1+M$5))^($A1435-$A1434)*(1+2*(E1435/E1434-1))</f>
        <v>695294376.14960122</v>
      </c>
    </row>
    <row r="1436" spans="1:13" x14ac:dyDescent="0.25">
      <c r="A1436" s="1">
        <v>40144</v>
      </c>
      <c r="B1436" s="10">
        <v>24.74</v>
      </c>
      <c r="C1436" s="10">
        <v>26.04</v>
      </c>
      <c r="D1436">
        <v>64814.96</v>
      </c>
      <c r="E1436">
        <v>58004.31</v>
      </c>
      <c r="F1436">
        <v>189085.52</v>
      </c>
      <c r="G1436">
        <v>169239.53</v>
      </c>
      <c r="H1436">
        <f>(1/(1-91/360*VLOOKUP($A1436,Tbills!$B$4:$C$974,2,1)/100))^((1)/91)-1</f>
        <v>1.1111679050213041E-6</v>
      </c>
      <c r="I1436">
        <f>I1435*(1-(I$1+I$5))^($A1436-$A1435)*(1+1.5*(E1436/E1435-1))</f>
        <v>10651695.174581701</v>
      </c>
      <c r="K1436">
        <f>ROW()</f>
        <v>1436</v>
      </c>
      <c r="L1436">
        <f>B1436/C1436</f>
        <v>0.95007680491551461</v>
      </c>
      <c r="M1436">
        <f>M1435*(1-(M$1+M$5))^($A1436-$A1435)*(1+2*(E1436/E1435-1))</f>
        <v>789539594.51292384</v>
      </c>
    </row>
    <row r="1437" spans="1:13" x14ac:dyDescent="0.25">
      <c r="A1437" s="1">
        <v>40147</v>
      </c>
      <c r="B1437" s="10">
        <v>24.51</v>
      </c>
      <c r="C1437" s="10">
        <v>26.24</v>
      </c>
      <c r="D1437">
        <v>64896.42</v>
      </c>
      <c r="E1437">
        <v>58077.02</v>
      </c>
      <c r="F1437">
        <v>189611.31</v>
      </c>
      <c r="G1437">
        <v>169709.57</v>
      </c>
      <c r="H1437">
        <f>(1/(1-91/360*VLOOKUP($A1437,Tbills!$B$4:$C$974,2,1)/100))^((1)/91)-1</f>
        <v>1.6667944573445226E-6</v>
      </c>
      <c r="I1437">
        <f>I1436*(1-(I$1+I$5))^($A1437-$A1436)*(1+1.5*(E1437/E1436-1))</f>
        <v>10671416.472607888</v>
      </c>
      <c r="K1437">
        <f>ROW()</f>
        <v>1437</v>
      </c>
      <c r="L1437">
        <f>B1437/C1437</f>
        <v>0.93407012195121963</v>
      </c>
      <c r="M1437">
        <f>M1436*(1-(M$1+M$5))^($A1437-$A1436)*(1+2*(E1437/E1436-1))</f>
        <v>791438997.14060104</v>
      </c>
    </row>
    <row r="1438" spans="1:13" x14ac:dyDescent="0.25">
      <c r="A1438" s="1">
        <v>40148</v>
      </c>
      <c r="B1438" s="10">
        <v>21.92</v>
      </c>
      <c r="C1438" s="10">
        <v>24.94</v>
      </c>
      <c r="D1438">
        <v>62427.42</v>
      </c>
      <c r="E1438">
        <v>55867.37</v>
      </c>
      <c r="F1438">
        <v>185666.86</v>
      </c>
      <c r="G1438">
        <v>166178.85</v>
      </c>
      <c r="H1438">
        <f>(1/(1-91/360*VLOOKUP($A1438,Tbills!$B$4:$C$974,2,1)/100))^((1)/91)-1</f>
        <v>1.6667944573445226E-6</v>
      </c>
      <c r="I1438">
        <f>I1437*(1-(I$1+I$5))^($A1438-$A1437)*(1+1.5*(E1438/E1437-1))</f>
        <v>10062298.668519316</v>
      </c>
      <c r="K1438">
        <f>ROW()</f>
        <v>1438</v>
      </c>
      <c r="L1438">
        <f>B1438/C1438</f>
        <v>0.87890938251804329</v>
      </c>
      <c r="M1438">
        <f>M1437*(1-(M$1+M$5))^($A1438-$A1437)*(1+2*(E1438/E1437-1))</f>
        <v>731190771.01850152</v>
      </c>
    </row>
    <row r="1439" spans="1:13" x14ac:dyDescent="0.25">
      <c r="A1439" s="1">
        <v>40149</v>
      </c>
      <c r="B1439" s="10">
        <v>21.12</v>
      </c>
      <c r="C1439" s="10">
        <v>24.8</v>
      </c>
      <c r="D1439">
        <v>61772.78</v>
      </c>
      <c r="E1439">
        <v>55281.43</v>
      </c>
      <c r="F1439">
        <v>186332.43</v>
      </c>
      <c r="G1439">
        <v>166774.29</v>
      </c>
      <c r="H1439">
        <f>(1/(1-91/360*VLOOKUP($A1439,Tbills!$B$4:$C$974,2,1)/100))^((1)/91)-1</f>
        <v>1.6667944573445226E-6</v>
      </c>
      <c r="I1439">
        <f>I1438*(1-(I$1+I$5))^($A1439-$A1438)*(1+1.5*(E1439/E1438-1))</f>
        <v>9903902.7991947178</v>
      </c>
      <c r="K1439">
        <f>ROW()</f>
        <v>1439</v>
      </c>
      <c r="L1439">
        <f>B1439/C1439</f>
        <v>0.85161290322580652</v>
      </c>
      <c r="M1439">
        <f>M1438*(1-(M$1+M$5))^($A1439-$A1438)*(1+2*(E1439/E1438-1))</f>
        <v>715829110.99082613</v>
      </c>
    </row>
    <row r="1440" spans="1:13" x14ac:dyDescent="0.25">
      <c r="A1440" s="1">
        <v>40150</v>
      </c>
      <c r="B1440" s="10">
        <v>22.46</v>
      </c>
      <c r="C1440" s="10">
        <v>25.51</v>
      </c>
      <c r="D1440">
        <v>63085.65</v>
      </c>
      <c r="E1440">
        <v>56456.24</v>
      </c>
      <c r="F1440">
        <v>186227.7</v>
      </c>
      <c r="G1440">
        <v>166680.26999999999</v>
      </c>
      <c r="H1440">
        <f>(1/(1-91/360*VLOOKUP($A1440,Tbills!$B$4:$C$974,2,1)/100))^((1)/91)-1</f>
        <v>1.6667944573445226E-6</v>
      </c>
      <c r="I1440">
        <f>I1439*(1-(I$1+I$5))^($A1440-$A1439)*(1+1.5*(E1440/E1439-1))</f>
        <v>10219513.099024147</v>
      </c>
      <c r="K1440">
        <f>ROW()</f>
        <v>1440</v>
      </c>
      <c r="L1440">
        <f>B1440/C1440</f>
        <v>0.88043904351234803</v>
      </c>
      <c r="M1440">
        <f>M1439*(1-(M$1+M$5))^($A1440-$A1439)*(1+2*(E1440/E1439-1))</f>
        <v>746228762.24879467</v>
      </c>
    </row>
    <row r="1441" spans="1:13" x14ac:dyDescent="0.25">
      <c r="A1441" s="1">
        <v>40151</v>
      </c>
      <c r="B1441" s="10">
        <v>21.25</v>
      </c>
      <c r="C1441" s="10">
        <v>24.76</v>
      </c>
      <c r="D1441">
        <v>61676.98</v>
      </c>
      <c r="E1441">
        <v>55195.5</v>
      </c>
      <c r="F1441">
        <v>185959.57</v>
      </c>
      <c r="G1441">
        <v>166440.01</v>
      </c>
      <c r="H1441">
        <f>(1/(1-91/360*VLOOKUP($A1441,Tbills!$B$4:$C$974,2,1)/100))^((1)/91)-1</f>
        <v>1.6667944573445226E-6</v>
      </c>
      <c r="I1441">
        <f>I1440*(1-(I$1+I$5))^($A1441-$A1440)*(1+1.5*(E1441/E1440-1))</f>
        <v>9877096.2015354782</v>
      </c>
      <c r="K1441">
        <f>ROW()</f>
        <v>1441</v>
      </c>
      <c r="L1441">
        <f>B1441/C1441</f>
        <v>0.85823909531502418</v>
      </c>
      <c r="M1441">
        <f>M1440*(1-(M$1+M$5))^($A1441-$A1440)*(1+2*(E1441/E1440-1))</f>
        <v>712876254.3461566</v>
      </c>
    </row>
    <row r="1442" spans="1:13" x14ac:dyDescent="0.25">
      <c r="A1442" s="1">
        <v>40154</v>
      </c>
      <c r="B1442" s="10">
        <v>22.1</v>
      </c>
      <c r="C1442" s="10">
        <v>25.3</v>
      </c>
      <c r="D1442">
        <v>61429.01</v>
      </c>
      <c r="E1442">
        <v>54973.31</v>
      </c>
      <c r="F1442">
        <v>185779.61</v>
      </c>
      <c r="G1442">
        <v>166278.1</v>
      </c>
      <c r="H1442">
        <f>(1/(1-91/360*VLOOKUP($A1442,Tbills!$B$4:$C$974,2,1)/100))^((1)/91)-1</f>
        <v>1.3889776309117252E-6</v>
      </c>
      <c r="I1442">
        <f>I1441*(1-(I$1+I$5))^($A1442-$A1441)*(1+1.5*(E1442/E1441-1))</f>
        <v>9817173.2699767239</v>
      </c>
      <c r="K1442">
        <f>ROW()</f>
        <v>1442</v>
      </c>
      <c r="L1442">
        <f>B1442/C1442</f>
        <v>0.87351778656126489</v>
      </c>
      <c r="M1442">
        <f>M1441*(1-(M$1+M$5))^($A1442-$A1441)*(1+2*(E1442/E1441-1))</f>
        <v>707065388.10302067</v>
      </c>
    </row>
    <row r="1443" spans="1:13" x14ac:dyDescent="0.25">
      <c r="A1443" s="1">
        <v>40155</v>
      </c>
      <c r="B1443" s="10">
        <v>23.69</v>
      </c>
      <c r="C1443" s="10">
        <v>26.13</v>
      </c>
      <c r="D1443">
        <v>63050.26</v>
      </c>
      <c r="E1443">
        <v>56424.1</v>
      </c>
      <c r="F1443">
        <v>189514.37</v>
      </c>
      <c r="G1443">
        <v>169620.58</v>
      </c>
      <c r="H1443">
        <f>(1/(1-91/360*VLOOKUP($A1443,Tbills!$B$4:$C$974,2,1)/100))^((1)/91)-1</f>
        <v>1.3889776309117252E-6</v>
      </c>
      <c r="I1443">
        <f>I1442*(1-(I$1+I$5))^($A1443-$A1442)*(1+1.5*(E1443/E1442-1))</f>
        <v>10205700.089894058</v>
      </c>
      <c r="K1443">
        <f>ROW()</f>
        <v>1443</v>
      </c>
      <c r="L1443">
        <f>B1443/C1443</f>
        <v>0.90662074244163804</v>
      </c>
      <c r="M1443">
        <f>M1442*(1-(M$1+M$5))^($A1443-$A1442)*(1+2*(E1443/E1442-1))</f>
        <v>744360355.35158241</v>
      </c>
    </row>
    <row r="1444" spans="1:13" x14ac:dyDescent="0.25">
      <c r="A1444" s="1">
        <v>40156</v>
      </c>
      <c r="B1444" s="10">
        <v>22.66</v>
      </c>
      <c r="C1444" s="10">
        <v>25.8</v>
      </c>
      <c r="D1444">
        <v>62579.92</v>
      </c>
      <c r="E1444">
        <v>56003.11</v>
      </c>
      <c r="F1444">
        <v>189100.36</v>
      </c>
      <c r="G1444">
        <v>169249.8</v>
      </c>
      <c r="H1444">
        <f>(1/(1-91/360*VLOOKUP($A1444,Tbills!$B$4:$C$974,2,1)/100))^((1)/91)-1</f>
        <v>1.3889776309117252E-6</v>
      </c>
      <c r="I1444">
        <f>I1443*(1-(I$1+I$5))^($A1444-$A1443)*(1+1.5*(E1444/E1443-1))</f>
        <v>10091383.573598396</v>
      </c>
      <c r="K1444">
        <f>ROW()</f>
        <v>1444</v>
      </c>
      <c r="L1444">
        <f>B1444/C1444</f>
        <v>0.87829457364341079</v>
      </c>
      <c r="M1444">
        <f>M1443*(1-(M$1+M$5))^($A1444-$A1443)*(1+2*(E1444/E1443-1))</f>
        <v>733228042.21429467</v>
      </c>
    </row>
    <row r="1445" spans="1:13" x14ac:dyDescent="0.25">
      <c r="A1445" s="1">
        <v>40157</v>
      </c>
      <c r="B1445" s="10">
        <v>22.32</v>
      </c>
      <c r="C1445" s="10">
        <v>25.34</v>
      </c>
      <c r="D1445">
        <v>61626.49</v>
      </c>
      <c r="E1445">
        <v>55149.81</v>
      </c>
      <c r="F1445">
        <v>188680.53</v>
      </c>
      <c r="G1445">
        <v>168873.81</v>
      </c>
      <c r="H1445">
        <f>(1/(1-91/360*VLOOKUP($A1445,Tbills!$B$4:$C$974,2,1)/100))^((1)/91)-1</f>
        <v>1.3889776309117252E-6</v>
      </c>
      <c r="I1445">
        <f>I1444*(1-(I$1+I$5))^($A1445-$A1444)*(1+1.5*(E1445/E1444-1))</f>
        <v>9860650.6413704287</v>
      </c>
      <c r="K1445">
        <f>ROW()</f>
        <v>1445</v>
      </c>
      <c r="L1445">
        <f>B1445/C1445</f>
        <v>0.88082083662194166</v>
      </c>
      <c r="M1445">
        <f>M1444*(1-(M$1+M$5))^($A1445-$A1444)*(1+2*(E1445/E1444-1))</f>
        <v>710860202.68902743</v>
      </c>
    </row>
    <row r="1446" spans="1:13" x14ac:dyDescent="0.25">
      <c r="A1446" s="1">
        <v>40158</v>
      </c>
      <c r="B1446" s="10">
        <v>21.59</v>
      </c>
      <c r="C1446" s="10">
        <v>25.12</v>
      </c>
      <c r="D1446">
        <v>61270.87</v>
      </c>
      <c r="E1446">
        <v>54831.48</v>
      </c>
      <c r="F1446">
        <v>188073.99</v>
      </c>
      <c r="G1446">
        <v>168330.71</v>
      </c>
      <c r="H1446">
        <f>(1/(1-91/360*VLOOKUP($A1446,Tbills!$B$4:$C$974,2,1)/100))^((1)/91)-1</f>
        <v>1.3889776309117252E-6</v>
      </c>
      <c r="I1446">
        <f>I1445*(1-(I$1+I$5))^($A1446-$A1445)*(1+1.5*(E1446/E1445-1))</f>
        <v>9775181.9720468894</v>
      </c>
      <c r="K1446">
        <f>ROW()</f>
        <v>1446</v>
      </c>
      <c r="L1446">
        <f>B1446/C1446</f>
        <v>0.85947452229299359</v>
      </c>
      <c r="M1446">
        <f>M1445*(1-(M$1+M$5))^($A1446-$A1445)*(1+2*(E1446/E1445-1))</f>
        <v>702630217.49102509</v>
      </c>
    </row>
    <row r="1447" spans="1:13" x14ac:dyDescent="0.25">
      <c r="A1447" s="1">
        <v>40161</v>
      </c>
      <c r="B1447" s="10">
        <v>21.15</v>
      </c>
      <c r="C1447" s="10">
        <v>24.56</v>
      </c>
      <c r="D1447">
        <v>60055.03</v>
      </c>
      <c r="E1447">
        <v>53743.199999999997</v>
      </c>
      <c r="F1447">
        <v>187409.69</v>
      </c>
      <c r="G1447">
        <v>167735.44</v>
      </c>
      <c r="H1447">
        <f>(1/(1-91/360*VLOOKUP($A1447,Tbills!$B$4:$C$974,2,1)/100))^((1)/91)-1</f>
        <v>1.1111679050213041E-6</v>
      </c>
      <c r="I1447">
        <f>I1446*(1-(I$1+I$5))^($A1447-$A1446)*(1+1.5*(E1447/E1446-1))</f>
        <v>9483886.4937442224</v>
      </c>
      <c r="K1447">
        <f>ROW()</f>
        <v>1447</v>
      </c>
      <c r="L1447">
        <f>B1447/C1447</f>
        <v>0.86115635179153094</v>
      </c>
      <c r="M1447">
        <f>M1446*(1-(M$1+M$5))^($A1447-$A1446)*(1+2*(E1447/E1446-1))</f>
        <v>674670787.27828217</v>
      </c>
    </row>
    <row r="1448" spans="1:13" x14ac:dyDescent="0.25">
      <c r="A1448" s="1">
        <v>40162</v>
      </c>
      <c r="B1448" s="10">
        <v>21.5</v>
      </c>
      <c r="C1448" s="10">
        <v>24.73</v>
      </c>
      <c r="D1448">
        <v>59412.1</v>
      </c>
      <c r="E1448">
        <v>53167.78</v>
      </c>
      <c r="F1448">
        <v>185508.15</v>
      </c>
      <c r="G1448">
        <v>166033.34</v>
      </c>
      <c r="H1448">
        <f>(1/(1-91/360*VLOOKUP($A1448,Tbills!$B$4:$C$974,2,1)/100))^((1)/91)-1</f>
        <v>1.1111679050213041E-6</v>
      </c>
      <c r="I1448">
        <f>I1447*(1-(I$1+I$5))^($A1448-$A1447)*(1+1.5*(E1448/E1447-1))</f>
        <v>9331483.2885806859</v>
      </c>
      <c r="K1448">
        <f>ROW()</f>
        <v>1448</v>
      </c>
      <c r="L1448">
        <f>B1448/C1448</f>
        <v>0.86938940558026689</v>
      </c>
      <c r="M1448">
        <f>M1447*(1-(M$1+M$5))^($A1448-$A1447)*(1+2*(E1448/E1447-1))</f>
        <v>660201350.37370741</v>
      </c>
    </row>
    <row r="1449" spans="1:13" x14ac:dyDescent="0.25">
      <c r="A1449" s="1">
        <v>40163</v>
      </c>
      <c r="B1449" s="10">
        <v>20.54</v>
      </c>
      <c r="C1449" s="10">
        <v>24.25</v>
      </c>
      <c r="D1449">
        <v>56706.27</v>
      </c>
      <c r="E1449">
        <v>50746.28</v>
      </c>
      <c r="F1449">
        <v>183402.83</v>
      </c>
      <c r="G1449">
        <v>164148.85</v>
      </c>
      <c r="H1449">
        <f>(1/(1-91/360*VLOOKUP($A1449,Tbills!$B$4:$C$974,2,1)/100))^((1)/91)-1</f>
        <v>1.1111679050213041E-6</v>
      </c>
      <c r="I1449">
        <f>I1448*(1-(I$1+I$5))^($A1449-$A1448)*(1+1.5*(E1449/E1448-1))</f>
        <v>8693903.2991017289</v>
      </c>
      <c r="K1449">
        <f>ROW()</f>
        <v>1449</v>
      </c>
      <c r="L1449">
        <f>B1449/C1449</f>
        <v>0.84701030927835053</v>
      </c>
      <c r="M1449">
        <f>M1448*(1-(M$1+M$5))^($A1449-$A1448)*(1+2*(E1449/E1448-1))</f>
        <v>600044047.13816583</v>
      </c>
    </row>
    <row r="1450" spans="1:13" x14ac:dyDescent="0.25">
      <c r="A1450" s="1">
        <v>40164</v>
      </c>
      <c r="B1450" s="10">
        <v>22.57</v>
      </c>
      <c r="C1450" s="10">
        <v>24.78</v>
      </c>
      <c r="D1450">
        <v>57515.51</v>
      </c>
      <c r="E1450">
        <v>51470.41</v>
      </c>
      <c r="F1450">
        <v>185160.61</v>
      </c>
      <c r="G1450">
        <v>165721.92000000001</v>
      </c>
      <c r="H1450">
        <f>(1/(1-91/360*VLOOKUP($A1450,Tbills!$B$4:$C$974,2,1)/100))^((1)/91)-1</f>
        <v>1.1111679050213041E-6</v>
      </c>
      <c r="I1450">
        <f>I1449*(1-(I$1+I$5))^($A1450-$A1449)*(1+1.5*(E1450/E1449-1))</f>
        <v>8879906.1591674685</v>
      </c>
      <c r="K1450">
        <f>ROW()</f>
        <v>1450</v>
      </c>
      <c r="L1450">
        <f>B1450/C1450</f>
        <v>0.91081517352703789</v>
      </c>
      <c r="M1450">
        <f>M1449*(1-(M$1+M$5))^($A1450-$A1449)*(1+2*(E1450/E1449-1))</f>
        <v>617148047.34340882</v>
      </c>
    </row>
    <row r="1451" spans="1:13" x14ac:dyDescent="0.25">
      <c r="A1451" s="1">
        <v>40165</v>
      </c>
      <c r="B1451" s="10">
        <v>21.68</v>
      </c>
      <c r="C1451" s="10">
        <v>24.52</v>
      </c>
      <c r="D1451">
        <v>56699.22</v>
      </c>
      <c r="E1451">
        <v>50739.86</v>
      </c>
      <c r="F1451">
        <v>182733.77</v>
      </c>
      <c r="G1451">
        <v>163549.67000000001</v>
      </c>
      <c r="H1451">
        <f>(1/(1-91/360*VLOOKUP($A1451,Tbills!$B$4:$C$974,2,1)/100))^((1)/91)-1</f>
        <v>1.1111679050213041E-6</v>
      </c>
      <c r="I1451">
        <f>I1450*(1-(I$1+I$5))^($A1451-$A1450)*(1+1.5*(E1451/E1450-1))</f>
        <v>8690766.1746218558</v>
      </c>
      <c r="K1451">
        <f>ROW()</f>
        <v>1451</v>
      </c>
      <c r="L1451">
        <f>B1451/C1451</f>
        <v>0.88417618270799347</v>
      </c>
      <c r="M1451">
        <f>M1450*(1-(M$1+M$5))^($A1451-$A1450)*(1+2*(E1451/E1450-1))</f>
        <v>599608745.48466516</v>
      </c>
    </row>
    <row r="1452" spans="1:13" x14ac:dyDescent="0.25">
      <c r="A1452" s="1">
        <v>40168</v>
      </c>
      <c r="B1452" s="10">
        <v>20.49</v>
      </c>
      <c r="C1452" s="10">
        <v>23.53</v>
      </c>
      <c r="D1452">
        <v>54757</v>
      </c>
      <c r="E1452">
        <v>49001.61</v>
      </c>
      <c r="F1452">
        <v>177322.25</v>
      </c>
      <c r="G1452">
        <v>158705.72</v>
      </c>
      <c r="H1452">
        <f>(1/(1-91/360*VLOOKUP($A1452,Tbills!$B$4:$C$974,2,1)/100))^((1)/91)-1</f>
        <v>1.9446183847637855E-6</v>
      </c>
      <c r="I1452">
        <f>I1451*(1-(I$1+I$5))^($A1452-$A1451)*(1+1.5*(E1452/E1451-1))</f>
        <v>8243935.6184883378</v>
      </c>
      <c r="K1452">
        <f>ROW()</f>
        <v>1452</v>
      </c>
      <c r="L1452">
        <f>B1452/C1452</f>
        <v>0.87080322991925196</v>
      </c>
      <c r="M1452">
        <f>M1451*(1-(M$1+M$5))^($A1452-$A1451)*(1+2*(E1452/E1451-1))</f>
        <v>558469398.30191898</v>
      </c>
    </row>
    <row r="1453" spans="1:13" x14ac:dyDescent="0.25">
      <c r="A1453" s="1">
        <v>40169</v>
      </c>
      <c r="B1453" s="10">
        <v>19.54</v>
      </c>
      <c r="C1453" s="10">
        <v>22.76</v>
      </c>
      <c r="D1453">
        <v>53391.07</v>
      </c>
      <c r="E1453">
        <v>47779.16</v>
      </c>
      <c r="F1453">
        <v>174171.59</v>
      </c>
      <c r="G1453">
        <v>155885.53</v>
      </c>
      <c r="H1453">
        <f>(1/(1-91/360*VLOOKUP($A1453,Tbills!$B$4:$C$974,2,1)/100))^((1)/91)-1</f>
        <v>1.9446183847637855E-6</v>
      </c>
      <c r="I1453">
        <f>I1452*(1-(I$1+I$5))^($A1453-$A1452)*(1+1.5*(E1453/E1452-1))</f>
        <v>7935365.6074561644</v>
      </c>
      <c r="K1453">
        <f>ROW()</f>
        <v>1453</v>
      </c>
      <c r="L1453">
        <f>B1453/C1453</f>
        <v>0.85852372583479775</v>
      </c>
      <c r="M1453">
        <f>M1452*(1-(M$1+M$5))^($A1453-$A1452)*(1+2*(E1453/E1452-1))</f>
        <v>530587089.67843103</v>
      </c>
    </row>
    <row r="1454" spans="1:13"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I1453*(1-(I$1+I$5))^($A1454-$A1453)*(1+1.5*(E1454/E1453-1))</f>
        <v>7832707.7356286673</v>
      </c>
      <c r="K1454">
        <f>ROW()</f>
        <v>1454</v>
      </c>
      <c r="L1454">
        <f>B1454/C1454</f>
        <v>0.86904761904761907</v>
      </c>
      <c r="M1454">
        <f>M1453*(1-(M$1+M$5))^($A1454-$A1453)*(1+2*(E1454/E1453-1))</f>
        <v>521424114.41793966</v>
      </c>
    </row>
    <row r="1455" spans="1:13" x14ac:dyDescent="0.25">
      <c r="A1455" s="1">
        <v>40171</v>
      </c>
      <c r="B1455" s="10">
        <v>19.47</v>
      </c>
      <c r="C1455" s="10">
        <v>22.41</v>
      </c>
      <c r="D1455">
        <v>52254.67</v>
      </c>
      <c r="E1455">
        <v>46762.03</v>
      </c>
      <c r="F1455">
        <v>171877.83</v>
      </c>
      <c r="G1455">
        <v>153831.98000000001</v>
      </c>
      <c r="H1455">
        <f>(1/(1-91/360*VLOOKUP($A1455,Tbills!$B$4:$C$974,2,1)/100))^((1)/91)-1</f>
        <v>1.9446183847637855E-6</v>
      </c>
      <c r="I1455">
        <f>I1454*(1-(I$1+I$5))^($A1455-$A1454)*(1+1.5*(E1455/E1454-1))</f>
        <v>7682479.8803808931</v>
      </c>
      <c r="K1455">
        <f>ROW()</f>
        <v>1455</v>
      </c>
      <c r="L1455">
        <f>B1455/C1455</f>
        <v>0.86880856760374825</v>
      </c>
      <c r="M1455">
        <f>M1454*(1-(M$1+M$5))^($A1455-$A1454)*(1+2*(E1455/E1454-1))</f>
        <v>508079287.19597155</v>
      </c>
    </row>
    <row r="1456" spans="1:13"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I1455*(1-(I$1+I$5))^($A1456-$A1455)*(1+1.5*(E1456/E1455-1))</f>
        <v>7580592.0680230623</v>
      </c>
      <c r="K1456">
        <f>ROW()</f>
        <v>1456</v>
      </c>
      <c r="L1456">
        <f>B1456/C1456</f>
        <v>0.88617163183637182</v>
      </c>
      <c r="M1456">
        <f>M1455*(1-(M$1+M$5))^($A1456-$A1455)*(1+2*(E1456/E1455-1))</f>
        <v>499053211.43875623</v>
      </c>
    </row>
    <row r="1457" spans="1:13"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I1456*(1-(I$1+I$5))^($A1457-$A1456)*(1+1.5*(E1457/E1456-1))</f>
        <v>7646062.9971243171</v>
      </c>
      <c r="K1457">
        <f>ROW()</f>
        <v>1457</v>
      </c>
      <c r="L1457">
        <f>B1457/C1457</f>
        <v>0.88422448077772875</v>
      </c>
      <c r="M1457">
        <f>M1456*(1-(M$1+M$5))^($A1457-$A1456)*(1+2*(E1457/E1456-1))</f>
        <v>504789500.55626577</v>
      </c>
    </row>
    <row r="1458" spans="1:13" x14ac:dyDescent="0.25">
      <c r="A1458" s="1">
        <v>40177</v>
      </c>
      <c r="B1458" s="10">
        <v>19.96</v>
      </c>
      <c r="C1458" s="10">
        <v>22.66</v>
      </c>
      <c r="D1458">
        <v>52902.17</v>
      </c>
      <c r="E1458">
        <v>47340.81</v>
      </c>
      <c r="F1458">
        <v>172010.8</v>
      </c>
      <c r="G1458">
        <v>153948.85999999999</v>
      </c>
      <c r="H1458">
        <f>(1/(1-91/360*VLOOKUP($A1458,Tbills!$B$4:$C$974,2,1)/100))^((1)/91)-1</f>
        <v>3.0559851109668301E-6</v>
      </c>
      <c r="I1458">
        <f>I1457*(1-(I$1+I$5))^($A1458-$A1457)*(1+1.5*(E1458/E1457-1))</f>
        <v>7824083.099126853</v>
      </c>
      <c r="K1458">
        <f>ROW()</f>
        <v>1458</v>
      </c>
      <c r="L1458">
        <f>B1458/C1458</f>
        <v>0.88084730803177413</v>
      </c>
      <c r="M1458">
        <f>M1457*(1-(M$1+M$5))^($A1458-$A1457)*(1+2*(E1458/E1457-1))</f>
        <v>520448970.89456856</v>
      </c>
    </row>
    <row r="1459" spans="1:13" x14ac:dyDescent="0.25">
      <c r="A1459" s="1">
        <v>40178</v>
      </c>
      <c r="B1459" s="10">
        <v>21.68</v>
      </c>
      <c r="C1459" s="10">
        <v>23.89</v>
      </c>
      <c r="D1459">
        <v>54338.73</v>
      </c>
      <c r="E1459">
        <v>48626.2</v>
      </c>
      <c r="F1459">
        <v>174828.04</v>
      </c>
      <c r="G1459">
        <v>156469.81</v>
      </c>
      <c r="H1459">
        <f>(1/(1-91/360*VLOOKUP($A1459,Tbills!$B$4:$C$974,2,1)/100))^((1)/91)-1</f>
        <v>3.0559851109668301E-6</v>
      </c>
      <c r="I1459">
        <f>I1458*(1-(I$1+I$5))^($A1459-$A1458)*(1+1.5*(E1459/E1458-1))</f>
        <v>8142662.3722940423</v>
      </c>
      <c r="K1459">
        <f>ROW()</f>
        <v>1459</v>
      </c>
      <c r="L1459">
        <f>B1459/C1459</f>
        <v>0.9074926747593135</v>
      </c>
      <c r="M1459">
        <f>M1458*(1-(M$1+M$5))^($A1459-$A1458)*(1+2*(E1459/E1458-1))</f>
        <v>548692772.28070974</v>
      </c>
    </row>
    <row r="1460" spans="1:13" x14ac:dyDescent="0.25">
      <c r="A1460" s="1">
        <v>40182</v>
      </c>
      <c r="B1460" s="10">
        <v>20.04</v>
      </c>
      <c r="C1460" s="10">
        <v>22.77</v>
      </c>
      <c r="D1460">
        <v>52333.04</v>
      </c>
      <c r="E1460">
        <v>46830.77</v>
      </c>
      <c r="F1460">
        <v>171068.05</v>
      </c>
      <c r="G1460">
        <v>153102.74</v>
      </c>
      <c r="H1460">
        <f>(1/(1-91/360*VLOOKUP($A1460,Tbills!$B$4:$C$974,2,1)/100))^((1)/91)-1</f>
        <v>2.222449413613603E-6</v>
      </c>
      <c r="I1460">
        <f>I1459*(1-(I$1+I$5))^($A1460-$A1459)*(1+1.5*(E1460/E1459-1))</f>
        <v>7691388.8588470314</v>
      </c>
      <c r="K1460">
        <f>ROW()</f>
        <v>1460</v>
      </c>
      <c r="L1460">
        <f>B1460/C1460</f>
        <v>0.88010540184453223</v>
      </c>
      <c r="M1460">
        <f>M1459*(1-(M$1+M$5))^($A1460-$A1459)*(1+2*(E1460/E1459-1))</f>
        <v>508105401.50642318</v>
      </c>
    </row>
    <row r="1461" spans="1:13"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I1460*(1-(I$1+I$5))^($A1461-$A1460)*(1+1.5*(E1461/E1460-1))</f>
        <v>7462441.8867883524</v>
      </c>
      <c r="K1461">
        <f>ROW()</f>
        <v>1461</v>
      </c>
      <c r="L1461">
        <f>B1461/C1461</f>
        <v>0.86422510049129075</v>
      </c>
      <c r="M1461">
        <f>M1460*(1-(M$1+M$5))^($A1461-$A1460)*(1+2*(E1461/E1460-1))</f>
        <v>487929125.79418117</v>
      </c>
    </row>
    <row r="1462" spans="1:13" x14ac:dyDescent="0.25">
      <c r="A1462" s="1">
        <v>40184</v>
      </c>
      <c r="B1462" s="10">
        <v>19.16</v>
      </c>
      <c r="C1462" s="10">
        <v>21.8</v>
      </c>
      <c r="D1462">
        <v>49445.93</v>
      </c>
      <c r="E1462">
        <v>44247.01</v>
      </c>
      <c r="F1462">
        <v>166265.96</v>
      </c>
      <c r="G1462">
        <v>148804.29</v>
      </c>
      <c r="H1462">
        <f>(1/(1-91/360*VLOOKUP($A1462,Tbills!$B$4:$C$974,2,1)/100))^((1)/91)-1</f>
        <v>2.222449413613603E-6</v>
      </c>
      <c r="I1462">
        <f>I1461*(1-(I$1+I$5))^($A1462-$A1461)*(1+1.5*(E1462/E1461-1))</f>
        <v>7058851.765740728</v>
      </c>
      <c r="K1462">
        <f>ROW()</f>
        <v>1462</v>
      </c>
      <c r="L1462">
        <f>B1462/C1462</f>
        <v>0.87889908256880733</v>
      </c>
      <c r="M1462">
        <f>M1461*(1-(M$1+M$5))^($A1462-$A1461)*(1+2*(E1462/E1461-1))</f>
        <v>452734973.16345918</v>
      </c>
    </row>
    <row r="1463" spans="1:13" x14ac:dyDescent="0.25">
      <c r="A1463" s="1">
        <v>40185</v>
      </c>
      <c r="B1463" s="10">
        <v>19.059999999999999</v>
      </c>
      <c r="C1463" s="10">
        <v>21.6</v>
      </c>
      <c r="D1463">
        <v>48608.82</v>
      </c>
      <c r="E1463">
        <v>43497.82</v>
      </c>
      <c r="F1463">
        <v>164938.78</v>
      </c>
      <c r="G1463">
        <v>147616.16</v>
      </c>
      <c r="H1463">
        <f>(1/(1-91/360*VLOOKUP($A1463,Tbills!$B$4:$C$974,2,1)/100))^((1)/91)-1</f>
        <v>2.222449413613603E-6</v>
      </c>
      <c r="I1463">
        <f>I1462*(1-(I$1+I$5))^($A1463-$A1462)*(1+1.5*(E1463/E1462-1))</f>
        <v>6879505.1694392879</v>
      </c>
      <c r="K1463">
        <f>ROW()</f>
        <v>1463</v>
      </c>
      <c r="L1463">
        <f>B1463/C1463</f>
        <v>0.88240740740740731</v>
      </c>
      <c r="M1463">
        <f>M1462*(1-(M$1+M$5))^($A1463-$A1462)*(1+2*(E1463/E1462-1))</f>
        <v>437388823.77095217</v>
      </c>
    </row>
    <row r="1464" spans="1:13" x14ac:dyDescent="0.25">
      <c r="A1464" s="1">
        <v>40186</v>
      </c>
      <c r="B1464" s="10">
        <v>18.13</v>
      </c>
      <c r="C1464" s="10">
        <v>21</v>
      </c>
      <c r="D1464">
        <v>47335.23</v>
      </c>
      <c r="E1464">
        <v>42358.04</v>
      </c>
      <c r="F1464">
        <v>163470.92000000001</v>
      </c>
      <c r="G1464">
        <v>146302.14000000001</v>
      </c>
      <c r="H1464">
        <f>(1/(1-91/360*VLOOKUP($A1464,Tbills!$B$4:$C$974,2,1)/100))^((1)/91)-1</f>
        <v>2.222449413613603E-6</v>
      </c>
      <c r="I1464">
        <f>I1463*(1-(I$1+I$5))^($A1464-$A1463)*(1+1.5*(E1464/E1463-1))</f>
        <v>6609044.7123917453</v>
      </c>
      <c r="K1464">
        <f>ROW()</f>
        <v>1464</v>
      </c>
      <c r="L1464">
        <f>B1464/C1464</f>
        <v>0.86333333333333329</v>
      </c>
      <c r="M1464">
        <f>M1463*(1-(M$1+M$5))^($A1464-$A1463)*(1+2*(E1464/E1463-1))</f>
        <v>414452924.92108327</v>
      </c>
    </row>
    <row r="1465" spans="1:13" x14ac:dyDescent="0.25">
      <c r="A1465" s="1">
        <v>40189</v>
      </c>
      <c r="B1465" s="10">
        <v>17.55</v>
      </c>
      <c r="C1465" s="10">
        <v>21.27</v>
      </c>
      <c r="D1465">
        <v>46625.81</v>
      </c>
      <c r="E1465">
        <v>41722.93</v>
      </c>
      <c r="F1465">
        <v>161702.47</v>
      </c>
      <c r="G1465">
        <v>144718.45000000001</v>
      </c>
      <c r="H1465">
        <f>(1/(1-91/360*VLOOKUP($A1465,Tbills!$B$4:$C$974,2,1)/100))^((1)/91)-1</f>
        <v>1.1111679050213041E-6</v>
      </c>
      <c r="I1465">
        <f>I1464*(1-(I$1+I$5))^($A1465-$A1464)*(1+1.5*(E1465/E1464-1))</f>
        <v>6460216.3523447514</v>
      </c>
      <c r="K1465">
        <f>ROW()</f>
        <v>1465</v>
      </c>
      <c r="L1465">
        <f>B1465/C1465</f>
        <v>0.82510578279266578</v>
      </c>
      <c r="M1465">
        <f>M1464*(1-(M$1+M$5))^($A1465-$A1464)*(1+2*(E1465/E1464-1))</f>
        <v>401983795.21443617</v>
      </c>
    </row>
    <row r="1466" spans="1:13" x14ac:dyDescent="0.25">
      <c r="A1466" s="1">
        <v>40190</v>
      </c>
      <c r="B1466" s="10">
        <v>18.25</v>
      </c>
      <c r="C1466" s="10">
        <v>21.79</v>
      </c>
      <c r="D1466">
        <v>47909.73</v>
      </c>
      <c r="E1466">
        <v>42871.79</v>
      </c>
      <c r="F1466">
        <v>162366.09</v>
      </c>
      <c r="G1466">
        <v>145312.20000000001</v>
      </c>
      <c r="H1466">
        <f>(1/(1-91/360*VLOOKUP($A1466,Tbills!$B$4:$C$974,2,1)/100))^((1)/91)-1</f>
        <v>1.1111679050213041E-6</v>
      </c>
      <c r="I1466">
        <f>I1465*(1-(I$1+I$5))^($A1466-$A1465)*(1+1.5*(E1466/E1465-1))</f>
        <v>6726979.3736060327</v>
      </c>
      <c r="K1466">
        <f>ROW()</f>
        <v>1466</v>
      </c>
      <c r="L1466">
        <f>B1466/C1466</f>
        <v>0.83754015603487841</v>
      </c>
      <c r="M1466">
        <f>M1465*(1-(M$1+M$5))^($A1466-$A1465)*(1+2*(E1466/E1465-1))</f>
        <v>424107118.98068577</v>
      </c>
    </row>
    <row r="1467" spans="1:13"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I1466*(1-(I$1+I$5))^($A1467-$A1466)*(1+1.5*(E1467/E1466-1))</f>
        <v>6546216.014014014</v>
      </c>
      <c r="K1467">
        <f>ROW()</f>
        <v>1467</v>
      </c>
      <c r="L1467">
        <f>B1467/C1467</f>
        <v>0.83842179426961028</v>
      </c>
      <c r="M1467">
        <f>M1466*(1-(M$1+M$5))^($A1467-$A1466)*(1+2*(E1467/E1466-1))</f>
        <v>408903479.18909836</v>
      </c>
    </row>
    <row r="1468" spans="1:13"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I1467*(1-(I$1+I$5))^($A1468-$A1467)*(1+1.5*(E1468/E1467-1))</f>
        <v>6326801.9674737845</v>
      </c>
      <c r="K1468">
        <f>ROW()</f>
        <v>1468</v>
      </c>
      <c r="L1468">
        <f>B1468/C1468</f>
        <v>0.85127957508450014</v>
      </c>
      <c r="M1468">
        <f>M1467*(1-(M$1+M$5))^($A1468-$A1467)*(1+2*(E1468/E1467-1))</f>
        <v>390621367.44923359</v>
      </c>
    </row>
    <row r="1469" spans="1:13" x14ac:dyDescent="0.25">
      <c r="A1469" s="1">
        <v>40193</v>
      </c>
      <c r="B1469" s="10">
        <v>17.91</v>
      </c>
      <c r="C1469" s="10">
        <v>21.48</v>
      </c>
      <c r="D1469">
        <v>47194.41</v>
      </c>
      <c r="E1469">
        <v>42231.54</v>
      </c>
      <c r="F1469">
        <v>161451.51999999999</v>
      </c>
      <c r="G1469">
        <v>144493.21</v>
      </c>
      <c r="H1469">
        <f>(1/(1-91/360*VLOOKUP($A1469,Tbills!$B$4:$C$974,2,1)/100))^((1)/91)-1</f>
        <v>1.1111679050213041E-6</v>
      </c>
      <c r="I1469">
        <f>I1468*(1-(I$1+I$5))^($A1469-$A1468)*(1+1.5*(E1469/E1468-1))</f>
        <v>6572979.2018574122</v>
      </c>
      <c r="K1469">
        <f>ROW()</f>
        <v>1469</v>
      </c>
      <c r="L1469">
        <f>B1469/C1469</f>
        <v>0.83379888268156421</v>
      </c>
      <c r="M1469">
        <f>M1468*(1-(M$1+M$5))^($A1469-$A1468)*(1+2*(E1469/E1468-1))</f>
        <v>410878258.87982094</v>
      </c>
    </row>
    <row r="1470" spans="1:13"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I1469*(1-(I$1+I$5))^($A1470-$A1469)*(1+1.5*(E1470/E1469-1))</f>
        <v>6116953.9595400449</v>
      </c>
      <c r="K1470">
        <f>ROW()</f>
        <v>1470</v>
      </c>
      <c r="L1470">
        <f>B1470/C1470</f>
        <v>0.84155098133078021</v>
      </c>
      <c r="M1470">
        <f>M1469*(1-(M$1+M$5))^($A1470-$A1469)*(1+2*(E1470/E1469-1))</f>
        <v>372839246.72647876</v>
      </c>
    </row>
    <row r="1471" spans="1:13" x14ac:dyDescent="0.25">
      <c r="A1471" s="1">
        <v>40198</v>
      </c>
      <c r="B1471" s="10">
        <v>18.68</v>
      </c>
      <c r="C1471" s="10">
        <v>21.4</v>
      </c>
      <c r="D1471">
        <v>44699.64</v>
      </c>
      <c r="E1471">
        <v>39998.86</v>
      </c>
      <c r="F1471">
        <v>158033.26</v>
      </c>
      <c r="G1471">
        <v>141433.10999999999</v>
      </c>
      <c r="H1471">
        <f>(1/(1-91/360*VLOOKUP($A1471,Tbills!$B$4:$C$974,2,1)/100))^((1)/91)-1</f>
        <v>1.6667944573445226E-6</v>
      </c>
      <c r="I1471">
        <f>I1470*(1-(I$1+I$5))^($A1471-$A1470)*(1+1.5*(E1471/E1470-1))</f>
        <v>6053028.8668346889</v>
      </c>
      <c r="K1471">
        <f>ROW()</f>
        <v>1471</v>
      </c>
      <c r="L1471">
        <f>B1471/C1471</f>
        <v>0.87289719626168227</v>
      </c>
      <c r="M1471">
        <f>M1470*(1-(M$1+M$5))^($A1471-$A1470)*(1+2*(E1471/E1470-1))</f>
        <v>367636443.46672368</v>
      </c>
    </row>
    <row r="1472" spans="1:13" x14ac:dyDescent="0.25">
      <c r="A1472" s="1">
        <v>40199</v>
      </c>
      <c r="B1472" s="10">
        <v>22.27</v>
      </c>
      <c r="C1472" s="10">
        <v>23.15</v>
      </c>
      <c r="D1472">
        <v>47301.4</v>
      </c>
      <c r="E1472">
        <v>42326.94</v>
      </c>
      <c r="F1472">
        <v>162316.47</v>
      </c>
      <c r="G1472">
        <v>145266.17000000001</v>
      </c>
      <c r="H1472">
        <f>(1/(1-91/360*VLOOKUP($A1472,Tbills!$B$4:$C$974,2,1)/100))^((1)/91)-1</f>
        <v>1.6667944573445226E-6</v>
      </c>
      <c r="I1472">
        <f>I1471*(1-(I$1+I$5))^($A1472-$A1471)*(1+1.5*(E1472/E1471-1))</f>
        <v>6581428.396988675</v>
      </c>
      <c r="K1472">
        <f>ROW()</f>
        <v>1472</v>
      </c>
      <c r="L1472">
        <f>B1472/C1472</f>
        <v>0.96198704103671706</v>
      </c>
      <c r="M1472">
        <f>M1471*(1-(M$1+M$5))^($A1472-$A1471)*(1+2*(E1472/E1471-1))</f>
        <v>410418184.70913941</v>
      </c>
    </row>
    <row r="1473" spans="1:13" x14ac:dyDescent="0.25">
      <c r="A1473" s="1">
        <v>40200</v>
      </c>
      <c r="B1473" s="10">
        <v>27.31</v>
      </c>
      <c r="C1473" s="10">
        <v>26.29</v>
      </c>
      <c r="D1473">
        <v>51428.41</v>
      </c>
      <c r="E1473">
        <v>46019.86</v>
      </c>
      <c r="F1473">
        <v>168366.13</v>
      </c>
      <c r="G1473">
        <v>150680.10999999999</v>
      </c>
      <c r="H1473">
        <f>(1/(1-91/360*VLOOKUP($A1473,Tbills!$B$4:$C$974,2,1)/100))^((1)/91)-1</f>
        <v>1.6667944573445226E-6</v>
      </c>
      <c r="I1473">
        <f>I1472*(1-(I$1+I$5))^($A1473-$A1472)*(1+1.5*(E1473/E1472-1))</f>
        <v>7442676.859788185</v>
      </c>
      <c r="K1473">
        <f>ROW()</f>
        <v>1473</v>
      </c>
      <c r="L1473">
        <f>B1473/C1473</f>
        <v>1.0387980220616204</v>
      </c>
      <c r="M1473">
        <f>M1472*(1-(M$1+M$5))^($A1473-$A1472)*(1+2*(E1473/E1472-1))</f>
        <v>482017867.82411897</v>
      </c>
    </row>
    <row r="1474" spans="1:13" x14ac:dyDescent="0.25">
      <c r="A1474" s="1">
        <v>40203</v>
      </c>
      <c r="B1474" s="10">
        <v>25.41</v>
      </c>
      <c r="C1474" s="10">
        <v>25.19</v>
      </c>
      <c r="D1474">
        <v>50665.07</v>
      </c>
      <c r="E1474">
        <v>45336.57</v>
      </c>
      <c r="F1474">
        <v>166321.38</v>
      </c>
      <c r="G1474">
        <v>148849.4</v>
      </c>
      <c r="H1474">
        <f>(1/(1-91/360*VLOOKUP($A1474,Tbills!$B$4:$C$974,2,1)/100))^((1)/91)-1</f>
        <v>1.527885156615838E-6</v>
      </c>
      <c r="I1474">
        <f>I1473*(1-(I$1+I$5))^($A1474-$A1473)*(1+1.5*(E1474/E1473-1))</f>
        <v>7276707.3517006533</v>
      </c>
      <c r="K1474">
        <f>ROW()</f>
        <v>1474</v>
      </c>
      <c r="L1474">
        <f>B1474/C1474</f>
        <v>1.0087336244541485</v>
      </c>
      <c r="M1474">
        <f>M1473*(1-(M$1+M$5))^($A1474-$A1473)*(1+2*(E1474/E1473-1))</f>
        <v>467656853.68891495</v>
      </c>
    </row>
    <row r="1475" spans="1:13" x14ac:dyDescent="0.25">
      <c r="A1475" s="1">
        <v>40204</v>
      </c>
      <c r="B1475" s="10">
        <v>24.55</v>
      </c>
      <c r="C1475" s="10">
        <v>25.17</v>
      </c>
      <c r="D1475">
        <v>51144.51</v>
      </c>
      <c r="E1475">
        <v>45765.52</v>
      </c>
      <c r="F1475">
        <v>167640.72</v>
      </c>
      <c r="G1475">
        <v>150029.92000000001</v>
      </c>
      <c r="H1475">
        <f>(1/(1-91/360*VLOOKUP($A1475,Tbills!$B$4:$C$974,2,1)/100))^((1)/91)-1</f>
        <v>1.527885156615838E-6</v>
      </c>
      <c r="I1475">
        <f>I1474*(1-(I$1+I$5))^($A1475-$A1474)*(1+1.5*(E1475/E1474-1))</f>
        <v>7379908.9635107489</v>
      </c>
      <c r="K1475">
        <f>ROW()</f>
        <v>1475</v>
      </c>
      <c r="L1475">
        <f>B1475/C1475</f>
        <v>0.97536750099324587</v>
      </c>
      <c r="M1475">
        <f>M1474*(1-(M$1+M$5))^($A1475-$A1474)*(1+2*(E1475/E1474-1))</f>
        <v>476490226.34732974</v>
      </c>
    </row>
    <row r="1476" spans="1:13" x14ac:dyDescent="0.25">
      <c r="A1476" s="1">
        <v>40205</v>
      </c>
      <c r="B1476" s="10">
        <v>23.14</v>
      </c>
      <c r="C1476" s="10">
        <v>24.13</v>
      </c>
      <c r="D1476">
        <v>49600.03</v>
      </c>
      <c r="E1476">
        <v>44383.41</v>
      </c>
      <c r="F1476">
        <v>166234.57</v>
      </c>
      <c r="G1476">
        <v>148771.26</v>
      </c>
      <c r="H1476">
        <f>(1/(1-91/360*VLOOKUP($A1476,Tbills!$B$4:$C$974,2,1)/100))^((1)/91)-1</f>
        <v>1.527885156615838E-6</v>
      </c>
      <c r="I1476">
        <f>I1475*(1-(I$1+I$5))^($A1476-$A1475)*(1+1.5*(E1476/E1475-1))</f>
        <v>7045533.6322467681</v>
      </c>
      <c r="K1476">
        <f>ROW()</f>
        <v>1476</v>
      </c>
      <c r="L1476">
        <f>B1476/C1476</f>
        <v>0.95897223373394125</v>
      </c>
      <c r="M1476">
        <f>M1475*(1-(M$1+M$5))^($A1476-$A1475)*(1+2*(E1476/E1475-1))</f>
        <v>447695310.69319171</v>
      </c>
    </row>
    <row r="1477" spans="1:13" x14ac:dyDescent="0.25">
      <c r="A1477" s="1">
        <v>40206</v>
      </c>
      <c r="B1477" s="10">
        <v>23.73</v>
      </c>
      <c r="C1477" s="10">
        <v>24.67</v>
      </c>
      <c r="D1477">
        <v>50083.13</v>
      </c>
      <c r="E1477">
        <v>44815.64</v>
      </c>
      <c r="F1477">
        <v>166566.10999999999</v>
      </c>
      <c r="G1477">
        <v>149067.74</v>
      </c>
      <c r="H1477">
        <f>(1/(1-91/360*VLOOKUP($A1477,Tbills!$B$4:$C$974,2,1)/100))^((1)/91)-1</f>
        <v>1.527885156615838E-6</v>
      </c>
      <c r="I1477">
        <f>I1476*(1-(I$1+I$5))^($A1477-$A1476)*(1+1.5*(E1477/E1476-1))</f>
        <v>7148384.9940825226</v>
      </c>
      <c r="K1477">
        <f>ROW()</f>
        <v>1477</v>
      </c>
      <c r="L1477">
        <f>B1477/C1477</f>
        <v>0.96189704094041339</v>
      </c>
      <c r="M1477">
        <f>M1476*(1-(M$1+M$5))^($A1477-$A1476)*(1+2*(E1477/E1476-1))</f>
        <v>456399735.30580854</v>
      </c>
    </row>
    <row r="1478" spans="1:13" x14ac:dyDescent="0.25">
      <c r="A1478" s="1">
        <v>40207</v>
      </c>
      <c r="B1478" s="10">
        <v>24.62</v>
      </c>
      <c r="C1478" s="10">
        <v>25.38</v>
      </c>
      <c r="D1478">
        <v>51269.47</v>
      </c>
      <c r="E1478">
        <v>45877.14</v>
      </c>
      <c r="F1478">
        <v>168583.27</v>
      </c>
      <c r="G1478">
        <v>150872.76</v>
      </c>
      <c r="H1478">
        <f>(1/(1-91/360*VLOOKUP($A1478,Tbills!$B$4:$C$974,2,1)/100))^((1)/91)-1</f>
        <v>1.527885156615838E-6</v>
      </c>
      <c r="I1478">
        <f>I1477*(1-(I$1+I$5))^($A1478-$A1477)*(1+1.5*(E1478/E1477-1))</f>
        <v>7402288.2056464283</v>
      </c>
      <c r="K1478">
        <f>ROW()</f>
        <v>1478</v>
      </c>
      <c r="L1478">
        <f>B1478/C1478</f>
        <v>0.97005516154452331</v>
      </c>
      <c r="M1478">
        <f>M1477*(1-(M$1+M$5))^($A1478-$A1477)*(1+2*(E1478/E1477-1))</f>
        <v>478004128.76348841</v>
      </c>
    </row>
    <row r="1479" spans="1:13" x14ac:dyDescent="0.25">
      <c r="A1479" s="1">
        <v>40210</v>
      </c>
      <c r="B1479" s="10">
        <v>22.59</v>
      </c>
      <c r="C1479" s="10">
        <v>23.64</v>
      </c>
      <c r="D1479">
        <v>48413.89</v>
      </c>
      <c r="E1479">
        <v>43321.69</v>
      </c>
      <c r="F1479">
        <v>165805.32999999999</v>
      </c>
      <c r="G1479">
        <v>148385.96</v>
      </c>
      <c r="H1479">
        <f>(1/(1-91/360*VLOOKUP($A1479,Tbills!$B$4:$C$974,2,1)/100))^((1)/91)-1</f>
        <v>2.639209272237153E-6</v>
      </c>
      <c r="I1479">
        <f>I1478*(1-(I$1+I$5))^($A1479-$A1478)*(1+1.5*(E1479/E1478-1))</f>
        <v>6783609.2959450111</v>
      </c>
      <c r="K1479">
        <f>ROW()</f>
        <v>1479</v>
      </c>
      <c r="L1479">
        <f>B1479/C1479</f>
        <v>0.95558375634517767</v>
      </c>
      <c r="M1479">
        <f>M1478*(1-(M$1+M$5))^($A1479-$A1478)*(1+2*(E1479/E1478-1))</f>
        <v>424709585.26299661</v>
      </c>
    </row>
    <row r="1480" spans="1:13" x14ac:dyDescent="0.25">
      <c r="A1480" s="1">
        <v>40211</v>
      </c>
      <c r="B1480" s="10">
        <v>21.48</v>
      </c>
      <c r="C1480" s="10">
        <v>22.93</v>
      </c>
      <c r="D1480">
        <v>46612.32</v>
      </c>
      <c r="E1480">
        <v>41709.5</v>
      </c>
      <c r="F1480">
        <v>164352.35</v>
      </c>
      <c r="G1480">
        <v>147085.24</v>
      </c>
      <c r="H1480">
        <f>(1/(1-91/360*VLOOKUP($A1480,Tbills!$B$4:$C$974,2,1)/100))^((1)/91)-1</f>
        <v>2.639209272237153E-6</v>
      </c>
      <c r="I1480">
        <f>I1479*(1-(I$1+I$5))^($A1480-$A1479)*(1+1.5*(E1480/E1479-1))</f>
        <v>6404876.1185564073</v>
      </c>
      <c r="K1480">
        <f>ROW()</f>
        <v>1480</v>
      </c>
      <c r="L1480">
        <f>B1480/C1480</f>
        <v>0.9367640645442652</v>
      </c>
      <c r="M1480">
        <f>M1479*(1-(M$1+M$5))^($A1480-$A1479)*(1+2*(E1480/E1479-1))</f>
        <v>393085727.31809723</v>
      </c>
    </row>
    <row r="1481" spans="1:13" x14ac:dyDescent="0.25">
      <c r="A1481" s="1">
        <v>40212</v>
      </c>
      <c r="B1481" s="10">
        <v>21.6</v>
      </c>
      <c r="C1481" s="10">
        <v>23</v>
      </c>
      <c r="D1481">
        <v>46768.39</v>
      </c>
      <c r="E1481">
        <v>41849.040000000001</v>
      </c>
      <c r="F1481">
        <v>164899.19</v>
      </c>
      <c r="G1481">
        <v>147574.24</v>
      </c>
      <c r="H1481">
        <f>(1/(1-91/360*VLOOKUP($A1481,Tbills!$B$4:$C$974,2,1)/100))^((1)/91)-1</f>
        <v>2.639209272237153E-6</v>
      </c>
      <c r="I1481">
        <f>I1480*(1-(I$1+I$5))^($A1481-$A1480)*(1+1.5*(E1481/E1480-1))</f>
        <v>6436955.8631886188</v>
      </c>
      <c r="K1481">
        <f>ROW()</f>
        <v>1481</v>
      </c>
      <c r="L1481">
        <f>B1481/C1481</f>
        <v>0.93913043478260871</v>
      </c>
      <c r="M1481">
        <f>M1480*(1-(M$1+M$5))^($A1481-$A1480)*(1+2*(E1481/E1480-1))</f>
        <v>395702545.1924867</v>
      </c>
    </row>
    <row r="1482" spans="1:13" x14ac:dyDescent="0.25">
      <c r="A1482" s="1">
        <v>40213</v>
      </c>
      <c r="B1482" s="10">
        <v>26.08</v>
      </c>
      <c r="C1482" s="10">
        <v>25.98</v>
      </c>
      <c r="D1482">
        <v>52203.83</v>
      </c>
      <c r="E1482">
        <v>46712.639999999999</v>
      </c>
      <c r="F1482">
        <v>171804.82</v>
      </c>
      <c r="G1482">
        <v>153753.94</v>
      </c>
      <c r="H1482">
        <f>(1/(1-91/360*VLOOKUP($A1482,Tbills!$B$4:$C$974,2,1)/100))^((1)/91)-1</f>
        <v>2.639209272237153E-6</v>
      </c>
      <c r="I1482">
        <f>I1481*(1-(I$1+I$5))^($A1482-$A1481)*(1+1.5*(E1482/E1481-1))</f>
        <v>7559015.8770235097</v>
      </c>
      <c r="K1482">
        <f>ROW()</f>
        <v>1482</v>
      </c>
      <c r="L1482">
        <f>B1482/C1482</f>
        <v>1.0038491147036182</v>
      </c>
      <c r="M1482">
        <f>M1481*(1-(M$1+M$5))^($A1482-$A1481)*(1+2*(E1482/E1481-1))</f>
        <v>487661406.07263047</v>
      </c>
    </row>
    <row r="1483" spans="1:13" x14ac:dyDescent="0.25">
      <c r="A1483" s="1">
        <v>40214</v>
      </c>
      <c r="B1483" s="10">
        <v>26.11</v>
      </c>
      <c r="C1483" s="10">
        <v>26</v>
      </c>
      <c r="D1483">
        <v>52836.42</v>
      </c>
      <c r="E1483">
        <v>47278.559999999998</v>
      </c>
      <c r="F1483">
        <v>173241.15</v>
      </c>
      <c r="G1483">
        <v>155038.95000000001</v>
      </c>
      <c r="H1483">
        <f>(1/(1-91/360*VLOOKUP($A1483,Tbills!$B$4:$C$974,2,1)/100))^((1)/91)-1</f>
        <v>2.639209272237153E-6</v>
      </c>
      <c r="I1483">
        <f>I1482*(1-(I$1+I$5))^($A1483-$A1482)*(1+1.5*(E1483/E1482-1))</f>
        <v>7696307.4101520125</v>
      </c>
      <c r="K1483">
        <f>ROW()</f>
        <v>1483</v>
      </c>
      <c r="L1483">
        <f>B1483/C1483</f>
        <v>1.0042307692307693</v>
      </c>
      <c r="M1483">
        <f>M1482*(1-(M$1+M$5))^($A1483-$A1482)*(1+2*(E1483/E1482-1))</f>
        <v>499460534.37206775</v>
      </c>
    </row>
    <row r="1484" spans="1:13" x14ac:dyDescent="0.25">
      <c r="A1484" s="1">
        <v>40217</v>
      </c>
      <c r="B1484" s="10">
        <v>26.51</v>
      </c>
      <c r="C1484" s="10">
        <v>26.43</v>
      </c>
      <c r="D1484">
        <v>53517.87</v>
      </c>
      <c r="E1484">
        <v>47887.96</v>
      </c>
      <c r="F1484">
        <v>174283.24</v>
      </c>
      <c r="G1484">
        <v>155970.32</v>
      </c>
      <c r="H1484">
        <f>(1/(1-91/360*VLOOKUP($A1484,Tbills!$B$4:$C$974,2,1)/100))^((1)/91)-1</f>
        <v>3.0559851109668301E-6</v>
      </c>
      <c r="I1484">
        <f>I1483*(1-(I$1+I$5))^($A1484-$A1483)*(1+1.5*(E1484/E1483-1))</f>
        <v>7844884.7953543346</v>
      </c>
      <c r="K1484">
        <f>ROW()</f>
        <v>1484</v>
      </c>
      <c r="L1484">
        <f>B1484/C1484</f>
        <v>1.0030268634127886</v>
      </c>
      <c r="M1484">
        <f>M1483*(1-(M$1+M$5))^($A1484-$A1483)*(1+2*(E1484/E1483-1))</f>
        <v>512284397.55348104</v>
      </c>
    </row>
    <row r="1485" spans="1:13" x14ac:dyDescent="0.25">
      <c r="A1485" s="1">
        <v>40218</v>
      </c>
      <c r="B1485" s="10">
        <v>26</v>
      </c>
      <c r="C1485" s="10">
        <v>26.04</v>
      </c>
      <c r="D1485">
        <v>52235.88</v>
      </c>
      <c r="E1485">
        <v>46740.68</v>
      </c>
      <c r="F1485">
        <v>173097.74</v>
      </c>
      <c r="G1485">
        <v>154908.91</v>
      </c>
      <c r="H1485">
        <f>(1/(1-91/360*VLOOKUP($A1485,Tbills!$B$4:$C$974,2,1)/100))^((1)/91)-1</f>
        <v>3.0559851109668301E-6</v>
      </c>
      <c r="I1485">
        <f>I1484*(1-(I$1+I$5))^($A1485-$A1484)*(1+1.5*(E1485/E1484-1))</f>
        <v>7562895.5008837366</v>
      </c>
      <c r="K1485">
        <f>ROW()</f>
        <v>1485</v>
      </c>
      <c r="L1485">
        <f>B1485/C1485</f>
        <v>0.99846390168970822</v>
      </c>
      <c r="M1485">
        <f>M1484*(1-(M$1+M$5))^($A1485-$A1484)*(1+2*(E1485/E1484-1))</f>
        <v>487721764.71232796</v>
      </c>
    </row>
    <row r="1486" spans="1:13" x14ac:dyDescent="0.25">
      <c r="A1486" s="1">
        <v>40219</v>
      </c>
      <c r="B1486" s="10">
        <v>25.4</v>
      </c>
      <c r="C1486" s="10">
        <v>25.87</v>
      </c>
      <c r="D1486">
        <v>52053.68</v>
      </c>
      <c r="E1486">
        <v>46577.5</v>
      </c>
      <c r="F1486">
        <v>173144.78</v>
      </c>
      <c r="G1486">
        <v>154950.53</v>
      </c>
      <c r="H1486">
        <f>(1/(1-91/360*VLOOKUP($A1486,Tbills!$B$4:$C$974,2,1)/100))^((1)/91)-1</f>
        <v>3.0559851109668301E-6</v>
      </c>
      <c r="I1486">
        <f>I1485*(1-(I$1+I$5))^($A1486-$A1485)*(1+1.5*(E1486/E1485-1))</f>
        <v>7523218.2463439275</v>
      </c>
      <c r="K1486">
        <f>ROW()</f>
        <v>1486</v>
      </c>
      <c r="L1486">
        <f>B1486/C1486</f>
        <v>0.98183223811364506</v>
      </c>
      <c r="M1486">
        <f>M1485*(1-(M$1+M$5))^($A1486-$A1485)*(1+2*(E1486/E1485-1))</f>
        <v>484299997.62940753</v>
      </c>
    </row>
    <row r="1487" spans="1:13" x14ac:dyDescent="0.25">
      <c r="A1487" s="1">
        <v>40220</v>
      </c>
      <c r="B1487" s="10">
        <v>23.96</v>
      </c>
      <c r="C1487" s="10">
        <v>24.57</v>
      </c>
      <c r="D1487">
        <v>50686.26</v>
      </c>
      <c r="E1487">
        <v>45353.8</v>
      </c>
      <c r="F1487">
        <v>171546.37</v>
      </c>
      <c r="G1487">
        <v>153519.60999999999</v>
      </c>
      <c r="H1487">
        <f>(1/(1-91/360*VLOOKUP($A1487,Tbills!$B$4:$C$974,2,1)/100))^((1)/91)-1</f>
        <v>3.0559851109668301E-6</v>
      </c>
      <c r="I1487">
        <f>I1486*(1-(I$1+I$5))^($A1487-$A1486)*(1+1.5*(E1487/E1486-1))</f>
        <v>7226670.1070827842</v>
      </c>
      <c r="K1487">
        <f>ROW()</f>
        <v>1487</v>
      </c>
      <c r="L1487">
        <f>B1487/C1487</f>
        <v>0.97517297517297519</v>
      </c>
      <c r="M1487">
        <f>M1486*(1-(M$1+M$5))^($A1487-$A1486)*(1+2*(E1487/E1486-1))</f>
        <v>458837144.78612316</v>
      </c>
    </row>
    <row r="1488" spans="1:13"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I1487*(1-(I$1+I$5))^($A1488-$A1487)*(1+1.5*(E1488/E1487-1))</f>
        <v>7207124.0839290414</v>
      </c>
      <c r="K1488">
        <f>ROW()</f>
        <v>1488</v>
      </c>
      <c r="L1488">
        <f>B1488/C1488</f>
        <v>0.92927228127555195</v>
      </c>
      <c r="M1488">
        <f>M1487*(1-(M$1+M$5))^($A1488-$A1487)*(1+2*(E1488/E1487-1))</f>
        <v>457172895.55901015</v>
      </c>
    </row>
    <row r="1489" spans="1:13" x14ac:dyDescent="0.25">
      <c r="A1489" s="1">
        <v>40225</v>
      </c>
      <c r="B1489" s="10">
        <v>22.25</v>
      </c>
      <c r="C1489" s="10">
        <v>23.57</v>
      </c>
      <c r="D1489">
        <v>47893.04</v>
      </c>
      <c r="E1489">
        <v>42853.760000000002</v>
      </c>
      <c r="F1489">
        <v>167897.55</v>
      </c>
      <c r="G1489">
        <v>150251.88</v>
      </c>
      <c r="H1489">
        <f>(1/(1-91/360*VLOOKUP($A1489,Tbills!$B$4:$C$974,2,1)/100))^((1)/91)-1</f>
        <v>2.7781327762710362E-6</v>
      </c>
      <c r="I1489">
        <f>I1488*(1-(I$1+I$5))^($A1489-$A1488)*(1+1.5*(E1489/E1488-1))</f>
        <v>6629338.3056644518</v>
      </c>
      <c r="K1489">
        <f>ROW()</f>
        <v>1489</v>
      </c>
      <c r="L1489">
        <f>B1489/C1489</f>
        <v>0.94399660585490031</v>
      </c>
      <c r="M1489">
        <f>M1488*(1-(M$1+M$5))^($A1489-$A1488)*(1+2*(E1489/E1488-1))</f>
        <v>408271421.72738063</v>
      </c>
    </row>
    <row r="1490" spans="1:13"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I1489*(1-(I$1+I$5))^($A1490-$A1489)*(1+1.5*(E1490/E1489-1))</f>
        <v>6271125.7532969518</v>
      </c>
      <c r="K1490">
        <f>ROW()</f>
        <v>1490</v>
      </c>
      <c r="L1490">
        <f>B1490/C1490</f>
        <v>0.93258909403177326</v>
      </c>
      <c r="M1490">
        <f>M1489*(1-(M$1+M$5))^($A1490-$A1489)*(1+2*(E1490/E1489-1))</f>
        <v>378849304.81616664</v>
      </c>
    </row>
    <row r="1491" spans="1:13" x14ac:dyDescent="0.25">
      <c r="A1491" s="1">
        <v>40227</v>
      </c>
      <c r="B1491" s="10">
        <v>20.63</v>
      </c>
      <c r="C1491" s="10">
        <v>22.78</v>
      </c>
      <c r="D1491">
        <v>44284.02</v>
      </c>
      <c r="E1491">
        <v>39624.26</v>
      </c>
      <c r="F1491">
        <v>164596</v>
      </c>
      <c r="G1491">
        <v>147296.49</v>
      </c>
      <c r="H1491">
        <f>(1/(1-91/360*VLOOKUP($A1491,Tbills!$B$4:$C$974,2,1)/100))^((1)/91)-1</f>
        <v>2.7781327762710362E-6</v>
      </c>
      <c r="I1491">
        <f>I1490*(1-(I$1+I$5))^($A1491-$A1490)*(1+1.5*(E1491/E1490-1))</f>
        <v>5887144.3885544697</v>
      </c>
      <c r="K1491">
        <f>ROW()</f>
        <v>1491</v>
      </c>
      <c r="L1491">
        <f>B1491/C1491</f>
        <v>0.90561896400351172</v>
      </c>
      <c r="M1491">
        <f>M1490*(1-(M$1+M$5))^($A1491-$A1490)*(1+2*(E1491/E1490-1))</f>
        <v>347912843.2132144</v>
      </c>
    </row>
    <row r="1492" spans="1:13" x14ac:dyDescent="0.25">
      <c r="A1492" s="1">
        <v>40228</v>
      </c>
      <c r="B1492" s="10">
        <v>20.02</v>
      </c>
      <c r="C1492" s="10">
        <v>22.31</v>
      </c>
      <c r="D1492">
        <v>43389.62</v>
      </c>
      <c r="E1492">
        <v>38823.86</v>
      </c>
      <c r="F1492">
        <v>162145.24</v>
      </c>
      <c r="G1492">
        <v>145102.9</v>
      </c>
      <c r="H1492">
        <f>(1/(1-91/360*VLOOKUP($A1492,Tbills!$B$4:$C$974,2,1)/100))^((1)/91)-1</f>
        <v>2.7781327762710362E-6</v>
      </c>
      <c r="I1492">
        <f>I1491*(1-(I$1+I$5))^($A1492-$A1491)*(1+1.5*(E1492/E1491-1))</f>
        <v>5708711.4121904317</v>
      </c>
      <c r="K1492">
        <f>ROW()</f>
        <v>1492</v>
      </c>
      <c r="L1492">
        <f>B1492/C1492</f>
        <v>0.89735544598834605</v>
      </c>
      <c r="M1492">
        <f>M1491*(1-(M$1+M$5))^($A1492-$A1491)*(1+2*(E1492/E1491-1))</f>
        <v>333846090.33147955</v>
      </c>
    </row>
    <row r="1493" spans="1:13"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I1492*(1-(I$1+I$5))^($A1493-$A1492)*(1+1.5*(E1493/E1492-1))</f>
        <v>5547766.5495712999</v>
      </c>
      <c r="K1493">
        <f>ROW()</f>
        <v>1493</v>
      </c>
      <c r="L1493">
        <f>B1493/C1493</f>
        <v>0.91762540266912107</v>
      </c>
      <c r="M1493">
        <f>M1492*(1-(M$1+M$5))^($A1493-$A1492)*(1+2*(E1493/E1492-1))</f>
        <v>321276620.93905896</v>
      </c>
    </row>
    <row r="1494" spans="1:13" x14ac:dyDescent="0.25">
      <c r="A1494" s="1">
        <v>40232</v>
      </c>
      <c r="B1494" s="10">
        <v>21.37</v>
      </c>
      <c r="C1494" s="10">
        <v>22.62</v>
      </c>
      <c r="D1494">
        <v>43947.5</v>
      </c>
      <c r="E1494">
        <v>39322.6</v>
      </c>
      <c r="F1494">
        <v>161445.69</v>
      </c>
      <c r="G1494">
        <v>144475.25</v>
      </c>
      <c r="H1494">
        <f>(1/(1-91/360*VLOOKUP($A1494,Tbills!$B$4:$C$974,2,1)/100))^((1)/91)-1</f>
        <v>2.7781327762710362E-6</v>
      </c>
      <c r="I1494">
        <f>I1493*(1-(I$1+I$5))^($A1494-$A1493)*(1+1.5*(E1494/E1493-1))</f>
        <v>5815900.519072921</v>
      </c>
      <c r="K1494">
        <f>ROW()</f>
        <v>1494</v>
      </c>
      <c r="L1494">
        <f>B1494/C1494</f>
        <v>0.94473916887709997</v>
      </c>
      <c r="M1494">
        <f>M1493*(1-(M$1+M$5))^($A1494-$A1493)*(1+2*(E1494/E1493-1))</f>
        <v>341973272.16235077</v>
      </c>
    </row>
    <row r="1495" spans="1:13" x14ac:dyDescent="0.25">
      <c r="A1495" s="1">
        <v>40233</v>
      </c>
      <c r="B1495" s="10">
        <v>20.27</v>
      </c>
      <c r="C1495" s="10">
        <v>22.08</v>
      </c>
      <c r="D1495">
        <v>43007.83</v>
      </c>
      <c r="E1495">
        <v>38481.71</v>
      </c>
      <c r="F1495">
        <v>160287.44</v>
      </c>
      <c r="G1495">
        <v>143438.35</v>
      </c>
      <c r="H1495">
        <f>(1/(1-91/360*VLOOKUP($A1495,Tbills!$B$4:$C$974,2,1)/100))^((1)/91)-1</f>
        <v>2.7781327762710362E-6</v>
      </c>
      <c r="I1495">
        <f>I1494*(1-(I$1+I$5))^($A1495-$A1494)*(1+1.5*(E1495/E1494-1))</f>
        <v>5629292.2704715477</v>
      </c>
      <c r="K1495">
        <f>ROW()</f>
        <v>1495</v>
      </c>
      <c r="L1495">
        <f>B1495/C1495</f>
        <v>0.91802536231884058</v>
      </c>
      <c r="M1495">
        <f>M1494*(1-(M$1+M$5))^($A1495-$A1494)*(1+2*(E1495/E1494-1))</f>
        <v>327336458.12597489</v>
      </c>
    </row>
    <row r="1496" spans="1:13"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I1495*(1-(I$1+I$5))^($A1496-$A1495)*(1+1.5*(E1496/E1495-1))</f>
        <v>5600274.1627614526</v>
      </c>
      <c r="K1496">
        <f>ROW()</f>
        <v>1496</v>
      </c>
      <c r="L1496">
        <f>B1496/C1496</f>
        <v>0.91073855913004087</v>
      </c>
      <c r="M1496">
        <f>M1495*(1-(M$1+M$5))^($A1496-$A1495)*(1+2*(E1496/E1495-1))</f>
        <v>325079843.32150167</v>
      </c>
    </row>
    <row r="1497" spans="1:13" x14ac:dyDescent="0.25">
      <c r="A1497" s="1">
        <v>40235</v>
      </c>
      <c r="B1497" s="10">
        <v>19.5</v>
      </c>
      <c r="C1497" s="10">
        <v>21.65</v>
      </c>
      <c r="D1497">
        <v>41990.83</v>
      </c>
      <c r="E1497">
        <v>37571.519999999997</v>
      </c>
      <c r="F1497">
        <v>159880.24</v>
      </c>
      <c r="G1497">
        <v>143073.16</v>
      </c>
      <c r="H1497">
        <f>(1/(1-91/360*VLOOKUP($A1497,Tbills!$B$4:$C$974,2,1)/100))^((1)/91)-1</f>
        <v>2.7781327762710362E-6</v>
      </c>
      <c r="I1497">
        <f>I1496*(1-(I$1+I$5))^($A1497-$A1496)*(1+1.5*(E1497/E1496-1))</f>
        <v>5429761.4582555331</v>
      </c>
      <c r="K1497">
        <f>ROW()</f>
        <v>1497</v>
      </c>
      <c r="L1497">
        <f>B1497/C1497</f>
        <v>0.90069284064665134</v>
      </c>
      <c r="M1497">
        <f>M1496*(1-(M$1+M$5))^($A1497-$A1496)*(1+2*(E1497/E1496-1))</f>
        <v>311876332.053451</v>
      </c>
    </row>
    <row r="1498" spans="1:13"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I1497*(1-(I$1+I$5))^($A1498-$A1497)*(1+1.5*(E1498/E1497-1))</f>
        <v>5271533.836857494</v>
      </c>
      <c r="K1498">
        <f>ROW()</f>
        <v>1498</v>
      </c>
      <c r="L1498">
        <f>B1498/C1498</f>
        <v>0.89832089552238803</v>
      </c>
      <c r="M1498">
        <f>M1497*(1-(M$1+M$5))^($A1498-$A1497)*(1+2*(E1498/E1497-1))</f>
        <v>299739871.59728235</v>
      </c>
    </row>
    <row r="1499" spans="1:13" x14ac:dyDescent="0.25">
      <c r="A1499" s="1">
        <v>40239</v>
      </c>
      <c r="B1499" s="10">
        <v>19.059999999999999</v>
      </c>
      <c r="C1499" s="10">
        <v>21.18</v>
      </c>
      <c r="D1499">
        <v>40747.68</v>
      </c>
      <c r="E1499">
        <v>36458.76</v>
      </c>
      <c r="F1499">
        <v>158443.19</v>
      </c>
      <c r="G1499">
        <v>141785.5</v>
      </c>
      <c r="H1499">
        <f>(1/(1-91/360*VLOOKUP($A1499,Tbills!$B$4:$C$974,2,1)/100))^((1)/91)-1</f>
        <v>3.4727769306908129E-6</v>
      </c>
      <c r="I1499">
        <f>I1498*(1-(I$1+I$5))^($A1499-$A1498)*(1+1.5*(E1499/E1498-1))</f>
        <v>5189164.4506038018</v>
      </c>
      <c r="K1499">
        <f>ROW()</f>
        <v>1499</v>
      </c>
      <c r="L1499">
        <f>B1499/C1499</f>
        <v>0.89990557129367321</v>
      </c>
      <c r="M1499">
        <f>M1498*(1-(M$1+M$5))^($A1499-$A1498)*(1+2*(E1499/E1498-1))</f>
        <v>293489046.26044255</v>
      </c>
    </row>
    <row r="1500" spans="1:13"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I1499*(1-(I$1+I$5))^($A1500-$A1499)*(1+1.5*(E1500/E1499-1))</f>
        <v>5116027.6669962294</v>
      </c>
      <c r="K1500">
        <f>ROW()</f>
        <v>1500</v>
      </c>
      <c r="L1500">
        <f>B1500/C1500</f>
        <v>0.89794945159752027</v>
      </c>
      <c r="M1500">
        <f>M1499*(1-(M$1+M$5))^($A1500-$A1499)*(1+2*(E1500/E1499-1))</f>
        <v>287967742.40255231</v>
      </c>
    </row>
    <row r="1501" spans="1:13" x14ac:dyDescent="0.25">
      <c r="A1501" s="1">
        <v>40241</v>
      </c>
      <c r="B1501" s="10">
        <v>18.72</v>
      </c>
      <c r="C1501" s="10">
        <v>21.03</v>
      </c>
      <c r="D1501">
        <v>40260.879999999997</v>
      </c>
      <c r="E1501">
        <v>36022.94</v>
      </c>
      <c r="F1501">
        <v>157049.94</v>
      </c>
      <c r="G1501">
        <v>140537.74</v>
      </c>
      <c r="H1501">
        <f>(1/(1-91/360*VLOOKUP($A1501,Tbills!$B$4:$C$974,2,1)/100))^((1)/91)-1</f>
        <v>3.4727769306908129E-6</v>
      </c>
      <c r="I1501">
        <f>I1500*(1-(I$1+I$5))^($A1501-$A1500)*(1+1.5*(E1501/E1500-1))</f>
        <v>5096116.1056434084</v>
      </c>
      <c r="K1501">
        <f>ROW()</f>
        <v>1501</v>
      </c>
      <c r="L1501">
        <f>B1501/C1501</f>
        <v>0.89015691868758906</v>
      </c>
      <c r="M1501">
        <f>M1500*(1-(M$1+M$5))^($A1501-$A1500)*(1+2*(E1501/E1500-1))</f>
        <v>286467396.7743035</v>
      </c>
    </row>
    <row r="1502" spans="1:13"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I1501*(1-(I$1+I$5))^($A1502-$A1501)*(1+1.5*(E1502/E1501-1))</f>
        <v>4752189.28867923</v>
      </c>
      <c r="K1502">
        <f>ROW()</f>
        <v>1502</v>
      </c>
      <c r="L1502">
        <f>B1502/C1502</f>
        <v>0.86109738012852211</v>
      </c>
      <c r="M1502">
        <f>M1501*(1-(M$1+M$5))^($A1502-$A1501)*(1+2*(E1502/E1501-1))</f>
        <v>260684534.99797082</v>
      </c>
    </row>
    <row r="1503" spans="1:13"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I1502*(1-(I$1+I$5))^($A1503-$A1502)*(1+1.5*(E1503/E1502-1))</f>
        <v>4648773.1269998215</v>
      </c>
      <c r="K1503">
        <f>ROW()</f>
        <v>1503</v>
      </c>
      <c r="L1503">
        <f>B1503/C1503</f>
        <v>0.87808489634748266</v>
      </c>
      <c r="M1503">
        <f>M1502*(1-(M$1+M$5))^($A1503-$A1502)*(1+2*(E1503/E1502-1))</f>
        <v>253104776.2030946</v>
      </c>
    </row>
    <row r="1504" spans="1:13"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I1503*(1-(I$1+I$5))^($A1504-$A1503)*(1+1.5*(E1504/E1503-1))</f>
        <v>4664125.1548046293</v>
      </c>
      <c r="K1504">
        <f>ROW()</f>
        <v>1504</v>
      </c>
      <c r="L1504">
        <f>B1504/C1504</f>
        <v>0.88888888888888895</v>
      </c>
      <c r="M1504">
        <f>M1503*(1-(M$1+M$5))^($A1504-$A1503)*(1+2*(E1504/E1503-1))</f>
        <v>254213921.11577618</v>
      </c>
    </row>
    <row r="1505" spans="1:13"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I1504*(1-(I$1+I$5))^($A1505-$A1504)*(1+1.5*(E1505/E1504-1))</f>
        <v>4710862.1914161416</v>
      </c>
      <c r="K1505">
        <f>ROW()</f>
        <v>1505</v>
      </c>
      <c r="L1505">
        <f>B1505/C1505</f>
        <v>0.90541199414919549</v>
      </c>
      <c r="M1505">
        <f>M1504*(1-(M$1+M$5))^($A1505-$A1504)*(1+2*(E1505/E1504-1))</f>
        <v>257605002.56413221</v>
      </c>
    </row>
    <row r="1506" spans="1:13"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I1505*(1-(I$1+I$5))^($A1506-$A1505)*(1+1.5*(E1506/E1505-1))</f>
        <v>4765068.6431340957</v>
      </c>
      <c r="K1506">
        <f>ROW()</f>
        <v>1506</v>
      </c>
      <c r="L1506">
        <f>B1506/C1506</f>
        <v>0.87246376811594195</v>
      </c>
      <c r="M1506">
        <f>M1505*(1-(M$1+M$5))^($A1506-$A1505)*(1+2*(E1506/E1505-1))</f>
        <v>261551762.57046577</v>
      </c>
    </row>
    <row r="1507" spans="1:13"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I1506*(1-(I$1+I$5))^($A1507-$A1506)*(1+1.5*(E1507/E1506-1))</f>
        <v>4709262.9321053177</v>
      </c>
      <c r="K1507">
        <f>ROW()</f>
        <v>1507</v>
      </c>
      <c r="L1507">
        <f>B1507/C1507</f>
        <v>0.86729156388751838</v>
      </c>
      <c r="M1507">
        <f>M1506*(1-(M$1+M$5))^($A1507-$A1506)*(1+2*(E1507/E1506-1))</f>
        <v>257462201.67783216</v>
      </c>
    </row>
    <row r="1508" spans="1:13" x14ac:dyDescent="0.25">
      <c r="A1508" s="1">
        <v>40252</v>
      </c>
      <c r="B1508" s="10">
        <v>18</v>
      </c>
      <c r="C1508" s="10">
        <v>20.72</v>
      </c>
      <c r="D1508">
        <v>38261.01</v>
      </c>
      <c r="E1508">
        <v>34232.1</v>
      </c>
      <c r="F1508">
        <v>156799.85</v>
      </c>
      <c r="G1508">
        <v>140307.92000000001</v>
      </c>
      <c r="H1508">
        <f>(1/(1-91/360*VLOOKUP($A1508,Tbills!$B$4:$C$974,2,1)/100))^((1)/91)-1</f>
        <v>4.5842999230050197E-6</v>
      </c>
      <c r="I1508">
        <f>I1507*(1-(I$1+I$5))^($A1508-$A1507)*(1+1.5*(E1508/E1507-1))</f>
        <v>4715811.1686132252</v>
      </c>
      <c r="K1508">
        <f>ROW()</f>
        <v>1508</v>
      </c>
      <c r="L1508">
        <f>B1508/C1508</f>
        <v>0.86872586872586877</v>
      </c>
      <c r="M1508">
        <f>M1507*(1-(M$1+M$5))^($A1508-$A1507)*(1+2*(E1508/E1507-1))</f>
        <v>257923349.50192568</v>
      </c>
    </row>
    <row r="1509" spans="1:13"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I1508*(1-(I$1+I$5))^($A1509-$A1508)*(1+1.5*(E1509/E1508-1))</f>
        <v>4515959.5069097113</v>
      </c>
      <c r="K1509">
        <f>ROW()</f>
        <v>1509</v>
      </c>
      <c r="L1509">
        <f>B1509/C1509</f>
        <v>0.87748015873015883</v>
      </c>
      <c r="M1509">
        <f>M1508*(1-(M$1+M$5))^($A1509-$A1508)*(1+2*(E1509/E1508-1))</f>
        <v>243344240.05796629</v>
      </c>
    </row>
    <row r="1510" spans="1:13" x14ac:dyDescent="0.25">
      <c r="A1510" s="1">
        <v>40254</v>
      </c>
      <c r="B1510" s="10">
        <v>16.91</v>
      </c>
      <c r="C1510" s="10">
        <v>19.72</v>
      </c>
      <c r="D1510">
        <v>35757.440000000002</v>
      </c>
      <c r="E1510">
        <v>31991.85</v>
      </c>
      <c r="F1510">
        <v>153610.69</v>
      </c>
      <c r="G1510">
        <v>137452.91</v>
      </c>
      <c r="H1510">
        <f>(1/(1-91/360*VLOOKUP($A1510,Tbills!$B$4:$C$974,2,1)/100))^((1)/91)-1</f>
        <v>4.5842999230050197E-6</v>
      </c>
      <c r="I1510">
        <f>I1509*(1-(I$1+I$5))^($A1510-$A1509)*(1+1.5*(E1510/E1509-1))</f>
        <v>4256628.6515571317</v>
      </c>
      <c r="K1510">
        <f>ROW()</f>
        <v>1510</v>
      </c>
      <c r="L1510">
        <f>B1510/C1510</f>
        <v>0.85750507099391482</v>
      </c>
      <c r="M1510">
        <f>M1509*(1-(M$1+M$5))^($A1510-$A1509)*(1+2*(E1510/E1509-1))</f>
        <v>224707407.65028316</v>
      </c>
    </row>
    <row r="1511" spans="1:13" x14ac:dyDescent="0.25">
      <c r="A1511" s="1">
        <v>40255</v>
      </c>
      <c r="B1511" s="10">
        <v>16.62</v>
      </c>
      <c r="C1511" s="10">
        <v>19.48</v>
      </c>
      <c r="D1511">
        <v>35225.730000000003</v>
      </c>
      <c r="E1511">
        <v>31515.99</v>
      </c>
      <c r="F1511">
        <v>152838.47</v>
      </c>
      <c r="G1511">
        <v>136761.29</v>
      </c>
      <c r="H1511">
        <f>(1/(1-91/360*VLOOKUP($A1511,Tbills!$B$4:$C$974,2,1)/100))^((1)/91)-1</f>
        <v>4.5842999230050197E-6</v>
      </c>
      <c r="I1511">
        <f>I1510*(1-(I$1+I$5))^($A1511-$A1510)*(1+1.5*(E1511/E1510-1))</f>
        <v>4161616.4643480289</v>
      </c>
      <c r="K1511">
        <f>ROW()</f>
        <v>1511</v>
      </c>
      <c r="L1511">
        <f>B1511/C1511</f>
        <v>0.85318275154004108</v>
      </c>
      <c r="M1511">
        <f>M1510*(1-(M$1+M$5))^($A1511-$A1510)*(1+2*(E1511/E1510-1))</f>
        <v>218015278.86832762</v>
      </c>
    </row>
    <row r="1512" spans="1:13" x14ac:dyDescent="0.25">
      <c r="A1512" s="1">
        <v>40256</v>
      </c>
      <c r="B1512" s="10">
        <v>16.97</v>
      </c>
      <c r="C1512" s="10">
        <v>19.95</v>
      </c>
      <c r="D1512">
        <v>35910.53</v>
      </c>
      <c r="E1512">
        <v>32128.53</v>
      </c>
      <c r="F1512">
        <v>154366.28</v>
      </c>
      <c r="G1512">
        <v>138127.76</v>
      </c>
      <c r="H1512">
        <f>(1/(1-91/360*VLOOKUP($A1512,Tbills!$B$4:$C$974,2,1)/100))^((1)/91)-1</f>
        <v>4.5842999230050197E-6</v>
      </c>
      <c r="I1512">
        <f>I1511*(1-(I$1+I$5))^($A1512-$A1511)*(1+1.5*(E1512/E1511-1))</f>
        <v>4282902.2143230634</v>
      </c>
      <c r="K1512">
        <f>ROW()</f>
        <v>1512</v>
      </c>
      <c r="L1512">
        <f>B1512/C1512</f>
        <v>0.85062656641604006</v>
      </c>
      <c r="M1512">
        <f>M1511*(1-(M$1+M$5))^($A1512-$A1511)*(1+2*(E1512/E1511-1))</f>
        <v>226482270.23401201</v>
      </c>
    </row>
    <row r="1513" spans="1:13" x14ac:dyDescent="0.25">
      <c r="A1513" s="1">
        <v>40259</v>
      </c>
      <c r="B1513" s="10">
        <v>16.87</v>
      </c>
      <c r="C1513" s="10">
        <v>20.11</v>
      </c>
      <c r="D1513">
        <v>35437.65</v>
      </c>
      <c r="E1513">
        <v>31705.01</v>
      </c>
      <c r="F1513">
        <v>153723.9</v>
      </c>
      <c r="G1513">
        <v>137551.04999999999</v>
      </c>
      <c r="H1513">
        <f>(1/(1-91/360*VLOOKUP($A1513,Tbills!$B$4:$C$974,2,1)/100))^((1)/91)-1</f>
        <v>4.3064085186728107E-6</v>
      </c>
      <c r="I1513">
        <f>I1512*(1-(I$1+I$5))^($A1513-$A1512)*(1+1.5*(E1513/E1512-1))</f>
        <v>4198095.2759630689</v>
      </c>
      <c r="K1513">
        <f>ROW()</f>
        <v>1513</v>
      </c>
      <c r="L1513">
        <f>B1513/C1513</f>
        <v>0.83888612630532078</v>
      </c>
      <c r="M1513">
        <f>M1512*(1-(M$1+M$5))^($A1513-$A1512)*(1+2*(E1513/E1512-1))</f>
        <v>220488975.41509986</v>
      </c>
    </row>
    <row r="1514" spans="1:13"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I1513*(1-(I$1+I$5))^($A1514-$A1513)*(1+1.5*(E1514/E1513-1))</f>
        <v>4065511.4551898199</v>
      </c>
      <c r="K1514">
        <f>ROW()</f>
        <v>1514</v>
      </c>
      <c r="L1514">
        <f>B1514/C1514</f>
        <v>0.8307926829268294</v>
      </c>
      <c r="M1514">
        <f>M1513*(1-(M$1+M$5))^($A1514-$A1513)*(1+2*(E1514/E1513-1))</f>
        <v>211199974.00436959</v>
      </c>
    </row>
    <row r="1515" spans="1:13"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I1514*(1-(I$1+I$5))^($A1515-$A1514)*(1+1.5*(E1515/E1514-1))</f>
        <v>4194145.6889494252</v>
      </c>
      <c r="K1515">
        <f>ROW()</f>
        <v>1515</v>
      </c>
      <c r="L1515">
        <f>B1515/C1515</f>
        <v>0.87400398406374513</v>
      </c>
      <c r="M1515">
        <f>M1514*(1-(M$1+M$5))^($A1515-$A1514)*(1+2*(E1515/E1514-1))</f>
        <v>220105265.67610249</v>
      </c>
    </row>
    <row r="1516" spans="1:13" x14ac:dyDescent="0.25">
      <c r="A1516" s="1">
        <v>40262</v>
      </c>
      <c r="B1516" s="10">
        <v>18.399999999999999</v>
      </c>
      <c r="C1516" s="10">
        <v>20.58</v>
      </c>
      <c r="D1516">
        <v>35816.11</v>
      </c>
      <c r="E1516">
        <v>32043.19</v>
      </c>
      <c r="F1516">
        <v>155200.94</v>
      </c>
      <c r="G1516">
        <v>138870.91</v>
      </c>
      <c r="H1516">
        <f>(1/(1-91/360*VLOOKUP($A1516,Tbills!$B$4:$C$974,2,1)/100))^((1)/91)-1</f>
        <v>4.3064085186728107E-6</v>
      </c>
      <c r="I1516">
        <f>I1515*(1-(I$1+I$5))^($A1516-$A1515)*(1+1.5*(E1516/E1515-1))</f>
        <v>4263705.5663547656</v>
      </c>
      <c r="K1516">
        <f>ROW()</f>
        <v>1516</v>
      </c>
      <c r="L1516">
        <f>B1516/C1516</f>
        <v>0.89407191448007772</v>
      </c>
      <c r="M1516">
        <f>M1515*(1-(M$1+M$5))^($A1516-$A1515)*(1+2*(E1516/E1515-1))</f>
        <v>224967804.23473093</v>
      </c>
    </row>
    <row r="1517" spans="1:13" x14ac:dyDescent="0.25">
      <c r="A1517" s="1">
        <v>40263</v>
      </c>
      <c r="B1517" s="10">
        <v>17.77</v>
      </c>
      <c r="C1517" s="10">
        <v>20.059999999999999</v>
      </c>
      <c r="D1517">
        <v>35443.9</v>
      </c>
      <c r="E1517">
        <v>31710.05</v>
      </c>
      <c r="F1517">
        <v>154872.87</v>
      </c>
      <c r="G1517">
        <v>138576.76</v>
      </c>
      <c r="H1517">
        <f>(1/(1-91/360*VLOOKUP($A1517,Tbills!$B$4:$C$974,2,1)/100))^((1)/91)-1</f>
        <v>4.3064085186728107E-6</v>
      </c>
      <c r="I1517">
        <f>I1516*(1-(I$1+I$5))^($A1517-$A1516)*(1+1.5*(E1517/E1516-1))</f>
        <v>4197173.3029020606</v>
      </c>
      <c r="K1517">
        <f>ROW()</f>
        <v>1517</v>
      </c>
      <c r="L1517">
        <f>B1517/C1517</f>
        <v>0.88584247258225324</v>
      </c>
      <c r="M1517">
        <f>M1516*(1-(M$1+M$5))^($A1517-$A1516)*(1+2*(E1517/E1516-1))</f>
        <v>220282583.4339259</v>
      </c>
    </row>
    <row r="1518" spans="1:13"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I1517*(1-(I$1+I$5))^($A1518-$A1517)*(1+1.5*(E1518/E1517-1))</f>
        <v>4069094.2814145433</v>
      </c>
      <c r="K1518">
        <f>ROW()</f>
        <v>1518</v>
      </c>
      <c r="L1518">
        <f>B1518/C1518</f>
        <v>0.88614609571788405</v>
      </c>
      <c r="M1518">
        <f>M1517*(1-(M$1+M$5))^($A1518-$A1517)*(1+2*(E1518/E1517-1))</f>
        <v>211306687.81147808</v>
      </c>
    </row>
    <row r="1519" spans="1:13" x14ac:dyDescent="0.25">
      <c r="A1519" s="1">
        <v>40267</v>
      </c>
      <c r="B1519" s="10">
        <v>17.13</v>
      </c>
      <c r="C1519" s="10">
        <v>19.54</v>
      </c>
      <c r="D1519">
        <v>34131.9</v>
      </c>
      <c r="E1519">
        <v>30535.74</v>
      </c>
      <c r="F1519">
        <v>153638.51</v>
      </c>
      <c r="G1519">
        <v>137469.93</v>
      </c>
      <c r="H1519">
        <f>(1/(1-91/360*VLOOKUP($A1519,Tbills!$B$4:$C$974,2,1)/100))^((1)/91)-1</f>
        <v>4.028524218879781E-6</v>
      </c>
      <c r="I1519">
        <f>I1518*(1-(I$1+I$5))^($A1519-$A1518)*(1+1.5*(E1519/E1518-1))</f>
        <v>3964963.1330541158</v>
      </c>
      <c r="K1519">
        <f>ROW()</f>
        <v>1519</v>
      </c>
      <c r="L1519">
        <f>B1519/C1519</f>
        <v>0.87666325486182184</v>
      </c>
      <c r="M1519">
        <f>M1518*(1-(M$1+M$5))^($A1519-$A1518)*(1+2*(E1519/E1518-1))</f>
        <v>204092448.78393137</v>
      </c>
    </row>
    <row r="1520" spans="1:13"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I1519*(1-(I$1+I$5))^($A1520-$A1519)*(1+1.5*(E1520/E1519-1))</f>
        <v>3938763.8633946693</v>
      </c>
      <c r="K1520">
        <f>ROW()</f>
        <v>1520</v>
      </c>
      <c r="L1520">
        <f>B1520/C1520</f>
        <v>0.8830321285140561</v>
      </c>
      <c r="M1520">
        <f>M1519*(1-(M$1+M$5))^($A1520-$A1519)*(1+2*(E1520/E1519-1))</f>
        <v>202290116.12272069</v>
      </c>
    </row>
    <row r="1521" spans="1:13"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I1520*(1-(I$1+I$5))^($A1521-$A1520)*(1+1.5*(E1521/E1520-1))</f>
        <v>3921399.100230827</v>
      </c>
      <c r="K1521">
        <f>ROW()</f>
        <v>1521</v>
      </c>
      <c r="L1521">
        <f>B1521/C1521</f>
        <v>0.8778894472361809</v>
      </c>
      <c r="M1521">
        <f>M1520*(1-(M$1+M$5))^($A1521-$A1520)*(1+2*(E1521/E1520-1))</f>
        <v>201096803.39747769</v>
      </c>
    </row>
    <row r="1522" spans="1:13"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I1521*(1-(I$1+I$5))^($A1522-$A1521)*(1+1.5*(E1522/E1521-1))</f>
        <v>3699847.9023047732</v>
      </c>
      <c r="K1522">
        <f>ROW()</f>
        <v>1522</v>
      </c>
      <c r="L1522">
        <f>B1522/C1522</f>
        <v>0.87958656330749341</v>
      </c>
      <c r="M1522">
        <f>M1521*(1-(M$1+M$5))^($A1522-$A1521)*(1+2*(E1522/E1521-1))</f>
        <v>185932686.47828856</v>
      </c>
    </row>
    <row r="1523" spans="1:13" x14ac:dyDescent="0.25">
      <c r="A1523" s="1">
        <v>40274</v>
      </c>
      <c r="B1523" s="10">
        <v>16.23</v>
      </c>
      <c r="C1523" s="10">
        <v>18.84</v>
      </c>
      <c r="D1523">
        <v>31722.98</v>
      </c>
      <c r="E1523">
        <v>28379.79</v>
      </c>
      <c r="F1523">
        <v>149482.97</v>
      </c>
      <c r="G1523">
        <v>133747.78</v>
      </c>
      <c r="H1523">
        <f>(1/(1-91/360*VLOOKUP($A1523,Tbills!$B$4:$C$974,2,1)/100))^((1)/91)-1</f>
        <v>4.8621984320984524E-6</v>
      </c>
      <c r="I1523">
        <f>I1522*(1-(I$1+I$5))^($A1523-$A1522)*(1+1.5*(E1523/E1522-1))</f>
        <v>3549236.4875627817</v>
      </c>
      <c r="K1523">
        <f>ROW()</f>
        <v>1523</v>
      </c>
      <c r="L1523">
        <f>B1523/C1523</f>
        <v>0.86146496815286622</v>
      </c>
      <c r="M1523">
        <f>M1522*(1-(M$1+M$5))^($A1523-$A1522)*(1+2*(E1523/E1522-1))</f>
        <v>175837244.46213797</v>
      </c>
    </row>
    <row r="1524" spans="1:13" x14ac:dyDescent="0.25">
      <c r="A1524" s="1">
        <v>40275</v>
      </c>
      <c r="B1524" s="10">
        <v>16.62</v>
      </c>
      <c r="C1524" s="10">
        <v>19.190000000000001</v>
      </c>
      <c r="D1524">
        <v>32284.11</v>
      </c>
      <c r="E1524">
        <v>28881.64</v>
      </c>
      <c r="F1524">
        <v>150794.71</v>
      </c>
      <c r="G1524">
        <v>134920.79</v>
      </c>
      <c r="H1524">
        <f>(1/(1-91/360*VLOOKUP($A1524,Tbills!$B$4:$C$974,2,1)/100))^((1)/91)-1</f>
        <v>4.8621984320984524E-6</v>
      </c>
      <c r="I1524">
        <f>I1523*(1-(I$1+I$5))^($A1524-$A1523)*(1+1.5*(E1524/E1523-1))</f>
        <v>3643345.1827214183</v>
      </c>
      <c r="K1524">
        <f>ROW()</f>
        <v>1524</v>
      </c>
      <c r="L1524">
        <f>B1524/C1524</f>
        <v>0.86607608129233971</v>
      </c>
      <c r="M1524">
        <f>M1523*(1-(M$1+M$5))^($A1524-$A1523)*(1+2*(E1524/E1523-1))</f>
        <v>182049895.47727311</v>
      </c>
    </row>
    <row r="1525" spans="1:13"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I1524*(1-(I$1+I$5))^($A1525-$A1524)*(1+1.5*(E1525/E1524-1))</f>
        <v>3551164.2037273929</v>
      </c>
      <c r="K1525">
        <f>ROW()</f>
        <v>1525</v>
      </c>
      <c r="L1525">
        <f>B1525/C1525</f>
        <v>0.86373165618448644</v>
      </c>
      <c r="M1525">
        <f>M1524*(1-(M$1+M$5))^($A1525-$A1524)*(1+2*(E1525/E1524-1))</f>
        <v>175904796.8911131</v>
      </c>
    </row>
    <row r="1526" spans="1:13" x14ac:dyDescent="0.25">
      <c r="A1526" s="1">
        <v>40277</v>
      </c>
      <c r="B1526" s="10">
        <v>16.14</v>
      </c>
      <c r="C1526" s="10">
        <v>18.62</v>
      </c>
      <c r="D1526">
        <v>31379.08</v>
      </c>
      <c r="E1526">
        <v>28071.71</v>
      </c>
      <c r="F1526">
        <v>150386.89000000001</v>
      </c>
      <c r="G1526">
        <v>134554.59</v>
      </c>
      <c r="H1526">
        <f>(1/(1-91/360*VLOOKUP($A1526,Tbills!$B$4:$C$974,2,1)/100))^((1)/91)-1</f>
        <v>4.8621984320984524E-6</v>
      </c>
      <c r="I1526">
        <f>I1525*(1-(I$1+I$5))^($A1526-$A1525)*(1+1.5*(E1526/E1525-1))</f>
        <v>3490546.357767792</v>
      </c>
      <c r="K1526">
        <f>ROW()</f>
        <v>1526</v>
      </c>
      <c r="L1526">
        <f>B1526/C1526</f>
        <v>0.86680988184747587</v>
      </c>
      <c r="M1526">
        <f>M1525*(1-(M$1+M$5))^($A1526-$A1525)*(1+2*(E1526/E1525-1))</f>
        <v>171897656.25117585</v>
      </c>
    </row>
    <row r="1527" spans="1:13"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I1526*(1-(I$1+I$5))^($A1527-$A1526)*(1+1.5*(E1527/E1526-1))</f>
        <v>3482381.2313471134</v>
      </c>
      <c r="K1527">
        <f>ROW()</f>
        <v>1527</v>
      </c>
      <c r="L1527">
        <f>B1527/C1527</f>
        <v>0.82172995780590719</v>
      </c>
      <c r="M1527">
        <f>M1526*(1-(M$1+M$5))^($A1527-$A1526)*(1+2*(E1527/E1526-1))</f>
        <v>171350770.281131</v>
      </c>
    </row>
    <row r="1528" spans="1:13"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I1527*(1-(I$1+I$5))^($A1528-$A1527)*(1+1.5*(E1528/E1527-1))</f>
        <v>3506387.0413453924</v>
      </c>
      <c r="K1528">
        <f>ROW()</f>
        <v>1528</v>
      </c>
      <c r="L1528">
        <f>B1528/C1528</f>
        <v>0.85308056872037918</v>
      </c>
      <c r="M1528">
        <f>M1527*(1-(M$1+M$5))^($A1528-$A1527)*(1+2*(E1528/E1527-1))</f>
        <v>172922091.78595644</v>
      </c>
    </row>
    <row r="1529" spans="1:13" x14ac:dyDescent="0.25">
      <c r="A1529" s="1">
        <v>40282</v>
      </c>
      <c r="B1529" s="10">
        <v>15.59</v>
      </c>
      <c r="C1529" s="10">
        <v>18.77</v>
      </c>
      <c r="D1529">
        <v>30738.28</v>
      </c>
      <c r="E1529">
        <v>27497.81</v>
      </c>
      <c r="F1529">
        <v>149505.69</v>
      </c>
      <c r="G1529">
        <v>133763.04999999999</v>
      </c>
      <c r="H1529">
        <f>(1/(1-91/360*VLOOKUP($A1529,Tbills!$B$4:$C$974,2,1)/100))^((1)/91)-1</f>
        <v>4.3064085186728107E-6</v>
      </c>
      <c r="I1529">
        <f>I1528*(1-(I$1+I$5))^($A1529-$A1528)*(1+1.5*(E1529/E1528-1))</f>
        <v>3383137.4377273414</v>
      </c>
      <c r="K1529">
        <f>ROW()</f>
        <v>1529</v>
      </c>
      <c r="L1529">
        <f>B1529/C1529</f>
        <v>0.83058071390516786</v>
      </c>
      <c r="M1529">
        <f>M1528*(1-(M$1+M$5))^($A1529-$A1528)*(1+2*(E1529/E1528-1))</f>
        <v>164814382.21170351</v>
      </c>
    </row>
    <row r="1530" spans="1:13" x14ac:dyDescent="0.25">
      <c r="A1530" s="1">
        <v>40283</v>
      </c>
      <c r="B1530" s="10">
        <v>15.89</v>
      </c>
      <c r="C1530" s="10">
        <v>18.899999999999999</v>
      </c>
      <c r="D1530">
        <v>30738.41</v>
      </c>
      <c r="E1530">
        <v>27497.81</v>
      </c>
      <c r="F1530">
        <v>149705.75</v>
      </c>
      <c r="G1530">
        <v>133941.47</v>
      </c>
      <c r="H1530">
        <f>(1/(1-91/360*VLOOKUP($A1530,Tbills!$B$4:$C$974,2,1)/100))^((1)/91)-1</f>
        <v>4.3064085186728107E-6</v>
      </c>
      <c r="I1530">
        <f>I1529*(1-(I$1+I$5))^($A1530-$A1529)*(1+1.5*(E1530/E1529-1))</f>
        <v>3383104.9966834178</v>
      </c>
      <c r="K1530">
        <f>ROW()</f>
        <v>1530</v>
      </c>
      <c r="L1530">
        <f>B1530/C1530</f>
        <v>0.84074074074074079</v>
      </c>
      <c r="M1530">
        <f>M1529*(1-(M$1+M$5))^($A1530-$A1529)*(1+2*(E1530/E1529-1))</f>
        <v>164808828.19279608</v>
      </c>
    </row>
    <row r="1531" spans="1:13" x14ac:dyDescent="0.25">
      <c r="A1531" s="1">
        <v>40284</v>
      </c>
      <c r="B1531" s="10">
        <v>18.36</v>
      </c>
      <c r="C1531" s="10">
        <v>20.23</v>
      </c>
      <c r="D1531">
        <v>31963.62</v>
      </c>
      <c r="E1531">
        <v>28593.74</v>
      </c>
      <c r="F1531">
        <v>152776.59</v>
      </c>
      <c r="G1531">
        <v>136688.35999999999</v>
      </c>
      <c r="H1531">
        <f>(1/(1-91/360*VLOOKUP($A1531,Tbills!$B$4:$C$974,2,1)/100))^((1)/91)-1</f>
        <v>4.3064085186728107E-6</v>
      </c>
      <c r="I1531">
        <f>I1530*(1-(I$1+I$5))^($A1531-$A1530)*(1+1.5*(E1531/E1530-1))</f>
        <v>3585321.9736083569</v>
      </c>
      <c r="K1531">
        <f>ROW()</f>
        <v>1531</v>
      </c>
      <c r="L1531">
        <f>B1531/C1531</f>
        <v>0.90756302521008403</v>
      </c>
      <c r="M1531">
        <f>M1530*(1-(M$1+M$5))^($A1531-$A1530)*(1+2*(E1531/E1530-1))</f>
        <v>177939800.6859121</v>
      </c>
    </row>
    <row r="1532" spans="1:13" x14ac:dyDescent="0.25">
      <c r="A1532" s="1">
        <v>40287</v>
      </c>
      <c r="B1532" s="10">
        <v>17.34</v>
      </c>
      <c r="C1532" s="10">
        <v>19.79</v>
      </c>
      <c r="D1532">
        <v>31190.67</v>
      </c>
      <c r="E1532">
        <v>27901.91</v>
      </c>
      <c r="F1532">
        <v>152317.03</v>
      </c>
      <c r="G1532">
        <v>136275.43</v>
      </c>
      <c r="H1532">
        <f>(1/(1-91/360*VLOOKUP($A1532,Tbills!$B$4:$C$974,2,1)/100))^((1)/91)-1</f>
        <v>4.028524218879781E-6</v>
      </c>
      <c r="I1532">
        <f>I1531*(1-(I$1+I$5))^($A1532-$A1531)*(1+1.5*(E1532/E1531-1))</f>
        <v>3455101.4416660857</v>
      </c>
      <c r="K1532">
        <f>ROW()</f>
        <v>1532</v>
      </c>
      <c r="L1532">
        <f>B1532/C1532</f>
        <v>0.87620010106114199</v>
      </c>
      <c r="M1532">
        <f>M1531*(1-(M$1+M$5))^($A1532-$A1531)*(1+2*(E1532/E1531-1))</f>
        <v>169312120.29930359</v>
      </c>
    </row>
    <row r="1533" spans="1:13" x14ac:dyDescent="0.25">
      <c r="A1533" s="1">
        <v>40288</v>
      </c>
      <c r="B1533" s="10">
        <v>15.73</v>
      </c>
      <c r="C1533" s="10">
        <v>18.989999999999998</v>
      </c>
      <c r="D1533">
        <v>29711.26</v>
      </c>
      <c r="E1533">
        <v>26578.38</v>
      </c>
      <c r="F1533">
        <v>151096.97</v>
      </c>
      <c r="G1533">
        <v>135183.32</v>
      </c>
      <c r="H1533">
        <f>(1/(1-91/360*VLOOKUP($A1533,Tbills!$B$4:$C$974,2,1)/100))^((1)/91)-1</f>
        <v>4.028524218879781E-6</v>
      </c>
      <c r="I1533">
        <f>I1532*(1-(I$1+I$5))^($A1533-$A1532)*(1+1.5*(E1533/E1532-1))</f>
        <v>3209231.0240908205</v>
      </c>
      <c r="K1533">
        <f>ROW()</f>
        <v>1533</v>
      </c>
      <c r="L1533">
        <f>B1533/C1533</f>
        <v>0.82833070036861511</v>
      </c>
      <c r="M1533">
        <f>M1532*(1-(M$1+M$5))^($A1533-$A1532)*(1+2*(E1533/E1532-1))</f>
        <v>153244279.96539131</v>
      </c>
    </row>
    <row r="1534" spans="1:13" x14ac:dyDescent="0.25">
      <c r="A1534" s="1">
        <v>40289</v>
      </c>
      <c r="B1534" s="10">
        <v>16.32</v>
      </c>
      <c r="C1534" s="10">
        <v>19.3</v>
      </c>
      <c r="D1534">
        <v>29871.119999999999</v>
      </c>
      <c r="E1534">
        <v>26721.27</v>
      </c>
      <c r="F1534">
        <v>153048.62</v>
      </c>
      <c r="G1534">
        <v>136928.87</v>
      </c>
      <c r="H1534">
        <f>(1/(1-91/360*VLOOKUP($A1534,Tbills!$B$4:$C$974,2,1)/100))^((1)/91)-1</f>
        <v>4.028524218879781E-6</v>
      </c>
      <c r="I1534">
        <f>I1533*(1-(I$1+I$5))^($A1534-$A1533)*(1+1.5*(E1534/E1533-1))</f>
        <v>3235080.0798768364</v>
      </c>
      <c r="K1534">
        <f>ROW()</f>
        <v>1534</v>
      </c>
      <c r="L1534">
        <f>B1534/C1534</f>
        <v>0.84559585492227973</v>
      </c>
      <c r="M1534">
        <f>M1533*(1-(M$1+M$5))^($A1534-$A1533)*(1+2*(E1534/E1533-1))</f>
        <v>154886796.19551826</v>
      </c>
    </row>
    <row r="1535" spans="1:13" x14ac:dyDescent="0.25">
      <c r="A1535" s="1">
        <v>40290</v>
      </c>
      <c r="B1535" s="10">
        <v>16.47</v>
      </c>
      <c r="C1535" s="10">
        <v>19.59</v>
      </c>
      <c r="D1535">
        <v>29795.78</v>
      </c>
      <c r="E1535">
        <v>26653.77</v>
      </c>
      <c r="F1535">
        <v>154354.34</v>
      </c>
      <c r="G1535">
        <v>138096.51</v>
      </c>
      <c r="H1535">
        <f>(1/(1-91/360*VLOOKUP($A1535,Tbills!$B$4:$C$974,2,1)/100))^((1)/91)-1</f>
        <v>4.028524218879781E-6</v>
      </c>
      <c r="I1535">
        <f>I1534*(1-(I$1+I$5))^($A1535-$A1534)*(1+1.5*(E1535/E1534-1))</f>
        <v>3222791.0814072476</v>
      </c>
      <c r="K1535">
        <f>ROW()</f>
        <v>1535</v>
      </c>
      <c r="L1535">
        <f>B1535/C1535</f>
        <v>0.84073506891271055</v>
      </c>
      <c r="M1535">
        <f>M1534*(1-(M$1+M$5))^($A1535-$A1534)*(1+2*(E1535/E1534-1))</f>
        <v>154099090.97787485</v>
      </c>
    </row>
    <row r="1536" spans="1:13" x14ac:dyDescent="0.25">
      <c r="A1536" s="1">
        <v>40291</v>
      </c>
      <c r="B1536" s="10">
        <v>16.62</v>
      </c>
      <c r="C1536" s="10">
        <v>19.39</v>
      </c>
      <c r="D1536">
        <v>29582.62</v>
      </c>
      <c r="E1536">
        <v>26462.98</v>
      </c>
      <c r="F1536">
        <v>154041.12</v>
      </c>
      <c r="G1536">
        <v>137815.73000000001</v>
      </c>
      <c r="H1536">
        <f>(1/(1-91/360*VLOOKUP($A1536,Tbills!$B$4:$C$974,2,1)/100))^((1)/91)-1</f>
        <v>4.028524218879781E-6</v>
      </c>
      <c r="I1536">
        <f>I1535*(1-(I$1+I$5))^($A1536-$A1535)*(1+1.5*(E1536/E1535-1))</f>
        <v>3188156.9821535205</v>
      </c>
      <c r="K1536">
        <f>ROW()</f>
        <v>1536</v>
      </c>
      <c r="L1536">
        <f>B1536/C1536</f>
        <v>0.85714285714285721</v>
      </c>
      <c r="M1536">
        <f>M1535*(1-(M$1+M$5))^($A1536-$A1535)*(1+2*(E1536/E1535-1))</f>
        <v>151887863.04525825</v>
      </c>
    </row>
    <row r="1537" spans="1:13" x14ac:dyDescent="0.25">
      <c r="A1537" s="1">
        <v>40294</v>
      </c>
      <c r="B1537" s="10">
        <v>17.47</v>
      </c>
      <c r="C1537" s="10">
        <v>19.86</v>
      </c>
      <c r="D1537">
        <v>29963.8</v>
      </c>
      <c r="E1537">
        <v>26803.64</v>
      </c>
      <c r="F1537">
        <v>154518.75</v>
      </c>
      <c r="G1537">
        <v>138241.39000000001</v>
      </c>
      <c r="H1537">
        <f>(1/(1-91/360*VLOOKUP($A1537,Tbills!$B$4:$C$974,2,1)/100))^((1)/91)-1</f>
        <v>4.1674654807088984E-6</v>
      </c>
      <c r="I1537">
        <f>I1536*(1-(I$1+I$5))^($A1537-$A1536)*(1+1.5*(E1537/E1536-1))</f>
        <v>3249625.5872205561</v>
      </c>
      <c r="K1537">
        <f>ROW()</f>
        <v>1537</v>
      </c>
      <c r="L1537">
        <f>B1537/C1537</f>
        <v>0.87965760322255793</v>
      </c>
      <c r="M1537">
        <f>M1536*(1-(M$1+M$5))^($A1537-$A1536)*(1+2*(E1537/E1536-1))</f>
        <v>155782641.550486</v>
      </c>
    </row>
    <row r="1538" spans="1:13"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I1537*(1-(I$1+I$5))^($A1538-$A1537)*(1+1.5*(E1538/E1537-1))</f>
        <v>3790629.3410605942</v>
      </c>
      <c r="K1538">
        <f>ROW()</f>
        <v>1538</v>
      </c>
      <c r="L1538">
        <f>B1538/C1538</f>
        <v>1.0039612676056338</v>
      </c>
      <c r="M1538">
        <f>M1537*(1-(M$1+M$5))^($A1538-$A1537)*(1+2*(E1538/E1537-1))</f>
        <v>190358531.09687936</v>
      </c>
    </row>
    <row r="1539" spans="1:13" x14ac:dyDescent="0.25">
      <c r="A1539" s="1">
        <v>40296</v>
      </c>
      <c r="B1539" s="10">
        <v>21.08</v>
      </c>
      <c r="C1539" s="10">
        <v>22.31</v>
      </c>
      <c r="D1539">
        <v>32920.239999999998</v>
      </c>
      <c r="E1539">
        <v>29448.04</v>
      </c>
      <c r="F1539">
        <v>160901.18</v>
      </c>
      <c r="G1539">
        <v>143950.31</v>
      </c>
      <c r="H1539">
        <f>(1/(1-91/360*VLOOKUP($A1539,Tbills!$B$4:$C$974,2,1)/100))^((1)/91)-1</f>
        <v>4.1674654807088984E-6</v>
      </c>
      <c r="I1539">
        <f>I1538*(1-(I$1+I$5))^($A1539-$A1538)*(1+1.5*(E1539/E1538-1))</f>
        <v>3727453.6119496929</v>
      </c>
      <c r="K1539">
        <f>ROW()</f>
        <v>1539</v>
      </c>
      <c r="L1539">
        <f>B1539/C1539</f>
        <v>0.94486777229941732</v>
      </c>
      <c r="M1539">
        <f>M1538*(1-(M$1+M$5))^($A1539-$A1538)*(1+2*(E1539/E1538-1))</f>
        <v>186124557.95095626</v>
      </c>
    </row>
    <row r="1540" spans="1:13"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I1539*(1-(I$1+I$5))^($A1540-$A1539)*(1+1.5*(E1540/E1539-1))</f>
        <v>3471837.9524405422</v>
      </c>
      <c r="K1540">
        <f>ROW()</f>
        <v>1540</v>
      </c>
      <c r="L1540">
        <f>B1540/C1540</f>
        <v>0.87977099236641221</v>
      </c>
      <c r="M1540">
        <f>M1539*(1-(M$1+M$5))^($A1540-$A1539)*(1+2*(E1540/E1539-1))</f>
        <v>169102718.93919617</v>
      </c>
    </row>
    <row r="1541" spans="1:13" x14ac:dyDescent="0.25">
      <c r="A1541" s="1">
        <v>40298</v>
      </c>
      <c r="B1541" s="10">
        <v>22.05</v>
      </c>
      <c r="C1541" s="10">
        <v>23.67</v>
      </c>
      <c r="D1541">
        <v>34101.82</v>
      </c>
      <c r="E1541">
        <v>30504.74</v>
      </c>
      <c r="F1541">
        <v>164551.34</v>
      </c>
      <c r="G1541">
        <v>147214.71</v>
      </c>
      <c r="H1541">
        <f>(1/(1-91/360*VLOOKUP($A1541,Tbills!$B$4:$C$974,2,1)/100))^((1)/91)-1</f>
        <v>4.1674654807088984E-6</v>
      </c>
      <c r="I1541">
        <f>I1540*(1-(I$1+I$5))^($A1541-$A1540)*(1+1.5*(E1541/E1540-1))</f>
        <v>3917083.2223353661</v>
      </c>
      <c r="K1541">
        <f>ROW()</f>
        <v>1541</v>
      </c>
      <c r="L1541">
        <f>B1541/C1541</f>
        <v>0.9315589353612167</v>
      </c>
      <c r="M1541">
        <f>M1540*(1-(M$1+M$5))^($A1541-$A1540)*(1+2*(E1541/E1540-1))</f>
        <v>198013884.63626269</v>
      </c>
    </row>
    <row r="1542" spans="1:13"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I1541*(1-(I$1+I$5))^($A1542-$A1541)*(1+1.5*(E1542/E1541-1))</f>
        <v>3707511.3073350089</v>
      </c>
      <c r="K1542">
        <f>ROW()</f>
        <v>1542</v>
      </c>
      <c r="L1542">
        <f>B1542/C1542</f>
        <v>0.89415411868910555</v>
      </c>
      <c r="M1542">
        <f>M1541*(1-(M$1+M$5))^($A1542-$A1541)*(1+2*(E1542/E1541-1))</f>
        <v>183876955.887514</v>
      </c>
    </row>
    <row r="1543" spans="1:13" x14ac:dyDescent="0.25">
      <c r="A1543" s="1">
        <v>40302</v>
      </c>
      <c r="B1543" s="10">
        <v>23.84</v>
      </c>
      <c r="C1543" s="10">
        <v>25.07</v>
      </c>
      <c r="D1543">
        <v>36225.480000000003</v>
      </c>
      <c r="E1543">
        <v>32403.84</v>
      </c>
      <c r="F1543">
        <v>171483.5</v>
      </c>
      <c r="G1543">
        <v>153413.91</v>
      </c>
      <c r="H1543">
        <f>(1/(1-91/360*VLOOKUP($A1543,Tbills!$B$4:$C$974,2,1)/100))^((1)/91)-1</f>
        <v>4.5842999230050197E-6</v>
      </c>
      <c r="I1543">
        <f>I1542*(1-(I$1+I$5))^($A1543-$A1542)*(1+1.5*(E1543/E1542-1))</f>
        <v>4272078.6683154358</v>
      </c>
      <c r="K1543">
        <f>ROW()</f>
        <v>1543</v>
      </c>
      <c r="L1543">
        <f>B1543/C1543</f>
        <v>0.95093737534902267</v>
      </c>
      <c r="M1543">
        <f>M1542*(1-(M$1+M$5))^($A1543-$A1542)*(1+2*(E1543/E1542-1))</f>
        <v>221205763.37474281</v>
      </c>
    </row>
    <row r="1544" spans="1:13"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I1543*(1-(I$1+I$5))^($A1544-$A1543)*(1+1.5*(E1544/E1543-1))</f>
        <v>4562393.0757671753</v>
      </c>
      <c r="K1544">
        <f>ROW()</f>
        <v>1544</v>
      </c>
      <c r="L1544">
        <f>B1544/C1544</f>
        <v>0.94463405384907084</v>
      </c>
      <c r="M1544">
        <f>M1543*(1-(M$1+M$5))^($A1544-$A1543)*(1+2*(E1544/E1543-1))</f>
        <v>241243736.82328176</v>
      </c>
    </row>
    <row r="1545" spans="1:13"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I1544*(1-(I$1+I$5))^($A1545-$A1544)*(1+1.5*(E1545/E1544-1))</f>
        <v>5740322.5146635631</v>
      </c>
      <c r="K1545">
        <f>ROW()</f>
        <v>1545</v>
      </c>
      <c r="L1545">
        <f>B1545/C1545</f>
        <v>1.2438376943496396</v>
      </c>
      <c r="M1545">
        <f>M1544*(1-(M$1+M$5))^($A1545-$A1544)*(1+2*(E1545/E1544-1))</f>
        <v>324283194.32966375</v>
      </c>
    </row>
    <row r="1546" spans="1:13"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I1545*(1-(I$1+I$5))^($A1546-$A1545)*(1+1.5*(E1546/E1545-1))</f>
        <v>6511481.3420414366</v>
      </c>
      <c r="K1546">
        <f>ROW()</f>
        <v>1546</v>
      </c>
      <c r="L1546">
        <f>B1546/C1546</f>
        <v>1.1182413981430914</v>
      </c>
      <c r="M1546">
        <f>M1545*(1-(M$1+M$5))^($A1546-$A1545)*(1+2*(E1546/E1545-1))</f>
        <v>382360911.56081527</v>
      </c>
    </row>
    <row r="1547" spans="1:13" x14ac:dyDescent="0.25">
      <c r="A1547" s="1">
        <v>40308</v>
      </c>
      <c r="B1547" s="10">
        <v>28.84</v>
      </c>
      <c r="C1547" s="10">
        <v>28.98</v>
      </c>
      <c r="D1547">
        <v>41546.76</v>
      </c>
      <c r="E1547">
        <v>37162.71</v>
      </c>
      <c r="F1547">
        <v>183243.64</v>
      </c>
      <c r="G1547">
        <v>163930.25</v>
      </c>
      <c r="H1547">
        <f>(1/(1-91/360*VLOOKUP($A1547,Tbills!$B$4:$C$974,2,1)/100))^((1)/91)-1</f>
        <v>4.3064085186728107E-6</v>
      </c>
      <c r="I1547">
        <f>I1546*(1-(I$1+I$5))^($A1547-$A1546)*(1+1.5*(E1547/E1546-1))</f>
        <v>5134973.6011523847</v>
      </c>
      <c r="K1547">
        <f>ROW()</f>
        <v>1547</v>
      </c>
      <c r="L1547">
        <f>B1547/C1547</f>
        <v>0.99516908212560384</v>
      </c>
      <c r="M1547">
        <f>M1546*(1-(M$1+M$5))^($A1547-$A1546)*(1+2*(E1547/E1546-1))</f>
        <v>274571441.91050088</v>
      </c>
    </row>
    <row r="1548" spans="1:13"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I1547*(1-(I$1+I$5))^($A1548-$A1547)*(1+1.5*(E1548/E1547-1))</f>
        <v>5105157.5132651413</v>
      </c>
      <c r="K1548">
        <f>ROW()</f>
        <v>1548</v>
      </c>
      <c r="L1548">
        <f>B1548/C1548</f>
        <v>0.98094908209213716</v>
      </c>
      <c r="M1548">
        <f>M1547*(1-(M$1+M$5))^($A1548-$A1547)*(1+2*(E1548/E1547-1))</f>
        <v>272440028.5137859</v>
      </c>
    </row>
    <row r="1549" spans="1:13"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I1548*(1-(I$1+I$5))^($A1549-$A1548)*(1+1.5*(E1549/E1548-1))</f>
        <v>4694813.6412575403</v>
      </c>
      <c r="K1549">
        <f>ROW()</f>
        <v>1549</v>
      </c>
      <c r="L1549">
        <f>B1549/C1549</f>
        <v>0.95759849906191374</v>
      </c>
      <c r="M1549">
        <f>M1548*(1-(M$1+M$5))^($A1549-$A1548)*(1+2*(E1549/E1548-1))</f>
        <v>243237347.03960514</v>
      </c>
    </row>
    <row r="1550" spans="1:13" x14ac:dyDescent="0.25">
      <c r="A1550" s="1">
        <v>40311</v>
      </c>
      <c r="B1550" s="10">
        <v>26.68</v>
      </c>
      <c r="C1550" s="10">
        <v>27.61</v>
      </c>
      <c r="D1550">
        <v>40146.58</v>
      </c>
      <c r="E1550">
        <v>35909.800000000003</v>
      </c>
      <c r="F1550">
        <v>178118.86</v>
      </c>
      <c r="G1550">
        <v>159343.53</v>
      </c>
      <c r="H1550">
        <f>(1/(1-91/360*VLOOKUP($A1550,Tbills!$B$4:$C$974,2,1)/100))^((1)/91)-1</f>
        <v>4.3064085186728107E-6</v>
      </c>
      <c r="I1550">
        <f>I1549*(1-(I$1+I$5))^($A1550-$A1549)*(1+1.5*(E1550/E1549-1))</f>
        <v>4870478.6356666544</v>
      </c>
      <c r="K1550">
        <f>ROW()</f>
        <v>1550</v>
      </c>
      <c r="L1550">
        <f>B1550/C1550</f>
        <v>0.96631655197392252</v>
      </c>
      <c r="M1550">
        <f>M1549*(1-(M$1+M$5))^($A1550-$A1549)*(1+2*(E1550/E1549-1))</f>
        <v>255366858.04628548</v>
      </c>
    </row>
    <row r="1551" spans="1:13" x14ac:dyDescent="0.25">
      <c r="A1551" s="1">
        <v>40312</v>
      </c>
      <c r="B1551" s="10">
        <v>31.24</v>
      </c>
      <c r="C1551" s="10">
        <v>30.8</v>
      </c>
      <c r="D1551">
        <v>44166.37</v>
      </c>
      <c r="E1551">
        <v>39505.21</v>
      </c>
      <c r="F1551">
        <v>187540.07</v>
      </c>
      <c r="G1551">
        <v>167770.97</v>
      </c>
      <c r="H1551">
        <f>(1/(1-91/360*VLOOKUP($A1551,Tbills!$B$4:$C$974,2,1)/100))^((1)/91)-1</f>
        <v>4.3064085186728107E-6</v>
      </c>
      <c r="I1551">
        <f>I1550*(1-(I$1+I$5))^($A1551-$A1550)*(1+1.5*(E1551/E1550-1))</f>
        <v>5601897.9810285307</v>
      </c>
      <c r="K1551">
        <f>ROW()</f>
        <v>1551</v>
      </c>
      <c r="L1551">
        <f>B1551/C1551</f>
        <v>1.0142857142857142</v>
      </c>
      <c r="M1551">
        <f>M1550*(1-(M$1+M$5))^($A1551-$A1550)*(1+2*(E1551/E1550-1))</f>
        <v>306492907.40378124</v>
      </c>
    </row>
    <row r="1552" spans="1:13" x14ac:dyDescent="0.25">
      <c r="A1552" s="1">
        <v>40315</v>
      </c>
      <c r="B1552" s="10">
        <v>30.84</v>
      </c>
      <c r="C1552" s="10">
        <v>30.51</v>
      </c>
      <c r="D1552">
        <v>44541.56</v>
      </c>
      <c r="E1552">
        <v>39840.29</v>
      </c>
      <c r="F1552">
        <v>190751.15</v>
      </c>
      <c r="G1552">
        <v>170641.39</v>
      </c>
      <c r="H1552">
        <f>(1/(1-91/360*VLOOKUP($A1552,Tbills!$B$4:$C$974,2,1)/100))^((1)/91)-1</f>
        <v>4.4453533327715178E-6</v>
      </c>
      <c r="I1552">
        <f>I1551*(1-(I$1+I$5))^($A1552-$A1551)*(1+1.5*(E1552/E1551-1))</f>
        <v>5673007.0510384021</v>
      </c>
      <c r="K1552">
        <f>ROW()</f>
        <v>1552</v>
      </c>
      <c r="L1552">
        <f>B1552/C1552</f>
        <v>1.0108161258603736</v>
      </c>
      <c r="M1552">
        <f>M1551*(1-(M$1+M$5))^($A1552-$A1551)*(1+2*(E1552/E1551-1))</f>
        <v>311660693.82915843</v>
      </c>
    </row>
    <row r="1553" spans="1:13" x14ac:dyDescent="0.25">
      <c r="A1553" s="1">
        <v>40316</v>
      </c>
      <c r="B1553" s="10">
        <v>33.549999999999997</v>
      </c>
      <c r="C1553" s="10">
        <v>32.81</v>
      </c>
      <c r="D1553">
        <v>47564.58</v>
      </c>
      <c r="E1553">
        <v>42544.06</v>
      </c>
      <c r="F1553">
        <v>196957.51</v>
      </c>
      <c r="G1553">
        <v>176192.69</v>
      </c>
      <c r="H1553">
        <f>(1/(1-91/360*VLOOKUP($A1553,Tbills!$B$4:$C$974,2,1)/100))^((1)/91)-1</f>
        <v>4.4453533327715178E-6</v>
      </c>
      <c r="I1553">
        <f>I1552*(1-(I$1+I$5))^($A1553-$A1552)*(1+1.5*(E1553/E1552-1))</f>
        <v>6250446.9122777302</v>
      </c>
      <c r="K1553">
        <f>ROW()</f>
        <v>1553</v>
      </c>
      <c r="L1553">
        <f>B1553/C1553</f>
        <v>1.0225540993599511</v>
      </c>
      <c r="M1553">
        <f>M1552*(1-(M$1+M$5))^($A1553-$A1552)*(1+2*(E1553/E1552-1))</f>
        <v>353950608.16548949</v>
      </c>
    </row>
    <row r="1554" spans="1:13" x14ac:dyDescent="0.25">
      <c r="A1554" s="1">
        <v>40317</v>
      </c>
      <c r="B1554" s="10">
        <v>35.32</v>
      </c>
      <c r="C1554" s="10">
        <v>34.18</v>
      </c>
      <c r="D1554">
        <v>48640.57</v>
      </c>
      <c r="E1554">
        <v>43506.28</v>
      </c>
      <c r="F1554">
        <v>202429.43</v>
      </c>
      <c r="G1554">
        <v>181086.93</v>
      </c>
      <c r="H1554">
        <f>(1/(1-91/360*VLOOKUP($A1554,Tbills!$B$4:$C$974,2,1)/100))^((1)/91)-1</f>
        <v>4.4453533327715178E-6</v>
      </c>
      <c r="I1554">
        <f>I1553*(1-(I$1+I$5))^($A1554-$A1553)*(1+1.5*(E1554/E1553-1))</f>
        <v>6462434.6991233323</v>
      </c>
      <c r="K1554">
        <f>ROW()</f>
        <v>1554</v>
      </c>
      <c r="L1554">
        <f>B1554/C1554</f>
        <v>1.0333528379169106</v>
      </c>
      <c r="M1554">
        <f>M1553*(1-(M$1+M$5))^($A1554-$A1553)*(1+2*(E1554/E1553-1))</f>
        <v>369948759.34442949</v>
      </c>
    </row>
    <row r="1555" spans="1:13" x14ac:dyDescent="0.25">
      <c r="A1555" s="1">
        <v>40318</v>
      </c>
      <c r="B1555" s="10">
        <v>45.79</v>
      </c>
      <c r="C1555" s="10">
        <v>40.83</v>
      </c>
      <c r="D1555">
        <v>55192.21</v>
      </c>
      <c r="E1555">
        <v>49366.16</v>
      </c>
      <c r="F1555">
        <v>217501.26</v>
      </c>
      <c r="G1555">
        <v>194568.9</v>
      </c>
      <c r="H1555">
        <f>(1/(1-91/360*VLOOKUP($A1555,Tbills!$B$4:$C$974,2,1)/100))^((1)/91)-1</f>
        <v>4.4453533327715178E-6</v>
      </c>
      <c r="I1555">
        <f>I1554*(1-(I$1+I$5))^($A1555-$A1554)*(1+1.5*(E1555/E1554-1))</f>
        <v>7768002.4712578552</v>
      </c>
      <c r="K1555">
        <f>ROW()</f>
        <v>1555</v>
      </c>
      <c r="L1555">
        <f>B1555/C1555</f>
        <v>1.1214793044330149</v>
      </c>
      <c r="M1555">
        <f>M1554*(1-(M$1+M$5))^($A1555-$A1554)*(1+2*(E1555/E1554-1))</f>
        <v>469590056.68527311</v>
      </c>
    </row>
    <row r="1556" spans="1:13" x14ac:dyDescent="0.25">
      <c r="A1556" s="1">
        <v>40319</v>
      </c>
      <c r="B1556" s="10">
        <v>40.1</v>
      </c>
      <c r="C1556" s="10">
        <v>37.4</v>
      </c>
      <c r="D1556">
        <v>54917.53</v>
      </c>
      <c r="E1556">
        <v>49120.25</v>
      </c>
      <c r="F1556">
        <v>217813.14</v>
      </c>
      <c r="G1556">
        <v>194847.03</v>
      </c>
      <c r="H1556">
        <f>(1/(1-91/360*VLOOKUP($A1556,Tbills!$B$4:$C$974,2,1)/100))^((1)/91)-1</f>
        <v>4.4453533327715178E-6</v>
      </c>
      <c r="I1556">
        <f>I1555*(1-(I$1+I$5))^($A1556-$A1555)*(1+1.5*(E1556/E1555-1))</f>
        <v>7709885.8600585451</v>
      </c>
      <c r="K1556">
        <f>ROW()</f>
        <v>1556</v>
      </c>
      <c r="L1556">
        <f>B1556/C1556</f>
        <v>1.072192513368984</v>
      </c>
      <c r="M1556">
        <f>M1555*(1-(M$1+M$5))^($A1556-$A1555)*(1+2*(E1556/E1555-1))</f>
        <v>464896007.24518645</v>
      </c>
    </row>
    <row r="1557" spans="1:13" x14ac:dyDescent="0.25">
      <c r="A1557" s="1">
        <v>40322</v>
      </c>
      <c r="B1557" s="10">
        <v>38.32</v>
      </c>
      <c r="C1557" s="10">
        <v>36.909999999999997</v>
      </c>
      <c r="D1557">
        <v>53931.67</v>
      </c>
      <c r="E1557">
        <v>48237.81</v>
      </c>
      <c r="F1557">
        <v>216967.47</v>
      </c>
      <c r="G1557">
        <v>194087.93</v>
      </c>
      <c r="H1557">
        <f>(1/(1-91/360*VLOOKUP($A1557,Tbills!$B$4:$C$974,2,1)/100))^((1)/91)-1</f>
        <v>4.5842999230050197E-6</v>
      </c>
      <c r="I1557">
        <f>I1556*(1-(I$1+I$5))^($A1557-$A1556)*(1+1.5*(E1557/E1556-1))</f>
        <v>7501909.1441277992</v>
      </c>
      <c r="K1557">
        <f>ROW()</f>
        <v>1557</v>
      </c>
      <c r="L1557">
        <f>B1557/C1557</f>
        <v>1.0382010295312925</v>
      </c>
      <c r="M1557">
        <f>M1556*(1-(M$1+M$5))^($A1557-$A1556)*(1+2*(E1557/E1556-1))</f>
        <v>448147084.9801268</v>
      </c>
    </row>
    <row r="1558" spans="1:13" x14ac:dyDescent="0.25">
      <c r="A1558" s="1">
        <v>40323</v>
      </c>
      <c r="B1558" s="10">
        <v>34.61</v>
      </c>
      <c r="C1558" s="10">
        <v>34.9</v>
      </c>
      <c r="D1558">
        <v>51970.84</v>
      </c>
      <c r="E1558">
        <v>46483.77</v>
      </c>
      <c r="F1558">
        <v>214075.94</v>
      </c>
      <c r="G1558">
        <v>191500.43</v>
      </c>
      <c r="H1558">
        <f>(1/(1-91/360*VLOOKUP($A1558,Tbills!$B$4:$C$974,2,1)/100))^((1)/91)-1</f>
        <v>4.5842999230050197E-6</v>
      </c>
      <c r="I1558">
        <f>I1557*(1-(I$1+I$5))^($A1558-$A1557)*(1+1.5*(E1558/E1557-1))</f>
        <v>7092660.5931433039</v>
      </c>
      <c r="K1558">
        <f>ROW()</f>
        <v>1558</v>
      </c>
      <c r="L1558">
        <f>B1558/C1558</f>
        <v>0.99169054441260751</v>
      </c>
      <c r="M1558">
        <f>M1557*(1-(M$1+M$5))^($A1558-$A1557)*(1+2*(E1558/E1557-1))</f>
        <v>415541721.43431383</v>
      </c>
    </row>
    <row r="1559" spans="1:13"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I1558*(1-(I$1+I$5))^($A1559-$A1558)*(1+1.5*(E1559/E1558-1))</f>
        <v>6806352.3222505962</v>
      </c>
      <c r="K1559">
        <f>ROW()</f>
        <v>1559</v>
      </c>
      <c r="L1559">
        <f>B1559/C1559</f>
        <v>1.031516936671576</v>
      </c>
      <c r="M1559">
        <f>M1558*(1-(M$1+M$5))^($A1559-$A1558)*(1+2*(E1559/E1558-1))</f>
        <v>393168097.20878363</v>
      </c>
    </row>
    <row r="1560" spans="1:13" x14ac:dyDescent="0.25">
      <c r="A1560" s="1">
        <v>40325</v>
      </c>
      <c r="B1560" s="10">
        <v>29.68</v>
      </c>
      <c r="C1560" s="10">
        <v>30.64</v>
      </c>
      <c r="D1560">
        <v>46127.12</v>
      </c>
      <c r="E1560">
        <v>41256.620000000003</v>
      </c>
      <c r="F1560">
        <v>202506.54</v>
      </c>
      <c r="G1560">
        <v>181149.39</v>
      </c>
      <c r="H1560">
        <f>(1/(1-91/360*VLOOKUP($A1560,Tbills!$B$4:$C$974,2,1)/100))^((1)/91)-1</f>
        <v>4.5842999230050197E-6</v>
      </c>
      <c r="I1560">
        <f>I1559*(1-(I$1+I$5))^($A1560-$A1559)*(1+1.5*(E1560/E1559-1))</f>
        <v>5908763.2786697196</v>
      </c>
      <c r="K1560">
        <f>ROW()</f>
        <v>1560</v>
      </c>
      <c r="L1560">
        <f>B1560/C1560</f>
        <v>0.96866840731070492</v>
      </c>
      <c r="M1560">
        <f>M1559*(1-(M$1+M$5))^($A1560-$A1559)*(1+2*(E1560/E1559-1))</f>
        <v>324029381.81954145</v>
      </c>
    </row>
    <row r="1561" spans="1:13" x14ac:dyDescent="0.25">
      <c r="A1561" s="1">
        <v>40326</v>
      </c>
      <c r="B1561" s="10">
        <v>32.07</v>
      </c>
      <c r="C1561" s="10">
        <v>32</v>
      </c>
      <c r="D1561">
        <v>47049.95</v>
      </c>
      <c r="E1561">
        <v>42081.82</v>
      </c>
      <c r="F1561">
        <v>203719.64</v>
      </c>
      <c r="G1561">
        <v>182233.72</v>
      </c>
      <c r="H1561">
        <f>(1/(1-91/360*VLOOKUP($A1561,Tbills!$B$4:$C$974,2,1)/100))^((1)/91)-1</f>
        <v>4.5842999230050197E-6</v>
      </c>
      <c r="I1561">
        <f>I1560*(1-(I$1+I$5))^($A1561-$A1560)*(1+1.5*(E1561/E1560-1))</f>
        <v>6085982.3402192518</v>
      </c>
      <c r="K1561">
        <f>ROW()</f>
        <v>1561</v>
      </c>
      <c r="L1561">
        <f>B1561/C1561</f>
        <v>1.0021875</v>
      </c>
      <c r="M1561">
        <f>M1560*(1-(M$1+M$5))^($A1561-$A1560)*(1+2*(E1561/E1560-1))</f>
        <v>336980262.79683071</v>
      </c>
    </row>
    <row r="1562" spans="1:13" x14ac:dyDescent="0.25">
      <c r="A1562" s="1">
        <v>40330</v>
      </c>
      <c r="B1562" s="10">
        <v>35.54</v>
      </c>
      <c r="C1562" s="10">
        <v>34.020000000000003</v>
      </c>
      <c r="D1562">
        <v>49822.48</v>
      </c>
      <c r="E1562">
        <v>44560.82</v>
      </c>
      <c r="F1562">
        <v>207513.17</v>
      </c>
      <c r="G1562">
        <v>185623.81</v>
      </c>
      <c r="H1562">
        <f>(1/(1-91/360*VLOOKUP($A1562,Tbills!$B$4:$C$974,2,1)/100))^((1)/91)-1</f>
        <v>4.4453533327715178E-6</v>
      </c>
      <c r="I1562">
        <f>I1561*(1-(I$1+I$5))^($A1562-$A1561)*(1+1.5*(E1562/E1561-1))</f>
        <v>6623507.4304120177</v>
      </c>
      <c r="K1562">
        <f>ROW()</f>
        <v>1562</v>
      </c>
      <c r="L1562">
        <f>B1562/C1562</f>
        <v>1.0446796002351557</v>
      </c>
      <c r="M1562">
        <f>M1561*(1-(M$1+M$5))^($A1562-$A1561)*(1+2*(E1562/E1561-1))</f>
        <v>376631864.29204124</v>
      </c>
    </row>
    <row r="1563" spans="1:13" x14ac:dyDescent="0.25">
      <c r="A1563" s="1">
        <v>40331</v>
      </c>
      <c r="B1563" s="10">
        <v>30.17</v>
      </c>
      <c r="C1563" s="10">
        <v>30.59</v>
      </c>
      <c r="D1563">
        <v>46456.15</v>
      </c>
      <c r="E1563">
        <v>41549.81</v>
      </c>
      <c r="F1563">
        <v>203133.64</v>
      </c>
      <c r="G1563">
        <v>181705.43</v>
      </c>
      <c r="H1563">
        <f>(1/(1-91/360*VLOOKUP($A1563,Tbills!$B$4:$C$974,2,1)/100))^((1)/91)-1</f>
        <v>4.4453533327715178E-6</v>
      </c>
      <c r="I1563">
        <f>I1562*(1-(I$1+I$5))^($A1563-$A1562)*(1+1.5*(E1563/E1562-1))</f>
        <v>5952116.868043269</v>
      </c>
      <c r="K1563">
        <f>ROW()</f>
        <v>1563</v>
      </c>
      <c r="L1563">
        <f>B1563/C1563</f>
        <v>0.98627002288329524</v>
      </c>
      <c r="M1563">
        <f>M1562*(1-(M$1+M$5))^($A1563-$A1562)*(1+2*(E1563/E1562-1))</f>
        <v>325722259.1052075</v>
      </c>
    </row>
    <row r="1564" spans="1:13" x14ac:dyDescent="0.25">
      <c r="A1564" s="1">
        <v>40332</v>
      </c>
      <c r="B1564" s="10">
        <v>29.46</v>
      </c>
      <c r="C1564" s="10">
        <v>30.24</v>
      </c>
      <c r="D1564">
        <v>46034.87</v>
      </c>
      <c r="E1564">
        <v>41172.839999999997</v>
      </c>
      <c r="F1564">
        <v>201071.52</v>
      </c>
      <c r="G1564">
        <v>179860.04</v>
      </c>
      <c r="H1564">
        <f>(1/(1-91/360*VLOOKUP($A1564,Tbills!$B$4:$C$974,2,1)/100))^((1)/91)-1</f>
        <v>4.4453533327715178E-6</v>
      </c>
      <c r="I1564">
        <f>I1563*(1-(I$1+I$5))^($A1564-$A1563)*(1+1.5*(E1564/E1563-1))</f>
        <v>5871057.6904079663</v>
      </c>
      <c r="K1564">
        <f>ROW()</f>
        <v>1564</v>
      </c>
      <c r="L1564">
        <f>B1564/C1564</f>
        <v>0.9742063492063493</v>
      </c>
      <c r="M1564">
        <f>M1563*(1-(M$1+M$5))^($A1564-$A1563)*(1+2*(E1564/E1563-1))</f>
        <v>319801104.91533506</v>
      </c>
    </row>
    <row r="1565" spans="1:13"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I1564*(1-(I$1+I$5))^($A1565-$A1564)*(1+1.5*(E1565/E1564-1))</f>
        <v>6709497.09725984</v>
      </c>
      <c r="K1565">
        <f>ROW()</f>
        <v>1565</v>
      </c>
      <c r="L1565">
        <f>B1565/C1565</f>
        <v>1.0322956066336921</v>
      </c>
      <c r="M1565">
        <f>M1564*(1-(M$1+M$5))^($A1565-$A1564)*(1+2*(E1565/E1564-1))</f>
        <v>380686882.38888639</v>
      </c>
    </row>
    <row r="1566" spans="1:13" x14ac:dyDescent="0.25">
      <c r="A1566" s="1">
        <v>40336</v>
      </c>
      <c r="B1566" s="10">
        <v>36.57</v>
      </c>
      <c r="C1566" s="10">
        <v>35.299999999999997</v>
      </c>
      <c r="D1566">
        <v>52737.41</v>
      </c>
      <c r="E1566">
        <v>47166.7</v>
      </c>
      <c r="F1566">
        <v>211916.79</v>
      </c>
      <c r="G1566">
        <v>189557.91</v>
      </c>
      <c r="H1566">
        <f>(1/(1-91/360*VLOOKUP($A1566,Tbills!$B$4:$C$974,2,1)/100))^((1)/91)-1</f>
        <v>3.6117110888689297E-6</v>
      </c>
      <c r="I1566">
        <f>I1565*(1-(I$1+I$5))^($A1566-$A1565)*(1+1.5*(E1566/E1565-1))</f>
        <v>7172107.7309784759</v>
      </c>
      <c r="K1566">
        <f>ROW()</f>
        <v>1566</v>
      </c>
      <c r="L1566">
        <f>B1566/C1566</f>
        <v>1.0359773371104817</v>
      </c>
      <c r="M1566">
        <f>M1565*(1-(M$1+M$5))^($A1566-$A1565)*(1+2*(E1566/E1565-1))</f>
        <v>415657585.76961809</v>
      </c>
    </row>
    <row r="1567" spans="1:13" x14ac:dyDescent="0.25">
      <c r="A1567" s="1">
        <v>40337</v>
      </c>
      <c r="B1567" s="10">
        <v>33.700000000000003</v>
      </c>
      <c r="C1567" s="10">
        <v>33.65</v>
      </c>
      <c r="D1567">
        <v>50571.03</v>
      </c>
      <c r="E1567">
        <v>45228.98</v>
      </c>
      <c r="F1567">
        <v>209879.29</v>
      </c>
      <c r="G1567">
        <v>187734.7</v>
      </c>
      <c r="H1567">
        <f>(1/(1-91/360*VLOOKUP($A1567,Tbills!$B$4:$C$974,2,1)/100))^((1)/91)-1</f>
        <v>3.6117110888689297E-6</v>
      </c>
      <c r="I1567">
        <f>I1566*(1-(I$1+I$5))^($A1567-$A1566)*(1+1.5*(E1567/E1566-1))</f>
        <v>6730072.3793833954</v>
      </c>
      <c r="K1567">
        <f>ROW()</f>
        <v>1567</v>
      </c>
      <c r="L1567">
        <f>B1567/C1567</f>
        <v>1.0014858841010403</v>
      </c>
      <c r="M1567">
        <f>M1566*(1-(M$1+M$5))^($A1567-$A1566)*(1+2*(E1567/E1566-1))</f>
        <v>381492328.9502095</v>
      </c>
    </row>
    <row r="1568" spans="1:13"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I1567*(1-(I$1+I$5))^($A1568-$A1567)*(1+1.5*(E1568/E1567-1))</f>
        <v>6815932.3264853163</v>
      </c>
      <c r="K1568">
        <f>ROW()</f>
        <v>1568</v>
      </c>
      <c r="L1568">
        <f>B1568/C1568</f>
        <v>0.99792899408284019</v>
      </c>
      <c r="M1568">
        <f>M1567*(1-(M$1+M$5))^($A1568-$A1567)*(1+2*(E1568/E1567-1))</f>
        <v>387973457.91369826</v>
      </c>
    </row>
    <row r="1569" spans="1:13" x14ac:dyDescent="0.25">
      <c r="A1569" s="1">
        <v>40339</v>
      </c>
      <c r="B1569" s="10">
        <v>30.57</v>
      </c>
      <c r="C1569" s="10">
        <v>31.47</v>
      </c>
      <c r="D1569">
        <v>47944.24</v>
      </c>
      <c r="E1569">
        <v>42879.34</v>
      </c>
      <c r="F1569">
        <v>206292.58</v>
      </c>
      <c r="G1569">
        <v>184525.08</v>
      </c>
      <c r="H1569">
        <f>(1/(1-91/360*VLOOKUP($A1569,Tbills!$B$4:$C$974,2,1)/100))^((1)/91)-1</f>
        <v>3.6117110888689297E-6</v>
      </c>
      <c r="I1569">
        <f>I1568*(1-(I$1+I$5))^($A1569-$A1568)*(1+1.5*(E1569/E1568-1))</f>
        <v>6202938.0954842335</v>
      </c>
      <c r="K1569">
        <f>ROW()</f>
        <v>1569</v>
      </c>
      <c r="L1569">
        <f>B1569/C1569</f>
        <v>0.97140133460438516</v>
      </c>
      <c r="M1569">
        <f>M1568*(1-(M$1+M$5))^($A1569-$A1568)*(1+2*(E1569/E1568-1))</f>
        <v>341443020.302432</v>
      </c>
    </row>
    <row r="1570" spans="1:13" x14ac:dyDescent="0.25">
      <c r="A1570" s="1">
        <v>40340</v>
      </c>
      <c r="B1570" s="10">
        <v>28.79</v>
      </c>
      <c r="C1570" s="10">
        <v>30.95</v>
      </c>
      <c r="D1570">
        <v>46783.47</v>
      </c>
      <c r="E1570">
        <v>41841.040000000001</v>
      </c>
      <c r="F1570">
        <v>204530.04</v>
      </c>
      <c r="G1570">
        <v>182947.86</v>
      </c>
      <c r="H1570">
        <f>(1/(1-91/360*VLOOKUP($A1570,Tbills!$B$4:$C$974,2,1)/100))^((1)/91)-1</f>
        <v>3.6117110888689297E-6</v>
      </c>
      <c r="I1570">
        <f>I1569*(1-(I$1+I$5))^($A1570-$A1569)*(1+1.5*(E1570/E1569-1))</f>
        <v>5977579.5948108695</v>
      </c>
      <c r="K1570">
        <f>ROW()</f>
        <v>1570</v>
      </c>
      <c r="L1570">
        <f>B1570/C1570</f>
        <v>0.9302100161550888</v>
      </c>
      <c r="M1570">
        <f>M1569*(1-(M$1+M$5))^($A1570-$A1569)*(1+2*(E1570/E1569-1))</f>
        <v>324896355.66396701</v>
      </c>
    </row>
    <row r="1571" spans="1:13" x14ac:dyDescent="0.25">
      <c r="A1571" s="1">
        <v>40343</v>
      </c>
      <c r="B1571" s="10">
        <v>28.58</v>
      </c>
      <c r="C1571" s="10">
        <v>30.68</v>
      </c>
      <c r="D1571">
        <v>45846.54</v>
      </c>
      <c r="E1571">
        <v>41002.639999999999</v>
      </c>
      <c r="F1571">
        <v>202307.25</v>
      </c>
      <c r="G1571">
        <v>180957.64</v>
      </c>
      <c r="H1571">
        <f>(1/(1-91/360*VLOOKUP($A1571,Tbills!$B$4:$C$974,2,1)/100))^((1)/91)-1</f>
        <v>1.8057055335418681E-6</v>
      </c>
      <c r="I1571">
        <f>I1570*(1-(I$1+I$5))^($A1571-$A1570)*(1+1.5*(E1571/E1570-1))</f>
        <v>5797747.0029507382</v>
      </c>
      <c r="K1571">
        <f>ROW()</f>
        <v>1571</v>
      </c>
      <c r="L1571">
        <f>B1571/C1571</f>
        <v>0.93155149934810944</v>
      </c>
      <c r="M1571">
        <f>M1570*(1-(M$1+M$5))^($A1571-$A1570)*(1+2*(E1571/E1570-1))</f>
        <v>311844448.09302521</v>
      </c>
    </row>
    <row r="1572" spans="1:13" x14ac:dyDescent="0.25">
      <c r="A1572" s="1">
        <v>40344</v>
      </c>
      <c r="B1572" s="10">
        <v>25.87</v>
      </c>
      <c r="C1572" s="10">
        <v>28.45</v>
      </c>
      <c r="D1572">
        <v>43114.76</v>
      </c>
      <c r="E1572">
        <v>38559.410000000003</v>
      </c>
      <c r="F1572">
        <v>195463.64</v>
      </c>
      <c r="G1572">
        <v>174835.91</v>
      </c>
      <c r="H1572">
        <f>(1/(1-91/360*VLOOKUP($A1572,Tbills!$B$4:$C$974,2,1)/100))^((1)/91)-1</f>
        <v>1.8057055335418681E-6</v>
      </c>
      <c r="I1572">
        <f>I1571*(1-(I$1+I$5))^($A1572-$A1571)*(1+1.5*(E1572/E1571-1))</f>
        <v>5279489.6443134844</v>
      </c>
      <c r="K1572">
        <f>ROW()</f>
        <v>1572</v>
      </c>
      <c r="L1572">
        <f>B1572/C1572</f>
        <v>0.90931458699472767</v>
      </c>
      <c r="M1572">
        <f>M1571*(1-(M$1+M$5))^($A1572-$A1571)*(1+2*(E1572/E1571-1))</f>
        <v>274671354.92051798</v>
      </c>
    </row>
    <row r="1573" spans="1:13" x14ac:dyDescent="0.25">
      <c r="A1573" s="1">
        <v>40345</v>
      </c>
      <c r="B1573" s="10">
        <v>25.92</v>
      </c>
      <c r="C1573" s="10">
        <v>28.78</v>
      </c>
      <c r="D1573">
        <v>41982.23</v>
      </c>
      <c r="E1573">
        <v>37546.47</v>
      </c>
      <c r="F1573">
        <v>194489.92</v>
      </c>
      <c r="G1573">
        <v>173964.63</v>
      </c>
      <c r="H1573">
        <f>(1/(1-91/360*VLOOKUP($A1573,Tbills!$B$4:$C$974,2,1)/100))^((1)/91)-1</f>
        <v>1.8057055335418681E-6</v>
      </c>
      <c r="I1573">
        <f>I1572*(1-(I$1+I$5))^($A1573-$A1572)*(1+1.5*(E1573/E1572-1))</f>
        <v>5071405.9490631372</v>
      </c>
      <c r="K1573">
        <f>ROW()</f>
        <v>1573</v>
      </c>
      <c r="L1573">
        <f>B1573/C1573</f>
        <v>0.90062543432939546</v>
      </c>
      <c r="M1573">
        <f>M1572*(1-(M$1+M$5))^($A1573-$A1572)*(1+2*(E1573/E1572-1))</f>
        <v>260231575.87233663</v>
      </c>
    </row>
    <row r="1574" spans="1:13" x14ac:dyDescent="0.25">
      <c r="A1574" s="1">
        <v>40346</v>
      </c>
      <c r="B1574" s="10">
        <v>25.05</v>
      </c>
      <c r="C1574" s="10">
        <v>28.21</v>
      </c>
      <c r="D1574">
        <v>41237.949999999997</v>
      </c>
      <c r="E1574">
        <v>36880.76</v>
      </c>
      <c r="F1574">
        <v>192862.04</v>
      </c>
      <c r="G1574">
        <v>172508.23</v>
      </c>
      <c r="H1574">
        <f>(1/(1-91/360*VLOOKUP($A1574,Tbills!$B$4:$C$974,2,1)/100))^((1)/91)-1</f>
        <v>1.8057055335418681E-6</v>
      </c>
      <c r="I1574">
        <f>I1573*(1-(I$1+I$5))^($A1574-$A1573)*(1+1.5*(E1574/E1573-1))</f>
        <v>4936482.3249987513</v>
      </c>
      <c r="K1574">
        <f>ROW()</f>
        <v>1574</v>
      </c>
      <c r="L1574">
        <f>B1574/C1574</f>
        <v>0.8879829847571783</v>
      </c>
      <c r="M1574">
        <f>M1573*(1-(M$1+M$5))^($A1574-$A1573)*(1+2*(E1574/E1573-1))</f>
        <v>250995152.02923849</v>
      </c>
    </row>
    <row r="1575" spans="1:13" x14ac:dyDescent="0.25">
      <c r="A1575" s="1">
        <v>40347</v>
      </c>
      <c r="B1575" s="10">
        <v>23.95</v>
      </c>
      <c r="C1575" s="10">
        <v>27.96</v>
      </c>
      <c r="D1575">
        <v>40542.160000000003</v>
      </c>
      <c r="E1575">
        <v>36258.42</v>
      </c>
      <c r="F1575">
        <v>190254.93</v>
      </c>
      <c r="G1575">
        <v>170175.95</v>
      </c>
      <c r="H1575">
        <f>(1/(1-91/360*VLOOKUP($A1575,Tbills!$B$4:$C$974,2,1)/100))^((1)/91)-1</f>
        <v>1.8057055335418681E-6</v>
      </c>
      <c r="I1575">
        <f>I1574*(1-(I$1+I$5))^($A1575-$A1574)*(1+1.5*(E1575/E1574-1))</f>
        <v>4811486.0608497355</v>
      </c>
      <c r="K1575">
        <f>ROW()</f>
        <v>1575</v>
      </c>
      <c r="L1575">
        <f>B1575/C1575</f>
        <v>0.85658082975679539</v>
      </c>
      <c r="M1575">
        <f>M1574*(1-(M$1+M$5))^($A1575-$A1574)*(1+2*(E1575/E1574-1))</f>
        <v>242516203.58395615</v>
      </c>
    </row>
    <row r="1576" spans="1:13" x14ac:dyDescent="0.25">
      <c r="A1576" s="1">
        <v>40350</v>
      </c>
      <c r="B1576" s="10">
        <v>24.88</v>
      </c>
      <c r="C1576" s="10">
        <v>27.54</v>
      </c>
      <c r="D1576">
        <v>40899.08</v>
      </c>
      <c r="E1576">
        <v>36577.43</v>
      </c>
      <c r="F1576">
        <v>190810.96</v>
      </c>
      <c r="G1576">
        <v>170672.37</v>
      </c>
      <c r="H1576">
        <f>(1/(1-91/360*VLOOKUP($A1576,Tbills!$B$4:$C$974,2,1)/100))^((1)/91)-1</f>
        <v>3.1949139418507855E-6</v>
      </c>
      <c r="I1576">
        <f>I1575*(1-(I$1+I$5))^($A1576-$A1575)*(1+1.5*(E1576/E1575-1))</f>
        <v>4874844.680613365</v>
      </c>
      <c r="K1576">
        <f>ROW()</f>
        <v>1576</v>
      </c>
      <c r="L1576">
        <f>B1576/C1576</f>
        <v>0.90341321713870737</v>
      </c>
      <c r="M1576">
        <f>M1575*(1-(M$1+M$5))^($A1576-$A1575)*(1+2*(E1576/E1575-1))</f>
        <v>246758683.37839559</v>
      </c>
    </row>
    <row r="1577" spans="1:13" x14ac:dyDescent="0.25">
      <c r="A1577" s="1">
        <v>40351</v>
      </c>
      <c r="B1577" s="10">
        <v>27.05</v>
      </c>
      <c r="C1577" s="10">
        <v>29.09</v>
      </c>
      <c r="D1577">
        <v>42736.11</v>
      </c>
      <c r="E1577">
        <v>38220.230000000003</v>
      </c>
      <c r="F1577">
        <v>195288.5</v>
      </c>
      <c r="G1577">
        <v>174676.79</v>
      </c>
      <c r="H1577">
        <f>(1/(1-91/360*VLOOKUP($A1577,Tbills!$B$4:$C$974,2,1)/100))^((1)/91)-1</f>
        <v>3.1949139418507855E-6</v>
      </c>
      <c r="I1577">
        <f>I1576*(1-(I$1+I$5))^($A1577-$A1576)*(1+1.5*(E1577/E1576-1))</f>
        <v>5203210.212516957</v>
      </c>
      <c r="K1577">
        <f>ROW()</f>
        <v>1577</v>
      </c>
      <c r="L1577">
        <f>B1577/C1577</f>
        <v>0.92987280852526644</v>
      </c>
      <c r="M1577">
        <f>M1576*(1-(M$1+M$5))^($A1577-$A1576)*(1+2*(E1577/E1576-1))</f>
        <v>268914937.98371589</v>
      </c>
    </row>
    <row r="1578" spans="1:13"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I1577*(1-(I$1+I$5))^($A1578-$A1577)*(1+1.5*(E1578/E1577-1))</f>
        <v>5310324.7642376507</v>
      </c>
      <c r="K1578">
        <f>ROW()</f>
        <v>1578</v>
      </c>
      <c r="L1578">
        <f>B1578/C1578</f>
        <v>0.91968557758031433</v>
      </c>
      <c r="M1578">
        <f>M1577*(1-(M$1+M$5))^($A1578-$A1577)*(1+2*(E1578/E1577-1))</f>
        <v>276290400.53422576</v>
      </c>
    </row>
    <row r="1579" spans="1:13" x14ac:dyDescent="0.25">
      <c r="A1579" s="1">
        <v>40353</v>
      </c>
      <c r="B1579" s="10">
        <v>29.74</v>
      </c>
      <c r="C1579" s="10">
        <v>31.36</v>
      </c>
      <c r="D1579">
        <v>45923.31</v>
      </c>
      <c r="E1579">
        <v>41070.39</v>
      </c>
      <c r="F1579">
        <v>203362.68</v>
      </c>
      <c r="G1579">
        <v>181897.64</v>
      </c>
      <c r="H1579">
        <f>(1/(1-91/360*VLOOKUP($A1579,Tbills!$B$4:$C$974,2,1)/100))^((1)/91)-1</f>
        <v>3.1949139418507855E-6</v>
      </c>
      <c r="I1579">
        <f>I1578*(1-(I$1+I$5))^($A1579-$A1578)*(1+1.5*(E1579/E1578-1))</f>
        <v>5788335.9847348481</v>
      </c>
      <c r="K1579">
        <f>ROW()</f>
        <v>1579</v>
      </c>
      <c r="L1579">
        <f>B1579/C1579</f>
        <v>0.94834183673469385</v>
      </c>
      <c r="M1579">
        <f>M1578*(1-(M$1+M$5))^($A1579-$A1578)*(1+2*(E1579/E1578-1))</f>
        <v>309444358.80988389</v>
      </c>
    </row>
    <row r="1580" spans="1:13" x14ac:dyDescent="0.25">
      <c r="A1580" s="1">
        <v>40354</v>
      </c>
      <c r="B1580" s="10">
        <v>28.53</v>
      </c>
      <c r="C1580" s="10">
        <v>30.7</v>
      </c>
      <c r="D1580">
        <v>44773.27</v>
      </c>
      <c r="E1580">
        <v>40041.75</v>
      </c>
      <c r="F1580">
        <v>203751.82</v>
      </c>
      <c r="G1580">
        <v>182245.13</v>
      </c>
      <c r="H1580">
        <f>(1/(1-91/360*VLOOKUP($A1580,Tbills!$B$4:$C$974,2,1)/100))^((1)/91)-1</f>
        <v>3.1949139418507855E-6</v>
      </c>
      <c r="I1580">
        <f>I1579*(1-(I$1+I$5))^($A1580-$A1579)*(1+1.5*(E1580/E1579-1))</f>
        <v>5570822.4708659276</v>
      </c>
      <c r="K1580">
        <f>ROW()</f>
        <v>1580</v>
      </c>
      <c r="L1580">
        <f>B1580/C1580</f>
        <v>0.92931596091205215</v>
      </c>
      <c r="M1580">
        <f>M1579*(1-(M$1+M$5))^($A1580-$A1579)*(1+2*(E1580/E1579-1))</f>
        <v>293933901.923783</v>
      </c>
    </row>
    <row r="1581" spans="1:13" x14ac:dyDescent="0.25">
      <c r="A1581" s="1">
        <v>40357</v>
      </c>
      <c r="B1581" s="10">
        <v>29</v>
      </c>
      <c r="C1581" s="10">
        <v>30.96</v>
      </c>
      <c r="D1581">
        <v>45521.17</v>
      </c>
      <c r="E1581">
        <v>40710.230000000003</v>
      </c>
      <c r="F1581">
        <v>207405.11</v>
      </c>
      <c r="G1581">
        <v>185511.06</v>
      </c>
      <c r="H1581">
        <f>(1/(1-91/360*VLOOKUP($A1581,Tbills!$B$4:$C$974,2,1)/100))^((1)/91)-1</f>
        <v>4.4453533327715178E-6</v>
      </c>
      <c r="I1581">
        <f>I1580*(1-(I$1+I$5))^($A1581-$A1580)*(1+1.5*(E1581/E1580-1))</f>
        <v>5710161.9734211704</v>
      </c>
      <c r="K1581">
        <f>ROW()</f>
        <v>1581</v>
      </c>
      <c r="L1581">
        <f>B1581/C1581</f>
        <v>0.93669250645994828</v>
      </c>
      <c r="M1581">
        <f>M1580*(1-(M$1+M$5))^($A1581-$A1580)*(1+2*(E1581/E1580-1))</f>
        <v>303717398.43678266</v>
      </c>
    </row>
    <row r="1582" spans="1:13"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I1581*(1-(I$1+I$5))^($A1582-$A1581)*(1+1.5*(E1582/E1581-1))</f>
        <v>6551171.3839235445</v>
      </c>
      <c r="K1582">
        <f>ROW()</f>
        <v>1582</v>
      </c>
      <c r="L1582">
        <f>B1582/C1582</f>
        <v>0.99272833042466546</v>
      </c>
      <c r="M1582">
        <f>M1581*(1-(M$1+M$5))^($A1582-$A1581)*(1+2*(E1582/E1581-1))</f>
        <v>363352794.80827159</v>
      </c>
    </row>
    <row r="1583" spans="1:13" x14ac:dyDescent="0.25">
      <c r="A1583" s="1">
        <v>40359</v>
      </c>
      <c r="B1583" s="10">
        <v>34.54</v>
      </c>
      <c r="C1583" s="10">
        <v>35.229999999999997</v>
      </c>
      <c r="D1583">
        <v>50775.53</v>
      </c>
      <c r="E1583">
        <v>45408.89</v>
      </c>
      <c r="F1583">
        <v>225077.99</v>
      </c>
      <c r="G1583">
        <v>201316.64</v>
      </c>
      <c r="H1583">
        <f>(1/(1-91/360*VLOOKUP($A1583,Tbills!$B$4:$C$974,2,1)/100))^((1)/91)-1</f>
        <v>4.4453533327715178E-6</v>
      </c>
      <c r="I1583">
        <f>I1582*(1-(I$1+I$5))^($A1583-$A1582)*(1+1.5*(E1583/E1582-1))</f>
        <v>6705204.1640678253</v>
      </c>
      <c r="K1583">
        <f>ROW()</f>
        <v>1583</v>
      </c>
      <c r="L1583">
        <f>B1583/C1583</f>
        <v>0.9804144195288107</v>
      </c>
      <c r="M1583">
        <f>M1582*(1-(M$1+M$5))^($A1583-$A1582)*(1+2*(E1583/E1582-1))</f>
        <v>374735910.23341393</v>
      </c>
    </row>
    <row r="1584" spans="1:13" x14ac:dyDescent="0.25">
      <c r="A1584" s="1">
        <v>40360</v>
      </c>
      <c r="B1584" s="10">
        <v>32.86</v>
      </c>
      <c r="C1584" s="10">
        <v>34.49</v>
      </c>
      <c r="D1584">
        <v>50331.040000000001</v>
      </c>
      <c r="E1584">
        <v>45011.18</v>
      </c>
      <c r="F1584">
        <v>226196.1</v>
      </c>
      <c r="G1584">
        <v>202315.82</v>
      </c>
      <c r="H1584">
        <f>(1/(1-91/360*VLOOKUP($A1584,Tbills!$B$4:$C$974,2,1)/100))^((1)/91)-1</f>
        <v>4.4453533327715178E-6</v>
      </c>
      <c r="I1584">
        <f>I1583*(1-(I$1+I$5))^($A1584-$A1583)*(1+1.5*(E1584/E1583-1))</f>
        <v>6617050.2497832356</v>
      </c>
      <c r="K1584">
        <f>ROW()</f>
        <v>1584</v>
      </c>
      <c r="L1584">
        <f>B1584/C1584</f>
        <v>0.95273992461583057</v>
      </c>
      <c r="M1584">
        <f>M1583*(1-(M$1+M$5))^($A1584-$A1583)*(1+2*(E1584/E1583-1))</f>
        <v>368159316.52035099</v>
      </c>
    </row>
    <row r="1585" spans="1:13" x14ac:dyDescent="0.25">
      <c r="A1585" s="1">
        <v>40361</v>
      </c>
      <c r="B1585" s="10">
        <v>30.12</v>
      </c>
      <c r="C1585" s="10">
        <v>33.29</v>
      </c>
      <c r="D1585">
        <v>48802.69</v>
      </c>
      <c r="E1585">
        <v>43644.17</v>
      </c>
      <c r="F1585">
        <v>225491.43</v>
      </c>
      <c r="G1585">
        <v>201684.65</v>
      </c>
      <c r="H1585">
        <f>(1/(1-91/360*VLOOKUP($A1585,Tbills!$B$4:$C$974,2,1)/100))^((1)/91)-1</f>
        <v>4.4453533327715178E-6</v>
      </c>
      <c r="I1585">
        <f>I1584*(1-(I$1+I$5))^($A1585-$A1584)*(1+1.5*(E1585/E1584-1))</f>
        <v>6315545.4525916455</v>
      </c>
      <c r="K1585">
        <f>ROW()</f>
        <v>1585</v>
      </c>
      <c r="L1585">
        <f>B1585/C1585</f>
        <v>0.90477620907179335</v>
      </c>
      <c r="M1585">
        <f>M1584*(1-(M$1+M$5))^($A1585-$A1584)*(1+2*(E1585/E1584-1))</f>
        <v>345785331.99820459</v>
      </c>
    </row>
    <row r="1586" spans="1:13" x14ac:dyDescent="0.25">
      <c r="A1586" s="1">
        <v>40365</v>
      </c>
      <c r="B1586" s="10">
        <v>29.65</v>
      </c>
      <c r="C1586" s="10">
        <v>32.01</v>
      </c>
      <c r="D1586">
        <v>46058.7</v>
      </c>
      <c r="E1586">
        <v>41189.449999999997</v>
      </c>
      <c r="F1586">
        <v>222423.56</v>
      </c>
      <c r="G1586">
        <v>198937.09</v>
      </c>
      <c r="H1586">
        <f>(1/(1-91/360*VLOOKUP($A1586,Tbills!$B$4:$C$974,2,1)/100))^((1)/91)-1</f>
        <v>4.5842999230050197E-6</v>
      </c>
      <c r="I1586">
        <f>I1585*(1-(I$1+I$5))^($A1586-$A1585)*(1+1.5*(E1586/E1585-1))</f>
        <v>5782506.9303445602</v>
      </c>
      <c r="K1586">
        <f>ROW()</f>
        <v>1586</v>
      </c>
      <c r="L1586">
        <f>B1586/C1586</f>
        <v>0.92627303967510155</v>
      </c>
      <c r="M1586">
        <f>M1585*(1-(M$1+M$5))^($A1586-$A1585)*(1+2*(E1586/E1585-1))</f>
        <v>306847309.49498993</v>
      </c>
    </row>
    <row r="1587" spans="1:13" x14ac:dyDescent="0.25">
      <c r="A1587" s="1">
        <v>40366</v>
      </c>
      <c r="B1587" s="10">
        <v>26.84</v>
      </c>
      <c r="C1587" s="10">
        <v>29.72</v>
      </c>
      <c r="D1587">
        <v>43095.96</v>
      </c>
      <c r="E1587">
        <v>38539.74</v>
      </c>
      <c r="F1587">
        <v>212634</v>
      </c>
      <c r="G1587">
        <v>190180.33</v>
      </c>
      <c r="H1587">
        <f>(1/(1-91/360*VLOOKUP($A1587,Tbills!$B$4:$C$974,2,1)/100))^((1)/91)-1</f>
        <v>4.5842999230050197E-6</v>
      </c>
      <c r="I1587">
        <f>I1586*(1-(I$1+I$5))^($A1587-$A1586)*(1+1.5*(E1587/E1586-1))</f>
        <v>5224475.3670565821</v>
      </c>
      <c r="K1587">
        <f>ROW()</f>
        <v>1587</v>
      </c>
      <c r="L1587">
        <f>B1587/C1587</f>
        <v>0.90309555854643342</v>
      </c>
      <c r="M1587">
        <f>M1586*(1-(M$1+M$5))^($A1587-$A1586)*(1+2*(E1587/E1586-1))</f>
        <v>267359433.74571204</v>
      </c>
    </row>
    <row r="1588" spans="1:13" x14ac:dyDescent="0.25">
      <c r="A1588" s="1">
        <v>40367</v>
      </c>
      <c r="B1588" s="10">
        <v>25.71</v>
      </c>
      <c r="C1588" s="10">
        <v>28.83</v>
      </c>
      <c r="D1588">
        <v>42282.5</v>
      </c>
      <c r="E1588">
        <v>37812.11</v>
      </c>
      <c r="F1588">
        <v>209580.86</v>
      </c>
      <c r="G1588">
        <v>187448.73</v>
      </c>
      <c r="H1588">
        <f>(1/(1-91/360*VLOOKUP($A1588,Tbills!$B$4:$C$974,2,1)/100))^((1)/91)-1</f>
        <v>4.5842999230050197E-6</v>
      </c>
      <c r="I1588">
        <f>I1587*(1-(I$1+I$5))^($A1588-$A1587)*(1+1.5*(E1588/E1587-1))</f>
        <v>5076469.6049320204</v>
      </c>
      <c r="K1588">
        <f>ROW()</f>
        <v>1588</v>
      </c>
      <c r="L1588">
        <f>B1588/C1588</f>
        <v>0.89177939646201876</v>
      </c>
      <c r="M1588">
        <f>M1587*(1-(M$1+M$5))^($A1588-$A1587)*(1+2*(E1588/E1587-1))</f>
        <v>257255276.12517342</v>
      </c>
    </row>
    <row r="1589" spans="1:13" x14ac:dyDescent="0.25">
      <c r="A1589" s="1">
        <v>40368</v>
      </c>
      <c r="B1589" s="10">
        <v>24.98</v>
      </c>
      <c r="C1589" s="10">
        <v>28.17</v>
      </c>
      <c r="D1589">
        <v>41594.769999999997</v>
      </c>
      <c r="E1589">
        <v>37196.92</v>
      </c>
      <c r="F1589">
        <v>207916.76</v>
      </c>
      <c r="G1589">
        <v>185959.5</v>
      </c>
      <c r="H1589">
        <f>(1/(1-91/360*VLOOKUP($A1589,Tbills!$B$4:$C$974,2,1)/100))^((1)/91)-1</f>
        <v>4.5842999230050197E-6</v>
      </c>
      <c r="I1589">
        <f>I1588*(1-(I$1+I$5))^($A1589-$A1588)*(1+1.5*(E1589/E1588-1))</f>
        <v>4952533.4976770571</v>
      </c>
      <c r="K1589">
        <f>ROW()</f>
        <v>1589</v>
      </c>
      <c r="L1589">
        <f>B1589/C1589</f>
        <v>0.88675896343627969</v>
      </c>
      <c r="M1589">
        <f>M1588*(1-(M$1+M$5))^($A1589-$A1588)*(1+2*(E1589/E1588-1))</f>
        <v>248875979.67337036</v>
      </c>
    </row>
    <row r="1590" spans="1:13" x14ac:dyDescent="0.25">
      <c r="A1590" s="1">
        <v>40371</v>
      </c>
      <c r="B1590" s="10">
        <v>24.43</v>
      </c>
      <c r="C1590" s="10">
        <v>28.39</v>
      </c>
      <c r="D1590">
        <v>40567.25</v>
      </c>
      <c r="E1590">
        <v>36277.53</v>
      </c>
      <c r="F1590">
        <v>206367.8</v>
      </c>
      <c r="G1590">
        <v>184571.56</v>
      </c>
      <c r="H1590">
        <f>(1/(1-91/360*VLOOKUP($A1590,Tbills!$B$4:$C$974,2,1)/100))^((1)/91)-1</f>
        <v>4.1674654807088984E-6</v>
      </c>
      <c r="I1590">
        <f>I1589*(1-(I$1+I$5))^($A1590-$A1589)*(1+1.5*(E1590/E1589-1))</f>
        <v>4768779.9078169335</v>
      </c>
      <c r="K1590">
        <f>ROW()</f>
        <v>1590</v>
      </c>
      <c r="L1590">
        <f>B1590/C1590</f>
        <v>0.86051426558647404</v>
      </c>
      <c r="M1590">
        <f>M1589*(1-(M$1+M$5))^($A1590-$A1589)*(1+2*(E1590/E1589-1))</f>
        <v>236549212.65326121</v>
      </c>
    </row>
    <row r="1591" spans="1:13" x14ac:dyDescent="0.25">
      <c r="A1591" s="1">
        <v>40372</v>
      </c>
      <c r="B1591" s="10">
        <v>24.56</v>
      </c>
      <c r="C1591" s="10">
        <v>28.32</v>
      </c>
      <c r="D1591">
        <v>40329.65</v>
      </c>
      <c r="E1591">
        <v>36064.9</v>
      </c>
      <c r="F1591">
        <v>203491.51</v>
      </c>
      <c r="G1591">
        <v>181998.29</v>
      </c>
      <c r="H1591">
        <f>(1/(1-91/360*VLOOKUP($A1591,Tbills!$B$4:$C$974,2,1)/100))^((1)/91)-1</f>
        <v>4.1674654807088984E-6</v>
      </c>
      <c r="I1591">
        <f>I1590*(1-(I$1+I$5))^($A1591-$A1590)*(1+1.5*(E1591/E1590-1))</f>
        <v>4726808.3947942182</v>
      </c>
      <c r="K1591">
        <f>ROW()</f>
        <v>1591</v>
      </c>
      <c r="L1591">
        <f>B1591/C1591</f>
        <v>0.86723163841807904</v>
      </c>
      <c r="M1591">
        <f>M1590*(1-(M$1+M$5))^($A1591-$A1590)*(1+2*(E1591/E1590-1))</f>
        <v>233768408.38131508</v>
      </c>
    </row>
    <row r="1592" spans="1:13"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I1591*(1-(I$1+I$5))^($A1592-$A1591)*(1+1.5*(E1592/E1591-1))</f>
        <v>4939835.6279976703</v>
      </c>
      <c r="K1592">
        <f>ROW()</f>
        <v>1592</v>
      </c>
      <c r="L1592">
        <f>B1592/C1592</f>
        <v>0.86333680194242113</v>
      </c>
      <c r="M1592">
        <f>M1591*(1-(M$1+M$5))^($A1592-$A1591)*(1+2*(E1592/E1591-1))</f>
        <v>247810442.85844085</v>
      </c>
    </row>
    <row r="1593" spans="1:13" x14ac:dyDescent="0.25">
      <c r="A1593" s="1">
        <v>40374</v>
      </c>
      <c r="B1593" s="10">
        <v>25.14</v>
      </c>
      <c r="C1593" s="10">
        <v>29.23</v>
      </c>
      <c r="D1593">
        <v>41905.31</v>
      </c>
      <c r="E1593">
        <v>37473.64</v>
      </c>
      <c r="F1593">
        <v>210327.43</v>
      </c>
      <c r="G1593">
        <v>188110.64</v>
      </c>
      <c r="H1593">
        <f>(1/(1-91/360*VLOOKUP($A1593,Tbills!$B$4:$C$974,2,1)/100))^((1)/91)-1</f>
        <v>4.1674654807088984E-6</v>
      </c>
      <c r="I1593">
        <f>I1592*(1-(I$1+I$5))^($A1593-$A1592)*(1+1.5*(E1593/E1592-1))</f>
        <v>5004596.7915261313</v>
      </c>
      <c r="K1593">
        <f>ROW()</f>
        <v>1593</v>
      </c>
      <c r="L1593">
        <f>B1593/C1593</f>
        <v>0.86007526513855626</v>
      </c>
      <c r="M1593">
        <f>M1592*(1-(M$1+M$5))^($A1593-$A1592)*(1+2*(E1593/E1592-1))</f>
        <v>252136876.91144389</v>
      </c>
    </row>
    <row r="1594" spans="1:13" x14ac:dyDescent="0.25">
      <c r="A1594" s="1">
        <v>40375</v>
      </c>
      <c r="B1594" s="10">
        <v>26.25</v>
      </c>
      <c r="C1594" s="10">
        <v>30.6</v>
      </c>
      <c r="D1594">
        <v>43841.52</v>
      </c>
      <c r="E1594">
        <v>39204.94</v>
      </c>
      <c r="F1594">
        <v>218996.99</v>
      </c>
      <c r="G1594">
        <v>195863.65</v>
      </c>
      <c r="H1594">
        <f>(1/(1-91/360*VLOOKUP($A1594,Tbills!$B$4:$C$974,2,1)/100))^((1)/91)-1</f>
        <v>4.1674654807088984E-6</v>
      </c>
      <c r="I1594">
        <f>I1593*(1-(I$1+I$5))^($A1594-$A1593)*(1+1.5*(E1594/E1593-1))</f>
        <v>5351367.6063927449</v>
      </c>
      <c r="K1594">
        <f>ROW()</f>
        <v>1594</v>
      </c>
      <c r="L1594">
        <f>B1594/C1594</f>
        <v>0.85784313725490191</v>
      </c>
      <c r="M1594">
        <f>M1593*(1-(M$1+M$5))^($A1594-$A1593)*(1+2*(E1594/E1593-1))</f>
        <v>275425282.53148401</v>
      </c>
    </row>
    <row r="1595" spans="1:13" x14ac:dyDescent="0.25">
      <c r="A1595" s="1">
        <v>40378</v>
      </c>
      <c r="B1595" s="10">
        <v>25.97</v>
      </c>
      <c r="C1595" s="10">
        <v>30.08</v>
      </c>
      <c r="D1595">
        <v>43289.09</v>
      </c>
      <c r="E1595">
        <v>38710.44</v>
      </c>
      <c r="F1595">
        <v>217986.98</v>
      </c>
      <c r="G1595">
        <v>194957.88</v>
      </c>
      <c r="H1595">
        <f>(1/(1-91/360*VLOOKUP($A1595,Tbills!$B$4:$C$974,2,1)/100))^((1)/91)-1</f>
        <v>4.3064085186728107E-6</v>
      </c>
      <c r="I1595">
        <f>I1594*(1-(I$1+I$5))^($A1595-$A1594)*(1+1.5*(E1595/E1594-1))</f>
        <v>5249969.7207820164</v>
      </c>
      <c r="K1595">
        <f>ROW()</f>
        <v>1595</v>
      </c>
      <c r="L1595">
        <f>B1595/C1595</f>
        <v>0.86336436170212771</v>
      </c>
      <c r="M1595">
        <f>M1594*(1-(M$1+M$5))^($A1595-$A1594)*(1+2*(E1595/E1594-1))</f>
        <v>268450149.62435061</v>
      </c>
    </row>
    <row r="1596" spans="1:13" x14ac:dyDescent="0.25">
      <c r="A1596" s="1">
        <v>40379</v>
      </c>
      <c r="B1596" s="10">
        <v>23.93</v>
      </c>
      <c r="C1596" s="10">
        <v>28.22</v>
      </c>
      <c r="D1596">
        <v>40669.32</v>
      </c>
      <c r="E1596">
        <v>36367.589999999997</v>
      </c>
      <c r="F1596">
        <v>212102.85</v>
      </c>
      <c r="G1596">
        <v>189694.54</v>
      </c>
      <c r="H1596">
        <f>(1/(1-91/360*VLOOKUP($A1596,Tbills!$B$4:$C$974,2,1)/100))^((1)/91)-1</f>
        <v>4.3064085186728107E-6</v>
      </c>
      <c r="I1596">
        <f>I1595*(1-(I$1+I$5))^($A1596-$A1595)*(1+1.5*(E1596/E1595-1))</f>
        <v>4773312.5401347997</v>
      </c>
      <c r="K1596">
        <f>ROW()</f>
        <v>1596</v>
      </c>
      <c r="L1596">
        <f>B1596/C1596</f>
        <v>0.84798015591778886</v>
      </c>
      <c r="M1596">
        <f>M1595*(1-(M$1+M$5))^($A1596-$A1595)*(1+2*(E1596/E1595-1))</f>
        <v>235947686.0103721</v>
      </c>
    </row>
    <row r="1597" spans="1:13" x14ac:dyDescent="0.25">
      <c r="A1597" s="1">
        <v>40380</v>
      </c>
      <c r="B1597" s="10">
        <v>25.64</v>
      </c>
      <c r="C1597" s="10">
        <v>29.08</v>
      </c>
      <c r="D1597">
        <v>41168.94</v>
      </c>
      <c r="E1597">
        <v>36814.21</v>
      </c>
      <c r="F1597">
        <v>212971.26</v>
      </c>
      <c r="G1597">
        <v>190470.39</v>
      </c>
      <c r="H1597">
        <f>(1/(1-91/360*VLOOKUP($A1597,Tbills!$B$4:$C$974,2,1)/100))^((1)/91)-1</f>
        <v>4.3064085186728107E-6</v>
      </c>
      <c r="I1597">
        <f>I1596*(1-(I$1+I$5))^($A1597-$A1596)*(1+1.5*(E1597/E1596-1))</f>
        <v>4861195.4602714404</v>
      </c>
      <c r="K1597">
        <f>ROW()</f>
        <v>1597</v>
      </c>
      <c r="L1597">
        <f>B1597/C1597</f>
        <v>0.8817056396148556</v>
      </c>
      <c r="M1597">
        <f>M1596*(1-(M$1+M$5))^($A1597-$A1596)*(1+2*(E1597/E1596-1))</f>
        <v>241734752.07529962</v>
      </c>
    </row>
    <row r="1598" spans="1:13" x14ac:dyDescent="0.25">
      <c r="A1598" s="1">
        <v>40381</v>
      </c>
      <c r="B1598" s="10">
        <v>24.63</v>
      </c>
      <c r="C1598" s="10">
        <v>27.9</v>
      </c>
      <c r="D1598">
        <v>38988.5</v>
      </c>
      <c r="E1598">
        <v>34864.25</v>
      </c>
      <c r="F1598">
        <v>207048.93</v>
      </c>
      <c r="G1598">
        <v>185172.95</v>
      </c>
      <c r="H1598">
        <f>(1/(1-91/360*VLOOKUP($A1598,Tbills!$B$4:$C$974,2,1)/100))^((1)/91)-1</f>
        <v>4.3064085186728107E-6</v>
      </c>
      <c r="I1598">
        <f>I1597*(1-(I$1+I$5))^($A1598-$A1597)*(1+1.5*(E1598/E1597-1))</f>
        <v>4474923.8338837186</v>
      </c>
      <c r="K1598">
        <f>ROW()</f>
        <v>1598</v>
      </c>
      <c r="L1598">
        <f>B1598/C1598</f>
        <v>0.8827956989247312</v>
      </c>
      <c r="M1598">
        <f>M1597*(1-(M$1+M$5))^($A1598-$A1597)*(1+2*(E1598/E1597-1))</f>
        <v>216119254.19014204</v>
      </c>
    </row>
    <row r="1599" spans="1:13" x14ac:dyDescent="0.25">
      <c r="A1599" s="1">
        <v>40382</v>
      </c>
      <c r="B1599" s="10">
        <v>23.47</v>
      </c>
      <c r="C1599" s="10">
        <v>26.99</v>
      </c>
      <c r="D1599">
        <v>38013.599999999999</v>
      </c>
      <c r="E1599">
        <v>33992.33</v>
      </c>
      <c r="F1599">
        <v>205425.14</v>
      </c>
      <c r="G1599">
        <v>183719.93</v>
      </c>
      <c r="H1599">
        <f>(1/(1-91/360*VLOOKUP($A1599,Tbills!$B$4:$C$974,2,1)/100))^((1)/91)-1</f>
        <v>4.3064085186728107E-6</v>
      </c>
      <c r="I1599">
        <f>I1598*(1-(I$1+I$5))^($A1599-$A1598)*(1+1.5*(E1599/E1598-1))</f>
        <v>4307012.4835645342</v>
      </c>
      <c r="K1599">
        <f>ROW()</f>
        <v>1599</v>
      </c>
      <c r="L1599">
        <f>B1599/C1599</f>
        <v>0.86958132641719155</v>
      </c>
      <c r="M1599">
        <f>M1598*(1-(M$1+M$5))^($A1599-$A1598)*(1+2*(E1599/E1598-1))</f>
        <v>205302483.03870517</v>
      </c>
    </row>
    <row r="1600" spans="1:13" x14ac:dyDescent="0.25">
      <c r="A1600" s="1">
        <v>40385</v>
      </c>
      <c r="B1600" s="10">
        <v>22.73</v>
      </c>
      <c r="C1600" s="10">
        <v>26.44</v>
      </c>
      <c r="D1600">
        <v>36580.68</v>
      </c>
      <c r="E1600">
        <v>32710.55</v>
      </c>
      <c r="F1600">
        <v>198868.56</v>
      </c>
      <c r="G1600">
        <v>177853.75</v>
      </c>
      <c r="H1600">
        <f>(1/(1-91/360*VLOOKUP($A1600,Tbills!$B$4:$C$974,2,1)/100))^((1)/91)-1</f>
        <v>4.1674654807088984E-6</v>
      </c>
      <c r="I1600">
        <f>I1599*(1-(I$1+I$5))^($A1600-$A1599)*(1+1.5*(E1600/E1599-1))</f>
        <v>4063282.8805610216</v>
      </c>
      <c r="K1600">
        <f>ROW()</f>
        <v>1600</v>
      </c>
      <c r="L1600">
        <f>B1600/C1600</f>
        <v>0.85968229954614217</v>
      </c>
      <c r="M1600">
        <f>M1599*(1-(M$1+M$5))^($A1600-$A1599)*(1+2*(E1600/E1599-1))</f>
        <v>189800235.23700491</v>
      </c>
    </row>
    <row r="1601" spans="1:13" x14ac:dyDescent="0.25">
      <c r="A1601" s="1">
        <v>40386</v>
      </c>
      <c r="B1601" s="10">
        <v>23.19</v>
      </c>
      <c r="C1601" s="10">
        <v>26.37</v>
      </c>
      <c r="D1601">
        <v>36385.29</v>
      </c>
      <c r="E1601">
        <v>32535.69</v>
      </c>
      <c r="F1601">
        <v>197657.83</v>
      </c>
      <c r="G1601">
        <v>176770.22</v>
      </c>
      <c r="H1601">
        <f>(1/(1-91/360*VLOOKUP($A1601,Tbills!$B$4:$C$974,2,1)/100))^((1)/91)-1</f>
        <v>4.1674654807088984E-6</v>
      </c>
      <c r="I1601">
        <f>I1600*(1-(I$1+I$5))^($A1601-$A1600)*(1+1.5*(E1601/E1600-1))</f>
        <v>4030662.7397239055</v>
      </c>
      <c r="K1601">
        <f>ROW()</f>
        <v>1601</v>
      </c>
      <c r="L1601">
        <f>B1601/C1601</f>
        <v>0.87940841865756547</v>
      </c>
      <c r="M1601">
        <f>M1600*(1-(M$1+M$5))^($A1601-$A1600)*(1+2*(E1601/E1600-1))</f>
        <v>187764686.51060638</v>
      </c>
    </row>
    <row r="1602" spans="1:13" x14ac:dyDescent="0.25">
      <c r="A1602" s="1">
        <v>40387</v>
      </c>
      <c r="B1602" s="10">
        <v>24.25</v>
      </c>
      <c r="C1602" s="10">
        <v>26.71</v>
      </c>
      <c r="D1602">
        <v>36819.43</v>
      </c>
      <c r="E1602">
        <v>32923.760000000002</v>
      </c>
      <c r="F1602">
        <v>195955.87</v>
      </c>
      <c r="G1602">
        <v>175247.38</v>
      </c>
      <c r="H1602">
        <f>(1/(1-91/360*VLOOKUP($A1602,Tbills!$B$4:$C$974,2,1)/100))^((1)/91)-1</f>
        <v>4.1674654807088984E-6</v>
      </c>
      <c r="I1602">
        <f>I1601*(1-(I$1+I$5))^($A1602-$A1601)*(1+1.5*(E1602/E1601-1))</f>
        <v>4102737.096377051</v>
      </c>
      <c r="K1602">
        <f>ROW()</f>
        <v>1602</v>
      </c>
      <c r="L1602">
        <f>B1602/C1602</f>
        <v>0.90789966304754766</v>
      </c>
      <c r="M1602">
        <f>M1601*(1-(M$1+M$5))^($A1602-$A1601)*(1+2*(E1602/E1601-1))</f>
        <v>192237341.18894139</v>
      </c>
    </row>
    <row r="1603" spans="1:13" x14ac:dyDescent="0.25">
      <c r="A1603" s="1">
        <v>40388</v>
      </c>
      <c r="B1603" s="10">
        <v>24.13</v>
      </c>
      <c r="C1603" s="10">
        <v>27.12</v>
      </c>
      <c r="D1603">
        <v>36798.870000000003</v>
      </c>
      <c r="E1603">
        <v>32905.24</v>
      </c>
      <c r="F1603">
        <v>196216</v>
      </c>
      <c r="G1603">
        <v>175479.29</v>
      </c>
      <c r="H1603">
        <f>(1/(1-91/360*VLOOKUP($A1603,Tbills!$B$4:$C$974,2,1)/100))^((1)/91)-1</f>
        <v>4.1674654807088984E-6</v>
      </c>
      <c r="I1603">
        <f>I1602*(1-(I$1+I$5))^($A1603-$A1602)*(1+1.5*(E1603/E1602-1))</f>
        <v>4099236.0318681253</v>
      </c>
      <c r="K1603">
        <f>ROW()</f>
        <v>1603</v>
      </c>
      <c r="L1603">
        <f>B1603/C1603</f>
        <v>0.88974926253687314</v>
      </c>
      <c r="M1603">
        <f>M1602*(1-(M$1+M$5))^($A1603-$A1602)*(1+2*(E1603/E1602-1))</f>
        <v>192014598.8371731</v>
      </c>
    </row>
    <row r="1604" spans="1:13" x14ac:dyDescent="0.25">
      <c r="A1604" s="1">
        <v>40389</v>
      </c>
      <c r="B1604" s="10">
        <v>23.5</v>
      </c>
      <c r="C1604" s="10">
        <v>27.14</v>
      </c>
      <c r="D1604">
        <v>36459.18</v>
      </c>
      <c r="E1604">
        <v>32601.360000000001</v>
      </c>
      <c r="F1604">
        <v>195104.53</v>
      </c>
      <c r="G1604">
        <v>174484.55</v>
      </c>
      <c r="H1604">
        <f>(1/(1-91/360*VLOOKUP($A1604,Tbills!$B$4:$C$974,2,1)/100))^((1)/91)-1</f>
        <v>4.1674654807088984E-6</v>
      </c>
      <c r="I1604">
        <f>I1603*(1-(I$1+I$5))^($A1604-$A1603)*(1+1.5*(E1604/E1603-1))</f>
        <v>4042412.5812110095</v>
      </c>
      <c r="K1604">
        <f>ROW()</f>
        <v>1604</v>
      </c>
      <c r="L1604">
        <f>B1604/C1604</f>
        <v>0.86588061901252766</v>
      </c>
      <c r="M1604">
        <f>M1603*(1-(M$1+M$5))^($A1604-$A1603)*(1+2*(E1604/E1603-1))</f>
        <v>188461736.81281817</v>
      </c>
    </row>
    <row r="1605" spans="1:13" x14ac:dyDescent="0.25">
      <c r="A1605" s="1">
        <v>40392</v>
      </c>
      <c r="B1605" s="10">
        <v>22.01</v>
      </c>
      <c r="C1605" s="10">
        <v>25.4</v>
      </c>
      <c r="D1605">
        <v>34357.53</v>
      </c>
      <c r="E1605">
        <v>30721.69</v>
      </c>
      <c r="F1605">
        <v>189084.82</v>
      </c>
      <c r="G1605">
        <v>169098.87</v>
      </c>
      <c r="H1605">
        <f>(1/(1-91/360*VLOOKUP($A1605,Tbills!$B$4:$C$974,2,1)/100))^((1)/91)-1</f>
        <v>4.3064085186728107E-6</v>
      </c>
      <c r="I1605">
        <f>I1604*(1-(I$1+I$5))^($A1605-$A1604)*(1+1.5*(E1605/E1604-1))</f>
        <v>3692701.2274135472</v>
      </c>
      <c r="K1605">
        <f>ROW()</f>
        <v>1605</v>
      </c>
      <c r="L1605">
        <f>B1605/C1605</f>
        <v>0.86653543307086622</v>
      </c>
      <c r="M1605">
        <f>M1604*(1-(M$1+M$5))^($A1605-$A1604)*(1+2*(E1605/E1604-1))</f>
        <v>166712912.66219768</v>
      </c>
    </row>
    <row r="1606" spans="1:13" x14ac:dyDescent="0.25">
      <c r="A1606" s="1">
        <v>40393</v>
      </c>
      <c r="B1606" s="10">
        <v>22.63</v>
      </c>
      <c r="C1606" s="10">
        <v>26.01</v>
      </c>
      <c r="D1606">
        <v>34757.74</v>
      </c>
      <c r="E1606">
        <v>31079.41</v>
      </c>
      <c r="F1606">
        <v>190644.04</v>
      </c>
      <c r="G1606">
        <v>170492.56</v>
      </c>
      <c r="H1606">
        <f>(1/(1-91/360*VLOOKUP($A1606,Tbills!$B$4:$C$974,2,1)/100))^((1)/91)-1</f>
        <v>4.3064085186728107E-6</v>
      </c>
      <c r="I1606">
        <f>I1605*(1-(I$1+I$5))^($A1606-$A1605)*(1+1.5*(E1606/E1605-1))</f>
        <v>3757161.3136270582</v>
      </c>
      <c r="K1606">
        <f>ROW()</f>
        <v>1606</v>
      </c>
      <c r="L1606">
        <f>B1606/C1606</f>
        <v>0.87004998077662432</v>
      </c>
      <c r="M1606">
        <f>M1605*(1-(M$1+M$5))^($A1606-$A1605)*(1+2*(E1606/E1605-1))</f>
        <v>170589537.69616684</v>
      </c>
    </row>
    <row r="1607" spans="1:13" x14ac:dyDescent="0.25">
      <c r="A1607" s="1">
        <v>40394</v>
      </c>
      <c r="B1607" s="10">
        <v>22.21</v>
      </c>
      <c r="C1607" s="10">
        <v>25.96</v>
      </c>
      <c r="D1607">
        <v>34421.089999999997</v>
      </c>
      <c r="E1607">
        <v>30778.25</v>
      </c>
      <c r="F1607">
        <v>190106.01</v>
      </c>
      <c r="G1607">
        <v>170010.67</v>
      </c>
      <c r="H1607">
        <f>(1/(1-91/360*VLOOKUP($A1607,Tbills!$B$4:$C$974,2,1)/100))^((1)/91)-1</f>
        <v>4.3064085186728107E-6</v>
      </c>
      <c r="I1607">
        <f>I1606*(1-(I$1+I$5))^($A1607-$A1606)*(1+1.5*(E1607/E1606-1))</f>
        <v>3702515.3762533241</v>
      </c>
      <c r="K1607">
        <f>ROW()</f>
        <v>1607</v>
      </c>
      <c r="L1607">
        <f>B1607/C1607</f>
        <v>0.85554699537750389</v>
      </c>
      <c r="M1607">
        <f>M1606*(1-(M$1+M$5))^($A1607-$A1606)*(1+2*(E1607/E1606-1))</f>
        <v>167277869.55404618</v>
      </c>
    </row>
    <row r="1608" spans="1:13" x14ac:dyDescent="0.25">
      <c r="A1608" s="1">
        <v>40395</v>
      </c>
      <c r="B1608" s="10">
        <v>22.1</v>
      </c>
      <c r="C1608" s="10">
        <v>26.16</v>
      </c>
      <c r="D1608">
        <v>34672.07</v>
      </c>
      <c r="E1608">
        <v>31002.54</v>
      </c>
      <c r="F1608">
        <v>191399.19</v>
      </c>
      <c r="G1608">
        <v>171166.42</v>
      </c>
      <c r="H1608">
        <f>(1/(1-91/360*VLOOKUP($A1608,Tbills!$B$4:$C$974,2,1)/100))^((1)/91)-1</f>
        <v>4.3064085186728107E-6</v>
      </c>
      <c r="I1608">
        <f>I1607*(1-(I$1+I$5))^($A1608-$A1607)*(1+1.5*(E1608/E1607-1))</f>
        <v>3742951.4334738445</v>
      </c>
      <c r="K1608">
        <f>ROW()</f>
        <v>1608</v>
      </c>
      <c r="L1608">
        <f>B1608/C1608</f>
        <v>0.84480122324159024</v>
      </c>
      <c r="M1608">
        <f>M1607*(1-(M$1+M$5))^($A1608-$A1607)*(1+2*(E1608/E1607-1))</f>
        <v>169710154.69011304</v>
      </c>
    </row>
    <row r="1609" spans="1:13" x14ac:dyDescent="0.25">
      <c r="A1609" s="1">
        <v>40396</v>
      </c>
      <c r="B1609" s="10">
        <v>21.74</v>
      </c>
      <c r="C1609" s="10">
        <v>26.12</v>
      </c>
      <c r="D1609">
        <v>34698.78</v>
      </c>
      <c r="E1609">
        <v>31026.29</v>
      </c>
      <c r="F1609">
        <v>192153.38</v>
      </c>
      <c r="G1609">
        <v>171840.15</v>
      </c>
      <c r="H1609">
        <f>(1/(1-91/360*VLOOKUP($A1609,Tbills!$B$4:$C$974,2,1)/100))^((1)/91)-1</f>
        <v>4.3064085186728107E-6</v>
      </c>
      <c r="I1609">
        <f>I1608*(1-(I$1+I$5))^($A1609-$A1608)*(1+1.5*(E1609/E1608-1))</f>
        <v>3747216.5241488959</v>
      </c>
      <c r="K1609">
        <f>ROW()</f>
        <v>1609</v>
      </c>
      <c r="L1609">
        <f>B1609/C1609</f>
        <v>0.83231240428790187</v>
      </c>
      <c r="M1609">
        <f>M1608*(1-(M$1+M$5))^($A1609-$A1608)*(1+2*(E1609/E1608-1))</f>
        <v>169964445.37653098</v>
      </c>
    </row>
    <row r="1610" spans="1:13" x14ac:dyDescent="0.25">
      <c r="A1610" s="1">
        <v>40399</v>
      </c>
      <c r="B1610" s="10">
        <v>22.14</v>
      </c>
      <c r="C1610" s="10">
        <v>26.03</v>
      </c>
      <c r="D1610">
        <v>34122.730000000003</v>
      </c>
      <c r="E1610">
        <v>30510.81</v>
      </c>
      <c r="F1610">
        <v>191074.96</v>
      </c>
      <c r="G1610">
        <v>170873.51</v>
      </c>
      <c r="H1610">
        <f>(1/(1-91/360*VLOOKUP($A1610,Tbills!$B$4:$C$974,2,1)/100))^((1)/91)-1</f>
        <v>4.1674654807088984E-6</v>
      </c>
      <c r="I1610">
        <f>I1609*(1-(I$1+I$5))^($A1610-$A1609)*(1+1.5*(E1610/E1609-1))</f>
        <v>3653725.3620145046</v>
      </c>
      <c r="K1610">
        <f>ROW()</f>
        <v>1610</v>
      </c>
      <c r="L1610">
        <f>B1610/C1610</f>
        <v>0.85055704955820211</v>
      </c>
      <c r="M1610">
        <f>M1609*(1-(M$1+M$5))^($A1610-$A1609)*(1+2*(E1610/E1609-1))</f>
        <v>164300154.60240549</v>
      </c>
    </row>
    <row r="1611" spans="1:13" x14ac:dyDescent="0.25">
      <c r="A1611" s="1">
        <v>40400</v>
      </c>
      <c r="B1611" s="10">
        <v>22.37</v>
      </c>
      <c r="C1611" s="10">
        <v>26.31</v>
      </c>
      <c r="D1611">
        <v>34318.9</v>
      </c>
      <c r="E1611">
        <v>30686.09</v>
      </c>
      <c r="F1611">
        <v>192741.58</v>
      </c>
      <c r="G1611">
        <v>172363.21</v>
      </c>
      <c r="H1611">
        <f>(1/(1-91/360*VLOOKUP($A1611,Tbills!$B$4:$C$974,2,1)/100))^((1)/91)-1</f>
        <v>4.1674654807088984E-6</v>
      </c>
      <c r="I1611">
        <f>I1610*(1-(I$1+I$5))^($A1611-$A1610)*(1+1.5*(E1611/E1610-1))</f>
        <v>3685175.1757792546</v>
      </c>
      <c r="K1611">
        <f>ROW()</f>
        <v>1611</v>
      </c>
      <c r="L1611">
        <f>B1611/C1611</f>
        <v>0.85024705435195747</v>
      </c>
      <c r="M1611">
        <f>M1610*(1-(M$1+M$5))^($A1611-$A1610)*(1+2*(E1611/E1610-1))</f>
        <v>166182313.49475837</v>
      </c>
    </row>
    <row r="1612" spans="1:13" x14ac:dyDescent="0.25">
      <c r="A1612" s="1">
        <v>40401</v>
      </c>
      <c r="B1612" s="10">
        <v>25.39</v>
      </c>
      <c r="C1612" s="10">
        <v>28.69</v>
      </c>
      <c r="D1612">
        <v>37106.04</v>
      </c>
      <c r="E1612">
        <v>33178.07</v>
      </c>
      <c r="F1612">
        <v>201415.49</v>
      </c>
      <c r="G1612">
        <v>180119.31</v>
      </c>
      <c r="H1612">
        <f>(1/(1-91/360*VLOOKUP($A1612,Tbills!$B$4:$C$974,2,1)/100))^((1)/91)-1</f>
        <v>4.1674654807088984E-6</v>
      </c>
      <c r="I1612">
        <f>I1611*(1-(I$1+I$5))^($A1612-$A1611)*(1+1.5*(E1612/E1611-1))</f>
        <v>4134038.416374675</v>
      </c>
      <c r="K1612">
        <f>ROW()</f>
        <v>1612</v>
      </c>
      <c r="L1612">
        <f>B1612/C1612</f>
        <v>0.88497734402230743</v>
      </c>
      <c r="M1612">
        <f>M1611*(1-(M$1+M$5))^($A1612-$A1611)*(1+2*(E1612/E1611-1))</f>
        <v>193166730.43208322</v>
      </c>
    </row>
    <row r="1613" spans="1:13" x14ac:dyDescent="0.25">
      <c r="A1613" s="1">
        <v>40402</v>
      </c>
      <c r="B1613" s="10">
        <v>25.73</v>
      </c>
      <c r="C1613" s="10">
        <v>29.25</v>
      </c>
      <c r="D1613">
        <v>37685.57</v>
      </c>
      <c r="E1613">
        <v>33696.120000000003</v>
      </c>
      <c r="F1613">
        <v>202683.09</v>
      </c>
      <c r="G1613">
        <v>181252.14</v>
      </c>
      <c r="H1613">
        <f>(1/(1-91/360*VLOOKUP($A1613,Tbills!$B$4:$C$974,2,1)/100))^((1)/91)-1</f>
        <v>4.1674654807088984E-6</v>
      </c>
      <c r="I1613">
        <f>I1612*(1-(I$1+I$5))^($A1613-$A1612)*(1+1.5*(E1613/E1612-1))</f>
        <v>4230822.5834686961</v>
      </c>
      <c r="K1613">
        <f>ROW()</f>
        <v>1613</v>
      </c>
      <c r="L1613">
        <f>B1613/C1613</f>
        <v>0.87965811965811969</v>
      </c>
      <c r="M1613">
        <f>M1612*(1-(M$1+M$5))^($A1613-$A1612)*(1+2*(E1613/E1612-1))</f>
        <v>199192317.02672094</v>
      </c>
    </row>
    <row r="1614" spans="1:13"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I1613*(1-(I$1+I$5))^($A1614-$A1613)*(1+1.5*(E1614/E1613-1))</f>
        <v>4369163.3494985737</v>
      </c>
      <c r="K1614">
        <f>ROW()</f>
        <v>1614</v>
      </c>
      <c r="L1614">
        <f>B1614/C1614</f>
        <v>0.87554220887554224</v>
      </c>
      <c r="M1614">
        <f>M1613*(1-(M$1+M$5))^($A1614-$A1613)*(1+2*(E1614/E1613-1))</f>
        <v>207872279.11344266</v>
      </c>
    </row>
    <row r="1615" spans="1:13" x14ac:dyDescent="0.25">
      <c r="A1615" s="1">
        <v>40406</v>
      </c>
      <c r="B1615" s="10">
        <v>26.1</v>
      </c>
      <c r="C1615" s="10">
        <v>29.8</v>
      </c>
      <c r="D1615">
        <v>38012.400000000001</v>
      </c>
      <c r="E1615">
        <v>33987.78</v>
      </c>
      <c r="F1615">
        <v>204275.05</v>
      </c>
      <c r="G1615">
        <v>182672.72</v>
      </c>
      <c r="H1615">
        <f>(1/(1-91/360*VLOOKUP($A1615,Tbills!$B$4:$C$974,2,1)/100))^((1)/91)-1</f>
        <v>4.3064085186728107E-6</v>
      </c>
      <c r="I1615">
        <f>I1614*(1-(I$1+I$5))^($A1615-$A1614)*(1+1.5*(E1615/E1614-1))</f>
        <v>4284698.2298655957</v>
      </c>
      <c r="K1615">
        <f>ROW()</f>
        <v>1615</v>
      </c>
      <c r="L1615">
        <f>B1615/C1615</f>
        <v>0.87583892617449666</v>
      </c>
      <c r="M1615">
        <f>M1614*(1-(M$1+M$5))^($A1615-$A1614)*(1+2*(E1615/E1614-1))</f>
        <v>202501480.20975024</v>
      </c>
    </row>
    <row r="1616" spans="1:13" x14ac:dyDescent="0.25">
      <c r="A1616" s="1">
        <v>40407</v>
      </c>
      <c r="B1616" s="10">
        <v>24.33</v>
      </c>
      <c r="C1616" s="10">
        <v>28.57</v>
      </c>
      <c r="D1616">
        <v>36829.9</v>
      </c>
      <c r="E1616">
        <v>32930.33</v>
      </c>
      <c r="F1616">
        <v>203171.16</v>
      </c>
      <c r="G1616">
        <v>181684.78</v>
      </c>
      <c r="H1616">
        <f>(1/(1-91/360*VLOOKUP($A1616,Tbills!$B$4:$C$974,2,1)/100))^((1)/91)-1</f>
        <v>4.3064085186728107E-6</v>
      </c>
      <c r="I1616">
        <f>I1615*(1-(I$1+I$5))^($A1616-$A1615)*(1+1.5*(E1616/E1615-1))</f>
        <v>4084696.5683308798</v>
      </c>
      <c r="K1616">
        <f>ROW()</f>
        <v>1616</v>
      </c>
      <c r="L1616">
        <f>B1616/C1616</f>
        <v>0.85159257962898138</v>
      </c>
      <c r="M1616">
        <f>M1615*(1-(M$1+M$5))^($A1616-$A1615)*(1+2*(E1616/E1615-1))</f>
        <v>189894364.30675972</v>
      </c>
    </row>
    <row r="1617" spans="1:13" x14ac:dyDescent="0.25">
      <c r="A1617" s="1">
        <v>40408</v>
      </c>
      <c r="B1617" s="10">
        <v>24.59</v>
      </c>
      <c r="C1617" s="10">
        <v>28.58</v>
      </c>
      <c r="D1617">
        <v>36267.29</v>
      </c>
      <c r="E1617">
        <v>32427.15</v>
      </c>
      <c r="F1617">
        <v>204565.82</v>
      </c>
      <c r="G1617">
        <v>182931.17</v>
      </c>
      <c r="H1617">
        <f>(1/(1-91/360*VLOOKUP($A1617,Tbills!$B$4:$C$974,2,1)/100))^((1)/91)-1</f>
        <v>4.3064085186728107E-6</v>
      </c>
      <c r="I1617">
        <f>I1616*(1-(I$1+I$5))^($A1617-$A1616)*(1+1.5*(E1617/E1616-1))</f>
        <v>3991036.2044166951</v>
      </c>
      <c r="K1617">
        <f>ROW()</f>
        <v>1617</v>
      </c>
      <c r="L1617">
        <f>B1617/C1617</f>
        <v>0.86039188243526943</v>
      </c>
      <c r="M1617">
        <f>M1616*(1-(M$1+M$5))^($A1617-$A1616)*(1+2*(E1617/E1616-1))</f>
        <v>184084936.35105956</v>
      </c>
    </row>
    <row r="1618" spans="1:13" x14ac:dyDescent="0.25">
      <c r="A1618" s="1">
        <v>40409</v>
      </c>
      <c r="B1618" s="10">
        <v>26.44</v>
      </c>
      <c r="C1618" s="10">
        <v>29.63</v>
      </c>
      <c r="D1618">
        <v>37398.54</v>
      </c>
      <c r="E1618">
        <v>33438.480000000003</v>
      </c>
      <c r="F1618">
        <v>208649.78</v>
      </c>
      <c r="G1618">
        <v>186582.43</v>
      </c>
      <c r="H1618">
        <f>(1/(1-91/360*VLOOKUP($A1618,Tbills!$B$4:$C$974,2,1)/100))^((1)/91)-1</f>
        <v>4.3064085186728107E-6</v>
      </c>
      <c r="I1618">
        <f>I1617*(1-(I$1+I$5))^($A1618-$A1617)*(1+1.5*(E1618/E1617-1))</f>
        <v>4177703.3311100858</v>
      </c>
      <c r="K1618">
        <f>ROW()</f>
        <v>1618</v>
      </c>
      <c r="L1618">
        <f>B1618/C1618</f>
        <v>0.89233884576442801</v>
      </c>
      <c r="M1618">
        <f>M1617*(1-(M$1+M$5))^($A1618-$A1617)*(1+2*(E1618/E1617-1))</f>
        <v>195560737.67981175</v>
      </c>
    </row>
    <row r="1619" spans="1:13" x14ac:dyDescent="0.25">
      <c r="A1619" s="1">
        <v>40410</v>
      </c>
      <c r="B1619" s="10">
        <v>25.49</v>
      </c>
      <c r="C1619" s="10">
        <v>29.54</v>
      </c>
      <c r="D1619">
        <v>37078.660000000003</v>
      </c>
      <c r="E1619">
        <v>33152.33</v>
      </c>
      <c r="F1619">
        <v>208092.7</v>
      </c>
      <c r="G1619">
        <v>186083.47</v>
      </c>
      <c r="H1619">
        <f>(1/(1-91/360*VLOOKUP($A1619,Tbills!$B$4:$C$974,2,1)/100))^((1)/91)-1</f>
        <v>4.3064085186728107E-6</v>
      </c>
      <c r="I1619">
        <f>I1618*(1-(I$1+I$5))^($A1619-$A1618)*(1+1.5*(E1619/E1618-1))</f>
        <v>4124037.701912011</v>
      </c>
      <c r="K1619">
        <f>ROW()</f>
        <v>1619</v>
      </c>
      <c r="L1619">
        <f>B1619/C1619</f>
        <v>0.86289776574136756</v>
      </c>
      <c r="M1619">
        <f>M1618*(1-(M$1+M$5))^($A1619-$A1618)*(1+2*(E1619/E1618-1))</f>
        <v>192207235.88968685</v>
      </c>
    </row>
    <row r="1620" spans="1:13"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I1619*(1-(I$1+I$5))^($A1620-$A1619)*(1+1.5*(E1620/E1619-1))</f>
        <v>4016546.1052295687</v>
      </c>
      <c r="K1620">
        <f>ROW()</f>
        <v>1620</v>
      </c>
      <c r="L1620">
        <f>B1620/C1620</f>
        <v>0.87606691703653128</v>
      </c>
      <c r="M1620">
        <f>M1619*(1-(M$1+M$5))^($A1620-$A1619)*(1+2*(E1620/E1619-1))</f>
        <v>185515907.76310748</v>
      </c>
    </row>
    <row r="1621" spans="1:13" x14ac:dyDescent="0.25">
      <c r="A1621" s="1">
        <v>40414</v>
      </c>
      <c r="B1621" s="10">
        <v>27.46</v>
      </c>
      <c r="C1621" s="10">
        <v>30.31</v>
      </c>
      <c r="D1621">
        <v>37392.49</v>
      </c>
      <c r="E1621">
        <v>33432.339999999997</v>
      </c>
      <c r="F1621">
        <v>214633.28</v>
      </c>
      <c r="G1621">
        <v>191929.01</v>
      </c>
      <c r="H1621">
        <f>(1/(1-91/360*VLOOKUP($A1621,Tbills!$B$4:$C$974,2,1)/100))^((1)/91)-1</f>
        <v>4.3064085186728107E-6</v>
      </c>
      <c r="I1621">
        <f>I1620*(1-(I$1+I$5))^($A1621-$A1620)*(1+1.5*(E1621/E1620-1))</f>
        <v>4174716.1841958901</v>
      </c>
      <c r="K1621">
        <f>ROW()</f>
        <v>1621</v>
      </c>
      <c r="L1621">
        <f>B1621/C1621</f>
        <v>0.90597162652589913</v>
      </c>
      <c r="M1621">
        <f>M1620*(1-(M$1+M$5))^($A1621-$A1620)*(1+2*(E1621/E1620-1))</f>
        <v>195252522.26405811</v>
      </c>
    </row>
    <row r="1622" spans="1:13" x14ac:dyDescent="0.25">
      <c r="A1622" s="1">
        <v>40415</v>
      </c>
      <c r="B1622" s="10">
        <v>26.7</v>
      </c>
      <c r="C1622" s="10">
        <v>29.85</v>
      </c>
      <c r="D1622">
        <v>36630.589999999997</v>
      </c>
      <c r="E1622">
        <v>32750.99</v>
      </c>
      <c r="F1622">
        <v>210516.38</v>
      </c>
      <c r="G1622">
        <v>188246.77</v>
      </c>
      <c r="H1622">
        <f>(1/(1-91/360*VLOOKUP($A1622,Tbills!$B$4:$C$974,2,1)/100))^((1)/91)-1</f>
        <v>4.3064085186728107E-6</v>
      </c>
      <c r="I1622">
        <f>I1621*(1-(I$1+I$5))^($A1622-$A1621)*(1+1.5*(E1622/E1621-1))</f>
        <v>4047056.5066953115</v>
      </c>
      <c r="K1622">
        <f>ROW()</f>
        <v>1622</v>
      </c>
      <c r="L1622">
        <f>B1622/C1622</f>
        <v>0.89447236180904521</v>
      </c>
      <c r="M1622">
        <f>M1621*(1-(M$1+M$5))^($A1622-$A1621)*(1+2*(E1622/E1621-1))</f>
        <v>187287730.62627584</v>
      </c>
    </row>
    <row r="1623" spans="1:13" x14ac:dyDescent="0.25">
      <c r="A1623" s="1">
        <v>40416</v>
      </c>
      <c r="B1623" s="10">
        <v>27.37</v>
      </c>
      <c r="C1623" s="10">
        <v>30.37</v>
      </c>
      <c r="D1623">
        <v>37040.06</v>
      </c>
      <c r="E1623">
        <v>33116.949999999997</v>
      </c>
      <c r="F1623">
        <v>213047.06</v>
      </c>
      <c r="G1623">
        <v>190508.93</v>
      </c>
      <c r="H1623">
        <f>(1/(1-91/360*VLOOKUP($A1623,Tbills!$B$4:$C$974,2,1)/100))^((1)/91)-1</f>
        <v>4.3064085186728107E-6</v>
      </c>
      <c r="I1623">
        <f>I1622*(1-(I$1+I$5))^($A1623-$A1622)*(1+1.5*(E1623/E1622-1))</f>
        <v>4114849.844099042</v>
      </c>
      <c r="K1623">
        <f>ROW()</f>
        <v>1623</v>
      </c>
      <c r="L1623">
        <f>B1623/C1623</f>
        <v>0.90121830754033583</v>
      </c>
      <c r="M1623">
        <f>M1622*(1-(M$1+M$5))^($A1623-$A1622)*(1+2*(E1623/E1622-1))</f>
        <v>191466789.45081833</v>
      </c>
    </row>
    <row r="1624" spans="1:13" x14ac:dyDescent="0.25">
      <c r="A1624" s="1">
        <v>40417</v>
      </c>
      <c r="B1624" s="10">
        <v>24.45</v>
      </c>
      <c r="C1624" s="10">
        <v>28.4</v>
      </c>
      <c r="D1624">
        <v>34800.379999999997</v>
      </c>
      <c r="E1624">
        <v>31114.34</v>
      </c>
      <c r="F1624">
        <v>205997.16</v>
      </c>
      <c r="G1624">
        <v>184204.01</v>
      </c>
      <c r="H1624">
        <f>(1/(1-91/360*VLOOKUP($A1624,Tbills!$B$4:$C$974,2,1)/100))^((1)/91)-1</f>
        <v>4.3064085186728107E-6</v>
      </c>
      <c r="I1624">
        <f>I1623*(1-(I$1+I$5))^($A1624-$A1623)*(1+1.5*(E1624/E1623-1))</f>
        <v>3741571.285734247</v>
      </c>
      <c r="K1624">
        <f>ROW()</f>
        <v>1624</v>
      </c>
      <c r="L1624">
        <f>B1624/C1624</f>
        <v>0.8609154929577465</v>
      </c>
      <c r="M1624">
        <f>M1623*(1-(M$1+M$5))^($A1624-$A1623)*(1+2*(E1624/E1623-1))</f>
        <v>168304799.94900399</v>
      </c>
    </row>
    <row r="1625" spans="1:13" x14ac:dyDescent="0.25">
      <c r="A1625" s="1">
        <v>40420</v>
      </c>
      <c r="B1625" s="10">
        <v>27.21</v>
      </c>
      <c r="C1625" s="10">
        <v>30.01</v>
      </c>
      <c r="D1625">
        <v>35857.019999999997</v>
      </c>
      <c r="E1625">
        <v>32058.66</v>
      </c>
      <c r="F1625">
        <v>210602.73</v>
      </c>
      <c r="G1625">
        <v>188319.96</v>
      </c>
      <c r="H1625">
        <f>(1/(1-91/360*VLOOKUP($A1625,Tbills!$B$4:$C$974,2,1)/100))^((1)/91)-1</f>
        <v>4.028524218879781E-6</v>
      </c>
      <c r="I1625">
        <f>I1624*(1-(I$1+I$5))^($A1625-$A1624)*(1+1.5*(E1625/E1624-1))</f>
        <v>3911793.7458032882</v>
      </c>
      <c r="K1625">
        <f>ROW()</f>
        <v>1625</v>
      </c>
      <c r="L1625">
        <f>B1625/C1625</f>
        <v>0.90669776741086305</v>
      </c>
      <c r="M1625">
        <f>M1624*(1-(M$1+M$5))^($A1625-$A1624)*(1+2*(E1625/E1624-1))</f>
        <v>178502851.81560522</v>
      </c>
    </row>
    <row r="1626" spans="1:13" x14ac:dyDescent="0.25">
      <c r="A1626" s="1">
        <v>40421</v>
      </c>
      <c r="B1626" s="10">
        <v>26.05</v>
      </c>
      <c r="C1626" s="10">
        <v>29.04</v>
      </c>
      <c r="D1626">
        <v>35228.370000000003</v>
      </c>
      <c r="E1626">
        <v>31496.47</v>
      </c>
      <c r="F1626">
        <v>210855.98</v>
      </c>
      <c r="G1626">
        <v>188545.66</v>
      </c>
      <c r="H1626">
        <f>(1/(1-91/360*VLOOKUP($A1626,Tbills!$B$4:$C$974,2,1)/100))^((1)/91)-1</f>
        <v>4.028524218879781E-6</v>
      </c>
      <c r="I1626">
        <f>I1625*(1-(I$1+I$5))^($A1626-$A1625)*(1+1.5*(E1626/E1625-1))</f>
        <v>3808859.6902750107</v>
      </c>
      <c r="K1626">
        <f>ROW()</f>
        <v>1626</v>
      </c>
      <c r="L1626">
        <f>B1626/C1626</f>
        <v>0.89703856749311295</v>
      </c>
      <c r="M1626">
        <f>M1625*(1-(M$1+M$5))^($A1626-$A1625)*(1+2*(E1626/E1625-1))</f>
        <v>172236491.47653165</v>
      </c>
    </row>
    <row r="1627" spans="1:13" x14ac:dyDescent="0.25">
      <c r="A1627" s="1">
        <v>40422</v>
      </c>
      <c r="B1627" s="10">
        <v>23.89</v>
      </c>
      <c r="C1627" s="10">
        <v>27.29</v>
      </c>
      <c r="D1627">
        <v>33109.56</v>
      </c>
      <c r="E1627">
        <v>29601.99</v>
      </c>
      <c r="F1627">
        <v>206306.63</v>
      </c>
      <c r="G1627">
        <v>184476.91</v>
      </c>
      <c r="H1627">
        <f>(1/(1-91/360*VLOOKUP($A1627,Tbills!$B$4:$C$974,2,1)/100))^((1)/91)-1</f>
        <v>4.028524218879781E-6</v>
      </c>
      <c r="I1627">
        <f>I1626*(1-(I$1+I$5))^($A1627-$A1626)*(1+1.5*(E1627/E1626-1))</f>
        <v>3465178.0229190923</v>
      </c>
      <c r="K1627">
        <f>ROW()</f>
        <v>1627</v>
      </c>
      <c r="L1627">
        <f>B1627/C1627</f>
        <v>0.87541223891535369</v>
      </c>
      <c r="M1627">
        <f>M1626*(1-(M$1+M$5))^($A1627-$A1626)*(1+2*(E1627/E1626-1))</f>
        <v>151511692.95654377</v>
      </c>
    </row>
    <row r="1628" spans="1:13" x14ac:dyDescent="0.25">
      <c r="A1628" s="1">
        <v>40423</v>
      </c>
      <c r="B1628" s="10">
        <v>23.19</v>
      </c>
      <c r="C1628" s="10">
        <v>26.62</v>
      </c>
      <c r="D1628">
        <v>32303.13</v>
      </c>
      <c r="E1628">
        <v>28880.87</v>
      </c>
      <c r="F1628">
        <v>204958.61</v>
      </c>
      <c r="G1628">
        <v>183270.79</v>
      </c>
      <c r="H1628">
        <f>(1/(1-91/360*VLOOKUP($A1628,Tbills!$B$4:$C$974,2,1)/100))^((1)/91)-1</f>
        <v>4.028524218879781E-6</v>
      </c>
      <c r="I1628">
        <f>I1627*(1-(I$1+I$5))^($A1628-$A1627)*(1+1.5*(E1628/E1627-1))</f>
        <v>3338525.6786301201</v>
      </c>
      <c r="K1628">
        <f>ROW()</f>
        <v>1628</v>
      </c>
      <c r="L1628">
        <f>B1628/C1628</f>
        <v>0.87114951164537946</v>
      </c>
      <c r="M1628">
        <f>M1627*(1-(M$1+M$5))^($A1628-$A1627)*(1+2*(E1628/E1627-1))</f>
        <v>144125027.3873331</v>
      </c>
    </row>
    <row r="1629" spans="1:13" x14ac:dyDescent="0.25">
      <c r="A1629" s="1">
        <v>40424</v>
      </c>
      <c r="B1629" s="10">
        <v>21.31</v>
      </c>
      <c r="C1629" s="10">
        <v>25.31</v>
      </c>
      <c r="D1629">
        <v>30739.81</v>
      </c>
      <c r="E1629">
        <v>27483.05</v>
      </c>
      <c r="F1629">
        <v>201113.91</v>
      </c>
      <c r="G1629">
        <v>179832.18</v>
      </c>
      <c r="H1629">
        <f>(1/(1-91/360*VLOOKUP($A1629,Tbills!$B$4:$C$974,2,1)/100))^((1)/91)-1</f>
        <v>4.028524218879781E-6</v>
      </c>
      <c r="I1629">
        <f>I1628*(1-(I$1+I$5))^($A1629-$A1628)*(1+1.5*(E1629/E1628-1))</f>
        <v>3096121.4714926616</v>
      </c>
      <c r="K1629">
        <f>ROW()</f>
        <v>1629</v>
      </c>
      <c r="L1629">
        <f>B1629/C1629</f>
        <v>0.84195969972342943</v>
      </c>
      <c r="M1629">
        <f>M1628*(1-(M$1+M$5))^($A1629-$A1628)*(1+2*(E1629/E1628-1))</f>
        <v>130169478.86239852</v>
      </c>
    </row>
    <row r="1630" spans="1:13" x14ac:dyDescent="0.25">
      <c r="A1630" s="1">
        <v>40428</v>
      </c>
      <c r="B1630" s="10">
        <v>23.8</v>
      </c>
      <c r="C1630" s="10">
        <v>26.77</v>
      </c>
      <c r="D1630">
        <v>31646.66</v>
      </c>
      <c r="E1630">
        <v>28293.38</v>
      </c>
      <c r="F1630">
        <v>203622.98</v>
      </c>
      <c r="G1630">
        <v>182072.85</v>
      </c>
      <c r="H1630">
        <f>(1/(1-91/360*VLOOKUP($A1630,Tbills!$B$4:$C$974,2,1)/100))^((1)/91)-1</f>
        <v>3.7506470229597966E-6</v>
      </c>
      <c r="I1630">
        <f>I1629*(1-(I$1+I$5))^($A1630-$A1629)*(1+1.5*(E1630/E1629-1))</f>
        <v>3232929.8719949839</v>
      </c>
      <c r="K1630">
        <f>ROW()</f>
        <v>1630</v>
      </c>
      <c r="L1630">
        <f>B1630/C1630</f>
        <v>0.8890549122151663</v>
      </c>
      <c r="M1630">
        <f>M1629*(1-(M$1+M$5))^($A1630-$A1629)*(1+2*(E1630/E1629-1))</f>
        <v>137826919.93511569</v>
      </c>
    </row>
    <row r="1631" spans="1:13" x14ac:dyDescent="0.25">
      <c r="A1631" s="1">
        <v>40429</v>
      </c>
      <c r="B1631" s="10">
        <v>23.25</v>
      </c>
      <c r="C1631" s="10">
        <v>26.3</v>
      </c>
      <c r="D1631">
        <v>30829.35</v>
      </c>
      <c r="E1631">
        <v>27562.560000000001</v>
      </c>
      <c r="F1631">
        <v>201288.69</v>
      </c>
      <c r="G1631">
        <v>179984.93</v>
      </c>
      <c r="H1631">
        <f>(1/(1-91/360*VLOOKUP($A1631,Tbills!$B$4:$C$974,2,1)/100))^((1)/91)-1</f>
        <v>3.7506470229597966E-6</v>
      </c>
      <c r="I1631">
        <f>I1630*(1-(I$1+I$5))^($A1631-$A1630)*(1+1.5*(E1631/E1630-1))</f>
        <v>3107639.8626643764</v>
      </c>
      <c r="K1631">
        <f>ROW()</f>
        <v>1631</v>
      </c>
      <c r="L1631">
        <f>B1631/C1631</f>
        <v>0.88403041825095052</v>
      </c>
      <c r="M1631">
        <f>M1630*(1-(M$1+M$5))^($A1631-$A1630)*(1+2*(E1631/E1630-1))</f>
        <v>130702357.17966045</v>
      </c>
    </row>
    <row r="1632" spans="1:13" x14ac:dyDescent="0.25">
      <c r="A1632" s="1">
        <v>40430</v>
      </c>
      <c r="B1632" s="10">
        <v>22.81</v>
      </c>
      <c r="C1632" s="10">
        <v>26.1</v>
      </c>
      <c r="D1632">
        <v>30535.08</v>
      </c>
      <c r="E1632">
        <v>27299.37</v>
      </c>
      <c r="F1632">
        <v>199553.43</v>
      </c>
      <c r="G1632">
        <v>178432.65</v>
      </c>
      <c r="H1632">
        <f>(1/(1-91/360*VLOOKUP($A1632,Tbills!$B$4:$C$974,2,1)/100))^((1)/91)-1</f>
        <v>3.7506470229597966E-6</v>
      </c>
      <c r="I1632">
        <f>I1631*(1-(I$1+I$5))^($A1632-$A1631)*(1+1.5*(E1632/E1631-1))</f>
        <v>3063099.0368670342</v>
      </c>
      <c r="K1632">
        <f>ROW()</f>
        <v>1632</v>
      </c>
      <c r="L1632">
        <f>B1632/C1632</f>
        <v>0.87394636015325666</v>
      </c>
      <c r="M1632">
        <f>M1631*(1-(M$1+M$5))^($A1632-$A1631)*(1+2*(E1632/E1631-1))</f>
        <v>128201929.52100706</v>
      </c>
    </row>
    <row r="1633" spans="1:13" x14ac:dyDescent="0.25">
      <c r="A1633" s="1">
        <v>40431</v>
      </c>
      <c r="B1633" s="10">
        <v>21.99</v>
      </c>
      <c r="C1633" s="10">
        <v>25.59</v>
      </c>
      <c r="D1633">
        <v>29885.19</v>
      </c>
      <c r="E1633">
        <v>26718.25</v>
      </c>
      <c r="F1633">
        <v>198748.7</v>
      </c>
      <c r="G1633">
        <v>177712.42</v>
      </c>
      <c r="H1633">
        <f>(1/(1-91/360*VLOOKUP($A1633,Tbills!$B$4:$C$974,2,1)/100))^((1)/91)-1</f>
        <v>3.7506470229597966E-6</v>
      </c>
      <c r="I1633">
        <f>I1632*(1-(I$1+I$5))^($A1633-$A1632)*(1+1.5*(E1633/E1632-1))</f>
        <v>2965264.6030544159</v>
      </c>
      <c r="K1633">
        <f>ROW()</f>
        <v>1633</v>
      </c>
      <c r="L1633">
        <f>B1633/C1633</f>
        <v>0.85932004689331765</v>
      </c>
      <c r="M1633">
        <f>M1632*(1-(M$1+M$5))^($A1633-$A1632)*(1+2*(E1633/E1632-1))</f>
        <v>122739740.13846441</v>
      </c>
    </row>
    <row r="1634" spans="1:13" x14ac:dyDescent="0.25">
      <c r="A1634" s="1">
        <v>40434</v>
      </c>
      <c r="B1634" s="10">
        <v>21.21</v>
      </c>
      <c r="C1634" s="10">
        <v>24.75</v>
      </c>
      <c r="D1634">
        <v>28418.19</v>
      </c>
      <c r="E1634">
        <v>25406.41</v>
      </c>
      <c r="F1634">
        <v>195157.59</v>
      </c>
      <c r="G1634">
        <v>174499.41</v>
      </c>
      <c r="H1634">
        <f>(1/(1-91/360*VLOOKUP($A1634,Tbills!$B$4:$C$974,2,1)/100))^((1)/91)-1</f>
        <v>3.8895847329634137E-6</v>
      </c>
      <c r="I1634">
        <f>I1633*(1-(I$1+I$5))^($A1634-$A1633)*(1+1.5*(E1634/E1633-1))</f>
        <v>2746798.1868543755</v>
      </c>
      <c r="K1634">
        <f>ROW()</f>
        <v>1634</v>
      </c>
      <c r="L1634">
        <f>B1634/C1634</f>
        <v>0.85696969696969705</v>
      </c>
      <c r="M1634">
        <f>M1633*(1-(M$1+M$5))^($A1634-$A1633)*(1+2*(E1634/E1633-1))</f>
        <v>110675747.60896178</v>
      </c>
    </row>
    <row r="1635" spans="1:13" x14ac:dyDescent="0.25">
      <c r="A1635" s="1">
        <v>40435</v>
      </c>
      <c r="B1635" s="10">
        <v>21.56</v>
      </c>
      <c r="C1635" s="10">
        <v>24.74</v>
      </c>
      <c r="D1635">
        <v>28418.3</v>
      </c>
      <c r="E1635">
        <v>25406.41</v>
      </c>
      <c r="F1635">
        <v>194239.49</v>
      </c>
      <c r="G1635">
        <v>173677.82</v>
      </c>
      <c r="H1635">
        <f>(1/(1-91/360*VLOOKUP($A1635,Tbills!$B$4:$C$974,2,1)/100))^((1)/91)-1</f>
        <v>3.8895847329634137E-6</v>
      </c>
      <c r="I1635">
        <f>I1634*(1-(I$1+I$5))^($A1635-$A1634)*(1+1.5*(E1635/E1634-1))</f>
        <v>2746771.8476936794</v>
      </c>
      <c r="K1635">
        <f>ROW()</f>
        <v>1635</v>
      </c>
      <c r="L1635">
        <f>B1635/C1635</f>
        <v>0.8714632174616006</v>
      </c>
      <c r="M1635">
        <f>M1634*(1-(M$1+M$5))^($A1635-$A1634)*(1+2*(E1635/E1634-1))</f>
        <v>110672017.98787796</v>
      </c>
    </row>
    <row r="1636" spans="1:13" x14ac:dyDescent="0.25">
      <c r="A1636" s="1">
        <v>40436</v>
      </c>
      <c r="B1636" s="10">
        <v>22.1</v>
      </c>
      <c r="C1636" s="10">
        <v>24.93</v>
      </c>
      <c r="D1636">
        <v>27865.53</v>
      </c>
      <c r="E1636">
        <v>24912.12</v>
      </c>
      <c r="F1636">
        <v>193295.3</v>
      </c>
      <c r="G1636">
        <v>172832.9</v>
      </c>
      <c r="H1636">
        <f>(1/(1-91/360*VLOOKUP($A1636,Tbills!$B$4:$C$974,2,1)/100))^((1)/91)-1</f>
        <v>3.8895847329634137E-6</v>
      </c>
      <c r="I1636">
        <f>I1635*(1-(I$1+I$5))^($A1636-$A1635)*(1+1.5*(E1636/E1635-1))</f>
        <v>2666587.2630394408</v>
      </c>
      <c r="K1636">
        <f>ROW()</f>
        <v>1636</v>
      </c>
      <c r="L1636">
        <f>B1636/C1636</f>
        <v>0.88648215002005626</v>
      </c>
      <c r="M1636">
        <f>M1635*(1-(M$1+M$5))^($A1636-$A1635)*(1+2*(E1636/E1635-1))</f>
        <v>106362113.13602616</v>
      </c>
    </row>
    <row r="1637" spans="1:13" x14ac:dyDescent="0.25">
      <c r="A1637" s="1">
        <v>40437</v>
      </c>
      <c r="B1637" s="10">
        <v>21.72</v>
      </c>
      <c r="C1637" s="10">
        <v>24.96</v>
      </c>
      <c r="D1637">
        <v>27766.47</v>
      </c>
      <c r="E1637">
        <v>24823.46</v>
      </c>
      <c r="F1637">
        <v>193711.61</v>
      </c>
      <c r="G1637">
        <v>173204.46</v>
      </c>
      <c r="H1637">
        <f>(1/(1-91/360*VLOOKUP($A1637,Tbills!$B$4:$C$974,2,1)/100))^((1)/91)-1</f>
        <v>3.8895847329634137E-6</v>
      </c>
      <c r="I1637">
        <f>I1636*(1-(I$1+I$5))^($A1637-$A1636)*(1+1.5*(E1637/E1636-1))</f>
        <v>2652326.6122865654</v>
      </c>
      <c r="K1637">
        <f>ROW()</f>
        <v>1637</v>
      </c>
      <c r="L1637">
        <f>B1637/C1637</f>
        <v>0.8701923076923076</v>
      </c>
      <c r="M1637">
        <f>M1636*(1-(M$1+M$5))^($A1637-$A1636)*(1+2*(E1637/E1636-1))</f>
        <v>105601487.95462981</v>
      </c>
    </row>
    <row r="1638" spans="1:13" x14ac:dyDescent="0.25">
      <c r="A1638" s="1">
        <v>40438</v>
      </c>
      <c r="B1638" s="10">
        <v>22.01</v>
      </c>
      <c r="C1638" s="10">
        <v>25.12</v>
      </c>
      <c r="D1638">
        <v>27733.65</v>
      </c>
      <c r="E1638">
        <v>24794.03</v>
      </c>
      <c r="F1638">
        <v>194656.32</v>
      </c>
      <c r="G1638">
        <v>174048.48</v>
      </c>
      <c r="H1638">
        <f>(1/(1-91/360*VLOOKUP($A1638,Tbills!$B$4:$C$974,2,1)/100))^((1)/91)-1</f>
        <v>3.8895847329634137E-6</v>
      </c>
      <c r="I1638">
        <f>I1637*(1-(I$1+I$5))^($A1638-$A1637)*(1+1.5*(E1638/E1637-1))</f>
        <v>2647584.4378563864</v>
      </c>
      <c r="K1638">
        <f>ROW()</f>
        <v>1638</v>
      </c>
      <c r="L1638">
        <f>B1638/C1638</f>
        <v>0.87619426751592355</v>
      </c>
      <c r="M1638">
        <f>M1637*(1-(M$1+M$5))^($A1638-$A1637)*(1+2*(E1638/E1637-1))</f>
        <v>105347541.42510964</v>
      </c>
    </row>
    <row r="1639" spans="1:13" x14ac:dyDescent="0.25">
      <c r="A1639" s="1">
        <v>40441</v>
      </c>
      <c r="B1639" s="10">
        <v>21.5</v>
      </c>
      <c r="C1639" s="10">
        <v>24.59</v>
      </c>
      <c r="D1639">
        <v>27001.84</v>
      </c>
      <c r="E1639">
        <v>24139.5</v>
      </c>
      <c r="F1639">
        <v>192717.14</v>
      </c>
      <c r="G1639">
        <v>172312.57</v>
      </c>
      <c r="H1639">
        <f>(1/(1-91/360*VLOOKUP($A1639,Tbills!$B$4:$C$974,2,1)/100))^((1)/91)-1</f>
        <v>4.4453533327715178E-6</v>
      </c>
      <c r="I1639">
        <f>I1638*(1-(I$1+I$5))^($A1639-$A1638)*(1+1.5*(E1639/E1638-1))</f>
        <v>2542672.1357309804</v>
      </c>
      <c r="K1639">
        <f>ROW()</f>
        <v>1639</v>
      </c>
      <c r="L1639">
        <f>B1639/C1639</f>
        <v>0.87433916226108177</v>
      </c>
      <c r="M1639">
        <f>M1638*(1-(M$1+M$5))^($A1639-$A1638)*(1+2*(E1639/E1638-1))</f>
        <v>99775378.9384498</v>
      </c>
    </row>
    <row r="1640" spans="1:13" x14ac:dyDescent="0.25">
      <c r="A1640" s="1">
        <v>40442</v>
      </c>
      <c r="B1640" s="10">
        <v>22.35</v>
      </c>
      <c r="C1640" s="10">
        <v>24.94</v>
      </c>
      <c r="D1640">
        <v>27102.01</v>
      </c>
      <c r="E1640">
        <v>24228.94</v>
      </c>
      <c r="F1640">
        <v>192734.76</v>
      </c>
      <c r="G1640">
        <v>172327.56</v>
      </c>
      <c r="H1640">
        <f>(1/(1-91/360*VLOOKUP($A1640,Tbills!$B$4:$C$974,2,1)/100))^((1)/91)-1</f>
        <v>4.4453533327715178E-6</v>
      </c>
      <c r="I1640">
        <f>I1639*(1-(I$1+I$5))^($A1640-$A1639)*(1+1.5*(E1640/E1639-1))</f>
        <v>2556779.0169218583</v>
      </c>
      <c r="K1640">
        <f>ROW()</f>
        <v>1640</v>
      </c>
      <c r="L1640">
        <f>B1640/C1640</f>
        <v>0.89615076182838815</v>
      </c>
      <c r="M1640">
        <f>M1639*(1-(M$1+M$5))^($A1640-$A1639)*(1+2*(E1640/E1639-1))</f>
        <v>100511353.34766607</v>
      </c>
    </row>
    <row r="1641" spans="1:13" x14ac:dyDescent="0.25">
      <c r="A1641" s="1">
        <v>40443</v>
      </c>
      <c r="B1641" s="10">
        <v>22.51</v>
      </c>
      <c r="C1641" s="10">
        <v>25.16</v>
      </c>
      <c r="D1641">
        <v>27589.19</v>
      </c>
      <c r="E1641">
        <v>24664.36</v>
      </c>
      <c r="F1641">
        <v>194368.96</v>
      </c>
      <c r="G1641">
        <v>173787.96</v>
      </c>
      <c r="H1641">
        <f>(1/(1-91/360*VLOOKUP($A1641,Tbills!$B$4:$C$974,2,1)/100))^((1)/91)-1</f>
        <v>4.4453533327715178E-6</v>
      </c>
      <c r="I1641">
        <f>I1640*(1-(I$1+I$5))^($A1641-$A1640)*(1+1.5*(E1641/E1640-1))</f>
        <v>2625675.9246752434</v>
      </c>
      <c r="K1641">
        <f>ROW()</f>
        <v>1641</v>
      </c>
      <c r="L1641">
        <f>B1641/C1641</f>
        <v>0.89467408585055652</v>
      </c>
      <c r="M1641">
        <f>M1640*(1-(M$1+M$5))^($A1641-$A1640)*(1+2*(E1641/E1640-1))</f>
        <v>104120437.83967954</v>
      </c>
    </row>
    <row r="1642" spans="1:13" x14ac:dyDescent="0.25">
      <c r="A1642" s="1">
        <v>40444</v>
      </c>
      <c r="B1642" s="10">
        <v>23.87</v>
      </c>
      <c r="C1642" s="10">
        <v>26.16</v>
      </c>
      <c r="D1642">
        <v>28440.76</v>
      </c>
      <c r="E1642">
        <v>25425.55</v>
      </c>
      <c r="F1642">
        <v>197802.06</v>
      </c>
      <c r="G1642">
        <v>176856.77</v>
      </c>
      <c r="H1642">
        <f>(1/(1-91/360*VLOOKUP($A1642,Tbills!$B$4:$C$974,2,1)/100))^((1)/91)-1</f>
        <v>4.4453533327715178E-6</v>
      </c>
      <c r="I1642">
        <f>I1641*(1-(I$1+I$5))^($A1642-$A1641)*(1+1.5*(E1642/E1641-1))</f>
        <v>2747199.7609275565</v>
      </c>
      <c r="K1642">
        <f>ROW()</f>
        <v>1642</v>
      </c>
      <c r="L1642">
        <f>B1642/C1642</f>
        <v>0.91246177370030579</v>
      </c>
      <c r="M1642">
        <f>M1641*(1-(M$1+M$5))^($A1642-$A1641)*(1+2*(E1642/E1641-1))</f>
        <v>110543429.97576113</v>
      </c>
    </row>
    <row r="1643" spans="1:13" x14ac:dyDescent="0.25">
      <c r="A1643" s="1">
        <v>40445</v>
      </c>
      <c r="B1643" s="10">
        <v>21.71</v>
      </c>
      <c r="C1643" s="10">
        <v>24.75</v>
      </c>
      <c r="D1643">
        <v>26888.17</v>
      </c>
      <c r="E1643">
        <v>24037.45</v>
      </c>
      <c r="F1643">
        <v>194079.43</v>
      </c>
      <c r="G1643">
        <v>173527.54</v>
      </c>
      <c r="H1643">
        <f>(1/(1-91/360*VLOOKUP($A1643,Tbills!$B$4:$C$974,2,1)/100))^((1)/91)-1</f>
        <v>4.4453533327715178E-6</v>
      </c>
      <c r="I1643">
        <f>I1642*(1-(I$1+I$5))^($A1643-$A1642)*(1+1.5*(E1643/E1642-1))</f>
        <v>2522201.7995199268</v>
      </c>
      <c r="K1643">
        <f>ROW()</f>
        <v>1643</v>
      </c>
      <c r="L1643">
        <f>B1643/C1643</f>
        <v>0.87717171717171716</v>
      </c>
      <c r="M1643">
        <f>M1642*(1-(M$1+M$5))^($A1643-$A1642)*(1+2*(E1643/E1642-1))</f>
        <v>98469943.156388685</v>
      </c>
    </row>
    <row r="1644" spans="1:13" x14ac:dyDescent="0.25">
      <c r="A1644" s="1">
        <v>40448</v>
      </c>
      <c r="B1644" s="10">
        <v>22.54</v>
      </c>
      <c r="C1644" s="10">
        <v>25.2</v>
      </c>
      <c r="D1644">
        <v>27014.63</v>
      </c>
      <c r="E1644">
        <v>24150.19</v>
      </c>
      <c r="F1644">
        <v>194077.84</v>
      </c>
      <c r="G1644">
        <v>173523.8</v>
      </c>
      <c r="H1644">
        <f>(1/(1-91/360*VLOOKUP($A1644,Tbills!$B$4:$C$974,2,1)/100))^((1)/91)-1</f>
        <v>4.3064085186728107E-6</v>
      </c>
      <c r="I1644">
        <f>I1643*(1-(I$1+I$5))^($A1644-$A1643)*(1+1.5*(E1644/E1643-1))</f>
        <v>2539873.10908591</v>
      </c>
      <c r="K1644">
        <f>ROW()</f>
        <v>1644</v>
      </c>
      <c r="L1644">
        <f>B1644/C1644</f>
        <v>0.89444444444444449</v>
      </c>
      <c r="M1644">
        <f>M1643*(1-(M$1+M$5))^($A1644-$A1643)*(1+2*(E1644/E1643-1))</f>
        <v>99383578.992164016</v>
      </c>
    </row>
    <row r="1645" spans="1:13" x14ac:dyDescent="0.25">
      <c r="A1645" s="1">
        <v>40449</v>
      </c>
      <c r="B1645" s="10">
        <v>22.6</v>
      </c>
      <c r="C1645" s="10">
        <v>25.34</v>
      </c>
      <c r="D1645">
        <v>26980.7</v>
      </c>
      <c r="E1645">
        <v>24119.759999999998</v>
      </c>
      <c r="F1645">
        <v>193802.88</v>
      </c>
      <c r="G1645">
        <v>173277.22</v>
      </c>
      <c r="H1645">
        <f>(1/(1-91/360*VLOOKUP($A1645,Tbills!$B$4:$C$974,2,1)/100))^((1)/91)-1</f>
        <v>4.3064085186728107E-6</v>
      </c>
      <c r="I1645">
        <f>I1644*(1-(I$1+I$5))^($A1645-$A1644)*(1+1.5*(E1645/E1644-1))</f>
        <v>2535048.3200057768</v>
      </c>
      <c r="K1645">
        <f>ROW()</f>
        <v>1645</v>
      </c>
      <c r="L1645">
        <f>B1645/C1645</f>
        <v>0.89187056037884771</v>
      </c>
      <c r="M1645">
        <f>M1644*(1-(M$1+M$5))^($A1645-$A1644)*(1+2*(E1645/E1644-1))</f>
        <v>99129785.462465152</v>
      </c>
    </row>
    <row r="1646" spans="1:13" x14ac:dyDescent="0.25">
      <c r="A1646" s="1">
        <v>40450</v>
      </c>
      <c r="B1646" s="10">
        <v>23.25</v>
      </c>
      <c r="C1646" s="10">
        <v>25.91</v>
      </c>
      <c r="D1646">
        <v>27404.38</v>
      </c>
      <c r="E1646">
        <v>24498.41</v>
      </c>
      <c r="F1646">
        <v>195766.38</v>
      </c>
      <c r="G1646">
        <v>175032.02</v>
      </c>
      <c r="H1646">
        <f>(1/(1-91/360*VLOOKUP($A1646,Tbills!$B$4:$C$974,2,1)/100))^((1)/91)-1</f>
        <v>4.3064085186728107E-6</v>
      </c>
      <c r="I1646">
        <f>I1645*(1-(I$1+I$5))^($A1646-$A1645)*(1+1.5*(E1646/E1645-1))</f>
        <v>2594719.0606451118</v>
      </c>
      <c r="K1646">
        <f>ROW()</f>
        <v>1646</v>
      </c>
      <c r="L1646">
        <f>B1646/C1646</f>
        <v>0.89733693554612115</v>
      </c>
      <c r="M1646">
        <f>M1645*(1-(M$1+M$5))^($A1646-$A1645)*(1+2*(E1646/E1645-1))</f>
        <v>102238766.80253932</v>
      </c>
    </row>
    <row r="1647" spans="1:13" x14ac:dyDescent="0.25">
      <c r="A1647" s="1">
        <v>40451</v>
      </c>
      <c r="B1647" s="10">
        <v>23.7</v>
      </c>
      <c r="C1647" s="10">
        <v>26.4</v>
      </c>
      <c r="D1647">
        <v>28102.31</v>
      </c>
      <c r="E1647">
        <v>25122.23</v>
      </c>
      <c r="F1647">
        <v>198583.98</v>
      </c>
      <c r="G1647">
        <v>177550.44</v>
      </c>
      <c r="H1647">
        <f>(1/(1-91/360*VLOOKUP($A1647,Tbills!$B$4:$C$974,2,1)/100))^((1)/91)-1</f>
        <v>4.3064085186728107E-6</v>
      </c>
      <c r="I1647">
        <f>I1646*(1-(I$1+I$5))^($A1647-$A1646)*(1+1.5*(E1647/E1646-1))</f>
        <v>2693799.9252050947</v>
      </c>
      <c r="K1647">
        <f>ROW()</f>
        <v>1647</v>
      </c>
      <c r="L1647">
        <f>B1647/C1647</f>
        <v>0.89772727272727271</v>
      </c>
      <c r="M1647">
        <f>M1646*(1-(M$1+M$5))^($A1647-$A1646)*(1+2*(E1647/E1646-1))</f>
        <v>107441899.25003228</v>
      </c>
    </row>
    <row r="1648" spans="1:13" x14ac:dyDescent="0.25">
      <c r="A1648" s="1">
        <v>40452</v>
      </c>
      <c r="B1648" s="10">
        <v>22.5</v>
      </c>
      <c r="C1648" s="10">
        <v>25.7</v>
      </c>
      <c r="D1648">
        <v>27543.95</v>
      </c>
      <c r="E1648">
        <v>24622.98</v>
      </c>
      <c r="F1648">
        <v>196808.38</v>
      </c>
      <c r="G1648">
        <v>175962.14</v>
      </c>
      <c r="H1648">
        <f>(1/(1-91/360*VLOOKUP($A1648,Tbills!$B$4:$C$974,2,1)/100))^((1)/91)-1</f>
        <v>4.3064085186728107E-6</v>
      </c>
      <c r="I1648">
        <f>I1647*(1-(I$1+I$5))^($A1648-$A1647)*(1+1.5*(E1648/E1647-1))</f>
        <v>2613474.6910956288</v>
      </c>
      <c r="K1648">
        <f>ROW()</f>
        <v>1648</v>
      </c>
      <c r="L1648">
        <f>B1648/C1648</f>
        <v>0.8754863813229572</v>
      </c>
      <c r="M1648">
        <f>M1647*(1-(M$1+M$5))^($A1648-$A1647)*(1+2*(E1648/E1647-1))</f>
        <v>103168071.65354431</v>
      </c>
    </row>
    <row r="1649" spans="1:13" x14ac:dyDescent="0.25">
      <c r="A1649" s="1">
        <v>40455</v>
      </c>
      <c r="B1649" s="10">
        <v>23.53</v>
      </c>
      <c r="C1649" s="10">
        <v>26.32</v>
      </c>
      <c r="D1649">
        <v>27935.07</v>
      </c>
      <c r="E1649">
        <v>24972.31</v>
      </c>
      <c r="F1649">
        <v>198523.57</v>
      </c>
      <c r="G1649">
        <v>177493.38</v>
      </c>
      <c r="H1649">
        <f>(1/(1-91/360*VLOOKUP($A1649,Tbills!$B$4:$C$974,2,1)/100))^((1)/91)-1</f>
        <v>3.6117110888689297E-6</v>
      </c>
      <c r="I1649">
        <f>I1648*(1-(I$1+I$5))^($A1649-$A1648)*(1+1.5*(E1649/E1648-1))</f>
        <v>2669014.5601641652</v>
      </c>
      <c r="K1649">
        <f>ROW()</f>
        <v>1649</v>
      </c>
      <c r="L1649">
        <f>B1649/C1649</f>
        <v>0.89399696048632227</v>
      </c>
      <c r="M1649">
        <f>M1648*(1-(M$1+M$5))^($A1649-$A1648)*(1+2*(E1649/E1648-1))</f>
        <v>106084668.77041686</v>
      </c>
    </row>
    <row r="1650" spans="1:13" x14ac:dyDescent="0.25">
      <c r="A1650" s="1">
        <v>40456</v>
      </c>
      <c r="B1650" s="10">
        <v>21.76</v>
      </c>
      <c r="C1650" s="10">
        <v>25.08</v>
      </c>
      <c r="D1650">
        <v>26578.880000000001</v>
      </c>
      <c r="E1650">
        <v>23759.86</v>
      </c>
      <c r="F1650">
        <v>194430.8</v>
      </c>
      <c r="G1650">
        <v>173833.53</v>
      </c>
      <c r="H1650">
        <f>(1/(1-91/360*VLOOKUP($A1650,Tbills!$B$4:$C$974,2,1)/100))^((1)/91)-1</f>
        <v>3.6117110888689297E-6</v>
      </c>
      <c r="I1650">
        <f>I1649*(1-(I$1+I$5))^($A1650-$A1649)*(1+1.5*(E1650/E1649-1))</f>
        <v>2474612.7353866939</v>
      </c>
      <c r="K1650">
        <f>ROW()</f>
        <v>1650</v>
      </c>
      <c r="L1650">
        <f>B1650/C1650</f>
        <v>0.86762360446570985</v>
      </c>
      <c r="M1650">
        <f>M1649*(1-(M$1+M$5))^($A1650-$A1649)*(1+2*(E1650/E1649-1))</f>
        <v>95780242.859552577</v>
      </c>
    </row>
    <row r="1651" spans="1:13" x14ac:dyDescent="0.25">
      <c r="A1651" s="1">
        <v>40457</v>
      </c>
      <c r="B1651" s="10">
        <v>21.49</v>
      </c>
      <c r="C1651" s="10">
        <v>24.91</v>
      </c>
      <c r="D1651">
        <v>26258.25</v>
      </c>
      <c r="E1651">
        <v>23473.15</v>
      </c>
      <c r="F1651">
        <v>194618.76</v>
      </c>
      <c r="G1651">
        <v>174000.95</v>
      </c>
      <c r="H1651">
        <f>(1/(1-91/360*VLOOKUP($A1651,Tbills!$B$4:$C$974,2,1)/100))^((1)/91)-1</f>
        <v>3.6117110888689297E-6</v>
      </c>
      <c r="I1651">
        <f>I1650*(1-(I$1+I$5))^($A1651-$A1650)*(1+1.5*(E1651/E1650-1))</f>
        <v>2429797.7439449332</v>
      </c>
      <c r="K1651">
        <f>ROW()</f>
        <v>1651</v>
      </c>
      <c r="L1651">
        <f>B1651/C1651</f>
        <v>0.86270574066639893</v>
      </c>
      <c r="M1651">
        <f>M1650*(1-(M$1+M$5))^($A1651-$A1650)*(1+2*(E1651/E1650-1))</f>
        <v>93465534.571098134</v>
      </c>
    </row>
    <row r="1652" spans="1:13" x14ac:dyDescent="0.25">
      <c r="A1652" s="1">
        <v>40458</v>
      </c>
      <c r="B1652" s="10">
        <v>21.56</v>
      </c>
      <c r="C1652" s="10">
        <v>24.89</v>
      </c>
      <c r="D1652">
        <v>26081.38</v>
      </c>
      <c r="E1652">
        <v>23314.959999999999</v>
      </c>
      <c r="F1652">
        <v>194411.55</v>
      </c>
      <c r="G1652">
        <v>173815.06</v>
      </c>
      <c r="H1652">
        <f>(1/(1-91/360*VLOOKUP($A1652,Tbills!$B$4:$C$974,2,1)/100))^((1)/91)-1</f>
        <v>3.6117110888689297E-6</v>
      </c>
      <c r="I1652">
        <f>I1651*(1-(I$1+I$5))^($A1652-$A1651)*(1+1.5*(E1652/E1651-1))</f>
        <v>2405212.3798122187</v>
      </c>
      <c r="K1652">
        <f>ROW()</f>
        <v>1652</v>
      </c>
      <c r="L1652">
        <f>B1652/C1652</f>
        <v>0.86621132985134586</v>
      </c>
      <c r="M1652">
        <f>M1651*(1-(M$1+M$5))^($A1652-$A1651)*(1+2*(E1652/E1651-1))</f>
        <v>92202663.512423888</v>
      </c>
    </row>
    <row r="1653" spans="1:13" x14ac:dyDescent="0.25">
      <c r="A1653" s="1">
        <v>40459</v>
      </c>
      <c r="B1653" s="10">
        <v>20.71</v>
      </c>
      <c r="C1653" s="10">
        <v>24.06</v>
      </c>
      <c r="D1653">
        <v>25058.67</v>
      </c>
      <c r="E1653">
        <v>22400.65</v>
      </c>
      <c r="F1653">
        <v>192687.79</v>
      </c>
      <c r="G1653">
        <v>172273.29</v>
      </c>
      <c r="H1653">
        <f>(1/(1-91/360*VLOOKUP($A1653,Tbills!$B$4:$C$974,2,1)/100))^((1)/91)-1</f>
        <v>3.6117110888689297E-6</v>
      </c>
      <c r="I1653">
        <f>I1652*(1-(I$1+I$5))^($A1653-$A1652)*(1+1.5*(E1653/E1652-1))</f>
        <v>2263707.9254089645</v>
      </c>
      <c r="K1653">
        <f>ROW()</f>
        <v>1653</v>
      </c>
      <c r="L1653">
        <f>B1653/C1653</f>
        <v>0.86076475477971748</v>
      </c>
      <c r="M1653">
        <f>M1652*(1-(M$1+M$5))^($A1653-$A1652)*(1+2*(E1653/E1652-1))</f>
        <v>84968235.710131064</v>
      </c>
    </row>
    <row r="1654" spans="1:13" x14ac:dyDescent="0.25">
      <c r="A1654" s="1">
        <v>40462</v>
      </c>
      <c r="B1654" s="10">
        <v>18.96</v>
      </c>
      <c r="C1654" s="10">
        <v>23.98</v>
      </c>
      <c r="D1654">
        <v>24434.76</v>
      </c>
      <c r="E1654">
        <v>21842.68</v>
      </c>
      <c r="F1654">
        <v>189322.65</v>
      </c>
      <c r="G1654">
        <v>169262.8</v>
      </c>
      <c r="H1654">
        <f>(1/(1-91/360*VLOOKUP($A1654,Tbills!$B$4:$C$974,2,1)/100))^((1)/91)-1</f>
        <v>3.6117110888689297E-6</v>
      </c>
      <c r="I1654">
        <f>I1653*(1-(I$1+I$5))^($A1654-$A1653)*(1+1.5*(E1654/E1653-1))</f>
        <v>2179066.368626724</v>
      </c>
      <c r="K1654">
        <f>ROW()</f>
        <v>1654</v>
      </c>
      <c r="L1654">
        <f>B1654/C1654</f>
        <v>0.79065888240200166</v>
      </c>
      <c r="M1654">
        <f>M1653*(1-(M$1+M$5))^($A1654-$A1653)*(1+2*(E1654/E1653-1))</f>
        <v>80727185.509927675</v>
      </c>
    </row>
    <row r="1655" spans="1:13" x14ac:dyDescent="0.25">
      <c r="A1655" s="1">
        <v>40463</v>
      </c>
      <c r="B1655" s="10">
        <v>18.93</v>
      </c>
      <c r="C1655" s="10">
        <v>23.37</v>
      </c>
      <c r="D1655">
        <v>23624.67</v>
      </c>
      <c r="E1655">
        <v>21118.44</v>
      </c>
      <c r="F1655">
        <v>186522.95</v>
      </c>
      <c r="G1655">
        <v>166759.13</v>
      </c>
      <c r="H1655">
        <f>(1/(1-91/360*VLOOKUP($A1655,Tbills!$B$4:$C$974,2,1)/100))^((1)/91)-1</f>
        <v>3.4727769306908129E-6</v>
      </c>
      <c r="I1655">
        <f>I1654*(1-(I$1+I$5))^($A1655-$A1654)*(1+1.5*(E1655/E1654-1))</f>
        <v>2070669.2192482762</v>
      </c>
      <c r="K1655">
        <f>ROW()</f>
        <v>1655</v>
      </c>
      <c r="L1655">
        <f>B1655/C1655</f>
        <v>0.81001283697047488</v>
      </c>
      <c r="M1655">
        <f>M1654*(1-(M$1+M$5))^($A1655-$A1654)*(1+2*(E1655/E1654-1))</f>
        <v>75371286.235723093</v>
      </c>
    </row>
    <row r="1656" spans="1:13" x14ac:dyDescent="0.25">
      <c r="A1656" s="1">
        <v>40464</v>
      </c>
      <c r="B1656" s="10">
        <v>19.07</v>
      </c>
      <c r="C1656" s="10">
        <v>22.98</v>
      </c>
      <c r="D1656">
        <v>23062.5</v>
      </c>
      <c r="E1656">
        <v>20615.830000000002</v>
      </c>
      <c r="F1656">
        <v>181880.73</v>
      </c>
      <c r="G1656">
        <v>162608.22</v>
      </c>
      <c r="H1656">
        <f>(1/(1-91/360*VLOOKUP($A1656,Tbills!$B$4:$C$974,2,1)/100))^((1)/91)-1</f>
        <v>3.4727769306908129E-6</v>
      </c>
      <c r="I1656">
        <f>I1655*(1-(I$1+I$5))^($A1656-$A1655)*(1+1.5*(E1656/E1655-1))</f>
        <v>1996728.4860792947</v>
      </c>
      <c r="K1656">
        <f>ROW()</f>
        <v>1656</v>
      </c>
      <c r="L1656">
        <f>B1656/C1656</f>
        <v>0.82985204525674494</v>
      </c>
      <c r="M1656">
        <f>M1655*(1-(M$1+M$5))^($A1656-$A1655)*(1+2*(E1656/E1655-1))</f>
        <v>71781257.327321842</v>
      </c>
    </row>
    <row r="1657" spans="1:13" x14ac:dyDescent="0.25">
      <c r="A1657" s="1">
        <v>40465</v>
      </c>
      <c r="B1657" s="10">
        <v>19.88</v>
      </c>
      <c r="C1657" s="10">
        <v>23.56</v>
      </c>
      <c r="D1657">
        <v>23751.88</v>
      </c>
      <c r="E1657">
        <v>21232</v>
      </c>
      <c r="F1657">
        <v>184644.16</v>
      </c>
      <c r="G1657">
        <v>165078.26999999999</v>
      </c>
      <c r="H1657">
        <f>(1/(1-91/360*VLOOKUP($A1657,Tbills!$B$4:$C$974,2,1)/100))^((1)/91)-1</f>
        <v>3.4727769306908129E-6</v>
      </c>
      <c r="I1657">
        <f>I1656*(1-(I$1+I$5))^($A1657-$A1656)*(1+1.5*(E1657/E1656-1))</f>
        <v>2086226.4041892034</v>
      </c>
      <c r="K1657">
        <f>ROW()</f>
        <v>1657</v>
      </c>
      <c r="L1657">
        <f>B1657/C1657</f>
        <v>0.84380305602716466</v>
      </c>
      <c r="M1657">
        <f>M1656*(1-(M$1+M$5))^($A1657-$A1656)*(1+2*(E1657/E1656-1))</f>
        <v>76069518.603243679</v>
      </c>
    </row>
    <row r="1658" spans="1:13" x14ac:dyDescent="0.25">
      <c r="A1658" s="1">
        <v>40466</v>
      </c>
      <c r="B1658" s="10">
        <v>19.03</v>
      </c>
      <c r="C1658" s="10">
        <v>23.2</v>
      </c>
      <c r="D1658">
        <v>23549.07</v>
      </c>
      <c r="E1658">
        <v>21050.639999999999</v>
      </c>
      <c r="F1658">
        <v>183014.15</v>
      </c>
      <c r="G1658">
        <v>163620.41</v>
      </c>
      <c r="H1658">
        <f>(1/(1-91/360*VLOOKUP($A1658,Tbills!$B$4:$C$974,2,1)/100))^((1)/91)-1</f>
        <v>3.4727769306908129E-6</v>
      </c>
      <c r="I1658">
        <f>I1657*(1-(I$1+I$5))^($A1658-$A1657)*(1+1.5*(E1658/E1657-1))</f>
        <v>2059476.3884994786</v>
      </c>
      <c r="K1658">
        <f>ROW()</f>
        <v>1658</v>
      </c>
      <c r="L1658">
        <f>B1658/C1658</f>
        <v>0.82025862068965527</v>
      </c>
      <c r="M1658">
        <f>M1657*(1-(M$1+M$5))^($A1658-$A1657)*(1+2*(E1658/E1657-1))</f>
        <v>74767454.129567489</v>
      </c>
    </row>
    <row r="1659" spans="1:13" x14ac:dyDescent="0.25">
      <c r="A1659" s="1">
        <v>40469</v>
      </c>
      <c r="B1659" s="10">
        <v>19.09</v>
      </c>
      <c r="C1659" s="10">
        <v>22.8</v>
      </c>
      <c r="D1659">
        <v>22779.58</v>
      </c>
      <c r="E1659">
        <v>20362.57</v>
      </c>
      <c r="F1659">
        <v>181535.57</v>
      </c>
      <c r="G1659">
        <v>162296.81</v>
      </c>
      <c r="H1659">
        <f>(1/(1-91/360*VLOOKUP($A1659,Tbills!$B$4:$C$974,2,1)/100))^((1)/91)-1</f>
        <v>3.7506470229597966E-6</v>
      </c>
      <c r="I1659">
        <f>I1658*(1-(I$1+I$5))^($A1659-$A1658)*(1+1.5*(E1659/E1658-1))</f>
        <v>1958444.6921276259</v>
      </c>
      <c r="K1659">
        <f>ROW()</f>
        <v>1659</v>
      </c>
      <c r="L1659">
        <f>B1659/C1659</f>
        <v>0.83728070175438596</v>
      </c>
      <c r="M1659">
        <f>M1658*(1-(M$1+M$5))^($A1659-$A1658)*(1+2*(E1659/E1658-1))</f>
        <v>69872629.430158824</v>
      </c>
    </row>
    <row r="1660" spans="1:13" x14ac:dyDescent="0.25">
      <c r="A1660" s="1">
        <v>40470</v>
      </c>
      <c r="B1660" s="10">
        <v>20.63</v>
      </c>
      <c r="C1660" s="10">
        <v>23.59</v>
      </c>
      <c r="D1660">
        <v>23342.22</v>
      </c>
      <c r="E1660">
        <v>20865.439999999999</v>
      </c>
      <c r="F1660">
        <v>183920.31</v>
      </c>
      <c r="G1660">
        <v>164428.21</v>
      </c>
      <c r="H1660">
        <f>(1/(1-91/360*VLOOKUP($A1660,Tbills!$B$4:$C$974,2,1)/100))^((1)/91)-1</f>
        <v>3.7506470229597966E-6</v>
      </c>
      <c r="I1660">
        <f>I1659*(1-(I$1+I$5))^($A1660-$A1659)*(1+1.5*(E1660/E1659-1))</f>
        <v>2030973.2608146549</v>
      </c>
      <c r="K1660">
        <f>ROW()</f>
        <v>1660</v>
      </c>
      <c r="L1660">
        <f>B1660/C1660</f>
        <v>0.87452310300974989</v>
      </c>
      <c r="M1660">
        <f>M1659*(1-(M$1+M$5))^($A1660-$A1659)*(1+2*(E1660/E1659-1))</f>
        <v>73321279.784518182</v>
      </c>
    </row>
    <row r="1661" spans="1:13" x14ac:dyDescent="0.25">
      <c r="A1661" s="1">
        <v>40471</v>
      </c>
      <c r="B1661" s="10">
        <v>19.79</v>
      </c>
      <c r="C1661" s="10">
        <v>22.66</v>
      </c>
      <c r="D1661">
        <v>22118.92</v>
      </c>
      <c r="E1661">
        <v>19771.86</v>
      </c>
      <c r="F1661">
        <v>180102.23</v>
      </c>
      <c r="G1661">
        <v>161014.16</v>
      </c>
      <c r="H1661">
        <f>(1/(1-91/360*VLOOKUP($A1661,Tbills!$B$4:$C$974,2,1)/100))^((1)/91)-1</f>
        <v>3.7506470229597966E-6</v>
      </c>
      <c r="I1661">
        <f>I1660*(1-(I$1+I$5))^($A1661-$A1660)*(1+1.5*(E1661/E1660-1))</f>
        <v>1871287.0995002831</v>
      </c>
      <c r="K1661">
        <f>ROW()</f>
        <v>1661</v>
      </c>
      <c r="L1661">
        <f>B1661/C1661</f>
        <v>0.87334510150044131</v>
      </c>
      <c r="M1661">
        <f>M1660*(1-(M$1+M$5))^($A1661-$A1660)*(1+2*(E1661/E1660-1))</f>
        <v>65633374.756575882</v>
      </c>
    </row>
    <row r="1662" spans="1:13" x14ac:dyDescent="0.25">
      <c r="A1662" s="1">
        <v>40472</v>
      </c>
      <c r="B1662" s="10">
        <v>19.27</v>
      </c>
      <c r="C1662" s="10">
        <v>22.22</v>
      </c>
      <c r="D1662">
        <v>21544.68</v>
      </c>
      <c r="E1662">
        <v>19258.47</v>
      </c>
      <c r="F1662">
        <v>177421.43</v>
      </c>
      <c r="G1662">
        <v>158616.88</v>
      </c>
      <c r="H1662">
        <f>(1/(1-91/360*VLOOKUP($A1662,Tbills!$B$4:$C$974,2,1)/100))^((1)/91)-1</f>
        <v>3.7506470229597966E-6</v>
      </c>
      <c r="I1662">
        <f>I1661*(1-(I$1+I$5))^($A1662-$A1661)*(1+1.5*(E1662/E1661-1))</f>
        <v>1798385.9616711617</v>
      </c>
      <c r="K1662">
        <f>ROW()</f>
        <v>1662</v>
      </c>
      <c r="L1662">
        <f>B1662/C1662</f>
        <v>0.86723672367236726</v>
      </c>
      <c r="M1662">
        <f>M1661*(1-(M$1+M$5))^($A1662-$A1661)*(1+2*(E1662/E1661-1))</f>
        <v>62222846.052973449</v>
      </c>
    </row>
    <row r="1663" spans="1:13" x14ac:dyDescent="0.25">
      <c r="A1663" s="1">
        <v>40473</v>
      </c>
      <c r="B1663" s="10">
        <v>18.78</v>
      </c>
      <c r="C1663" s="10">
        <v>21.65</v>
      </c>
      <c r="D1663">
        <v>20693.23</v>
      </c>
      <c r="E1663">
        <v>18497.3</v>
      </c>
      <c r="F1663">
        <v>173938.8</v>
      </c>
      <c r="G1663">
        <v>155502.76999999999</v>
      </c>
      <c r="H1663">
        <f>(1/(1-91/360*VLOOKUP($A1663,Tbills!$B$4:$C$974,2,1)/100))^((1)/91)-1</f>
        <v>3.7506470229597966E-6</v>
      </c>
      <c r="I1663">
        <f>I1662*(1-(I$1+I$5))^($A1663-$A1662)*(1+1.5*(E1663/E1662-1))</f>
        <v>1691750.8768104014</v>
      </c>
      <c r="K1663">
        <f>ROW()</f>
        <v>1663</v>
      </c>
      <c r="L1663">
        <f>B1663/C1663</f>
        <v>0.86743648960739039</v>
      </c>
      <c r="M1663">
        <f>M1662*(1-(M$1+M$5))^($A1663-$A1662)*(1+2*(E1663/E1662-1))</f>
        <v>57302334.869306706</v>
      </c>
    </row>
    <row r="1664" spans="1:13" x14ac:dyDescent="0.25">
      <c r="A1664" s="1">
        <v>40476</v>
      </c>
      <c r="B1664" s="10">
        <v>19.850000000000001</v>
      </c>
      <c r="C1664" s="10">
        <v>21.91</v>
      </c>
      <c r="D1664">
        <v>20534.86</v>
      </c>
      <c r="E1664">
        <v>18355.53</v>
      </c>
      <c r="F1664">
        <v>171762.92</v>
      </c>
      <c r="G1664">
        <v>153555.76</v>
      </c>
      <c r="H1664">
        <f>(1/(1-91/360*VLOOKUP($A1664,Tbills!$B$4:$C$974,2,1)/100))^((1)/91)-1</f>
        <v>3.6117110888689297E-6</v>
      </c>
      <c r="I1664">
        <f>I1663*(1-(I$1+I$5))^($A1664-$A1663)*(1+1.5*(E1664/E1663-1))</f>
        <v>1672253.4837072399</v>
      </c>
      <c r="K1664">
        <f>ROW()</f>
        <v>1664</v>
      </c>
      <c r="L1664">
        <f>B1664/C1664</f>
        <v>0.90597900502053863</v>
      </c>
      <c r="M1664">
        <f>M1663*(1-(M$1+M$5))^($A1664-$A1663)*(1+2*(E1664/E1663-1))</f>
        <v>56418259.174926966</v>
      </c>
    </row>
    <row r="1665" spans="1:13" x14ac:dyDescent="0.25">
      <c r="A1665" s="1">
        <v>40477</v>
      </c>
      <c r="B1665" s="10">
        <v>20.22</v>
      </c>
      <c r="C1665" s="10">
        <v>22.2</v>
      </c>
      <c r="D1665">
        <v>20916.98</v>
      </c>
      <c r="E1665">
        <v>18697.03</v>
      </c>
      <c r="F1665">
        <v>172257.41</v>
      </c>
      <c r="G1665">
        <v>153997.28</v>
      </c>
      <c r="H1665">
        <f>(1/(1-91/360*VLOOKUP($A1665,Tbills!$B$4:$C$974,2,1)/100))^((1)/91)-1</f>
        <v>3.6117110888689297E-6</v>
      </c>
      <c r="I1665">
        <f>I1664*(1-(I$1+I$5))^($A1665-$A1664)*(1+1.5*(E1665/E1664-1))</f>
        <v>1718904.781511073</v>
      </c>
      <c r="K1665">
        <f>ROW()</f>
        <v>1665</v>
      </c>
      <c r="L1665">
        <f>B1665/C1665</f>
        <v>0.91081081081081083</v>
      </c>
      <c r="M1665">
        <f>M1664*(1-(M$1+M$5))^($A1665-$A1664)*(1+2*(E1665/E1664-1))</f>
        <v>58515582.140791446</v>
      </c>
    </row>
    <row r="1666" spans="1:13" x14ac:dyDescent="0.25">
      <c r="A1666" s="1">
        <v>40478</v>
      </c>
      <c r="B1666" s="10">
        <v>20.71</v>
      </c>
      <c r="C1666" s="10">
        <v>22.6</v>
      </c>
      <c r="D1666">
        <v>21308.799999999999</v>
      </c>
      <c r="E1666">
        <v>19047.2</v>
      </c>
      <c r="F1666">
        <v>172437.95</v>
      </c>
      <c r="G1666">
        <v>154158.12</v>
      </c>
      <c r="H1666">
        <f>(1/(1-91/360*VLOOKUP($A1666,Tbills!$B$4:$C$974,2,1)/100))^((1)/91)-1</f>
        <v>3.6117110888689297E-6</v>
      </c>
      <c r="I1666">
        <f>I1665*(1-(I$1+I$5))^($A1666-$A1665)*(1+1.5*(E1666/E1665-1))</f>
        <v>1767176.966817715</v>
      </c>
      <c r="K1666">
        <f>ROW()</f>
        <v>1666</v>
      </c>
      <c r="L1666">
        <f>B1666/C1666</f>
        <v>0.91637168141592917</v>
      </c>
      <c r="M1666">
        <f>M1665*(1-(M$1+M$5))^($A1666-$A1665)*(1+2*(E1666/E1665-1))</f>
        <v>60705371.279512689</v>
      </c>
    </row>
    <row r="1667" spans="1:13" x14ac:dyDescent="0.25">
      <c r="A1667" s="1">
        <v>40479</v>
      </c>
      <c r="B1667" s="10">
        <v>20.88</v>
      </c>
      <c r="C1667" s="10">
        <v>22.81</v>
      </c>
      <c r="D1667">
        <v>21271.09</v>
      </c>
      <c r="E1667">
        <v>19013.419999999998</v>
      </c>
      <c r="F1667">
        <v>171626.98</v>
      </c>
      <c r="G1667">
        <v>153432.56</v>
      </c>
      <c r="H1667">
        <f>(1/(1-91/360*VLOOKUP($A1667,Tbills!$B$4:$C$974,2,1)/100))^((1)/91)-1</f>
        <v>3.6117110888689297E-6</v>
      </c>
      <c r="I1667">
        <f>I1666*(1-(I$1+I$5))^($A1667-$A1666)*(1+1.5*(E1667/E1666-1))</f>
        <v>1762458.9629522504</v>
      </c>
      <c r="K1667">
        <f>ROW()</f>
        <v>1667</v>
      </c>
      <c r="L1667">
        <f>B1667/C1667</f>
        <v>0.91538798772468222</v>
      </c>
      <c r="M1667">
        <f>M1666*(1-(M$1+M$5))^($A1667-$A1666)*(1+2*(E1667/E1666-1))</f>
        <v>60488012.229223572</v>
      </c>
    </row>
    <row r="1668" spans="1:13" x14ac:dyDescent="0.25">
      <c r="A1668" s="1">
        <v>40480</v>
      </c>
      <c r="B1668" s="10">
        <v>21.2</v>
      </c>
      <c r="C1668" s="10">
        <v>22.95</v>
      </c>
      <c r="D1668">
        <v>21254.73</v>
      </c>
      <c r="E1668">
        <v>18998.72</v>
      </c>
      <c r="F1668">
        <v>170842.2</v>
      </c>
      <c r="G1668">
        <v>152730.42000000001</v>
      </c>
      <c r="H1668">
        <f>(1/(1-91/360*VLOOKUP($A1668,Tbills!$B$4:$C$974,2,1)/100))^((1)/91)-1</f>
        <v>3.6117110888689297E-6</v>
      </c>
      <c r="I1668">
        <f>I1667*(1-(I$1+I$5))^($A1668-$A1667)*(1+1.5*(E1668/E1667-1))</f>
        <v>1760398.1459177211</v>
      </c>
      <c r="K1668">
        <f>ROW()</f>
        <v>1668</v>
      </c>
      <c r="L1668">
        <f>B1668/C1668</f>
        <v>0.92374727668845313</v>
      </c>
      <c r="M1668">
        <f>M1667*(1-(M$1+M$5))^($A1668-$A1667)*(1+2*(E1668/E1667-1))</f>
        <v>60392445.840515994</v>
      </c>
    </row>
    <row r="1669" spans="1:13" x14ac:dyDescent="0.25">
      <c r="A1669" s="1">
        <v>40483</v>
      </c>
      <c r="B1669" s="10">
        <v>21.83</v>
      </c>
      <c r="C1669" s="10">
        <v>23.29</v>
      </c>
      <c r="D1669">
        <v>21124.16</v>
      </c>
      <c r="E1669">
        <v>18881.8</v>
      </c>
      <c r="F1669">
        <v>170741.46</v>
      </c>
      <c r="G1669">
        <v>152638.70000000001</v>
      </c>
      <c r="H1669">
        <f>(1/(1-91/360*VLOOKUP($A1669,Tbills!$B$4:$C$974,2,1)/100))^((1)/91)-1</f>
        <v>3.4727769306908129E-6</v>
      </c>
      <c r="I1669">
        <f>I1668*(1-(I$1+I$5))^($A1669-$A1668)*(1+1.5*(E1669/E1668-1))</f>
        <v>1744097.4761059391</v>
      </c>
      <c r="K1669">
        <f>ROW()</f>
        <v>1669</v>
      </c>
      <c r="L1669">
        <f>B1669/C1669</f>
        <v>0.9373121511378274</v>
      </c>
      <c r="M1669">
        <f>M1668*(1-(M$1+M$5))^($A1669-$A1668)*(1+2*(E1669/E1668-1))</f>
        <v>59643093.605207153</v>
      </c>
    </row>
    <row r="1670" spans="1:13" x14ac:dyDescent="0.25">
      <c r="A1670" s="1">
        <v>40484</v>
      </c>
      <c r="B1670" s="10">
        <v>21.57</v>
      </c>
      <c r="C1670" s="10">
        <v>23.02</v>
      </c>
      <c r="D1670">
        <v>20655.169999999998</v>
      </c>
      <c r="E1670">
        <v>18462.53</v>
      </c>
      <c r="F1670">
        <v>168394.21</v>
      </c>
      <c r="G1670">
        <v>150539.79</v>
      </c>
      <c r="H1670">
        <f>(1/(1-91/360*VLOOKUP($A1670,Tbills!$B$4:$C$974,2,1)/100))^((1)/91)-1</f>
        <v>3.4727769306908129E-6</v>
      </c>
      <c r="I1670">
        <f>I1669*(1-(I$1+I$5))^($A1670-$A1669)*(1+1.5*(E1670/E1669-1))</f>
        <v>1685989.8333660865</v>
      </c>
      <c r="K1670">
        <f>ROW()</f>
        <v>1670</v>
      </c>
      <c r="L1670">
        <f>B1670/C1670</f>
        <v>0.93701129452649867</v>
      </c>
      <c r="M1670">
        <f>M1669*(1-(M$1+M$5))^($A1670-$A1669)*(1+2*(E1670/E1669-1))</f>
        <v>56992425.517974742</v>
      </c>
    </row>
    <row r="1671" spans="1:13"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I1670*(1-(I$1+I$5))^($A1671-$A1670)*(1+1.5*(E1671/E1670-1))</f>
        <v>1539040.1015138603</v>
      </c>
      <c r="K1671">
        <f>ROW()</f>
        <v>1671</v>
      </c>
      <c r="L1671">
        <f>B1671/C1671</f>
        <v>0.90346420323325638</v>
      </c>
      <c r="M1671">
        <f>M1670*(1-(M$1+M$5))^($A1671-$A1670)*(1+2*(E1671/E1670-1))</f>
        <v>50368165.017270736</v>
      </c>
    </row>
    <row r="1672" spans="1:13" x14ac:dyDescent="0.25">
      <c r="A1672" s="1">
        <v>40486</v>
      </c>
      <c r="B1672" s="10">
        <v>18.52</v>
      </c>
      <c r="C1672" s="10">
        <v>20.57</v>
      </c>
      <c r="D1672">
        <v>18237.13</v>
      </c>
      <c r="E1672">
        <v>16301.06</v>
      </c>
      <c r="F1672">
        <v>156842.13</v>
      </c>
      <c r="G1672">
        <v>140211.54</v>
      </c>
      <c r="H1672">
        <f>(1/(1-91/360*VLOOKUP($A1672,Tbills!$B$4:$C$974,2,1)/100))^((1)/91)-1</f>
        <v>3.4727769306908129E-6</v>
      </c>
      <c r="I1672">
        <f>I1671*(1-(I$1+I$5))^($A1672-$A1671)*(1+1.5*(E1672/E1671-1))</f>
        <v>1394486.2529313108</v>
      </c>
      <c r="K1672">
        <f>ROW()</f>
        <v>1672</v>
      </c>
      <c r="L1672">
        <f>B1672/C1672</f>
        <v>0.90034030140982013</v>
      </c>
      <c r="M1672">
        <f>M1671*(1-(M$1+M$5))^($A1672-$A1671)*(1+2*(E1672/E1671-1))</f>
        <v>44059512.030342489</v>
      </c>
    </row>
    <row r="1673" spans="1:13"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I1672*(1-(I$1+I$5))^($A1673-$A1672)*(1+1.5*(E1673/E1672-1))</f>
        <v>1393427.0944926764</v>
      </c>
      <c r="K1673">
        <f>ROW()</f>
        <v>1673</v>
      </c>
      <c r="L1673">
        <f>B1673/C1673</f>
        <v>0.88383349467570194</v>
      </c>
      <c r="M1673">
        <f>M1672*(1-(M$1+M$5))^($A1673-$A1672)*(1+2*(E1673/E1672-1))</f>
        <v>44013972.12279436</v>
      </c>
    </row>
    <row r="1674" spans="1:13"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I1673*(1-(I$1+I$5))^($A1674-$A1673)*(1+1.5*(E1674/E1673-1))</f>
        <v>1405599.4180247958</v>
      </c>
      <c r="K1674">
        <f>ROW()</f>
        <v>1674</v>
      </c>
      <c r="L1674">
        <f>B1674/C1674</f>
        <v>0.88229618909792562</v>
      </c>
      <c r="M1674">
        <f>M1673*(1-(M$1+M$5))^($A1674-$A1673)*(1+2*(E1674/E1673-1))</f>
        <v>44523820.768925242</v>
      </c>
    </row>
    <row r="1675" spans="1:13"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I1674*(1-(I$1+I$5))^($A1675-$A1674)*(1+1.5*(E1675/E1674-1))</f>
        <v>1415430.4644031655</v>
      </c>
      <c r="K1675">
        <f>ROW()</f>
        <v>1675</v>
      </c>
      <c r="L1675">
        <f>B1675/C1675</f>
        <v>0.88620529493729672</v>
      </c>
      <c r="M1675">
        <f>M1674*(1-(M$1+M$5))^($A1675-$A1674)*(1+2*(E1675/E1674-1))</f>
        <v>44938091.073748484</v>
      </c>
    </row>
    <row r="1676" spans="1:13" x14ac:dyDescent="0.25">
      <c r="A1676" s="1">
        <v>40492</v>
      </c>
      <c r="B1676" s="10">
        <v>18.47</v>
      </c>
      <c r="C1676" s="10">
        <v>21.28</v>
      </c>
      <c r="D1676">
        <v>18230.02</v>
      </c>
      <c r="E1676">
        <v>16294.38</v>
      </c>
      <c r="F1676">
        <v>159935.94</v>
      </c>
      <c r="G1676">
        <v>142974.34</v>
      </c>
      <c r="H1676">
        <f>(1/(1-91/360*VLOOKUP($A1676,Tbills!$B$4:$C$974,2,1)/100))^((1)/91)-1</f>
        <v>3.4727769306908129E-6</v>
      </c>
      <c r="I1676">
        <f>I1675*(1-(I$1+I$5))^($A1676-$A1675)*(1+1.5*(E1676/E1675-1))</f>
        <v>1393463.0374448912</v>
      </c>
      <c r="K1676">
        <f>ROW()</f>
        <v>1676</v>
      </c>
      <c r="L1676">
        <f>B1676/C1676</f>
        <v>0.86795112781954875</v>
      </c>
      <c r="M1676">
        <f>M1675*(1-(M$1+M$5))^($A1676-$A1675)*(1+2*(E1676/E1675-1))</f>
        <v>44007257.060418002</v>
      </c>
    </row>
    <row r="1677" spans="1:13" x14ac:dyDescent="0.25">
      <c r="A1677" s="1">
        <v>40493</v>
      </c>
      <c r="B1677" s="10">
        <v>18.64</v>
      </c>
      <c r="C1677" s="10">
        <v>21.47</v>
      </c>
      <c r="D1677">
        <v>18390.54</v>
      </c>
      <c r="E1677">
        <v>16437.8</v>
      </c>
      <c r="F1677">
        <v>162015.44</v>
      </c>
      <c r="G1677">
        <v>144832.81</v>
      </c>
      <c r="H1677">
        <f>(1/(1-91/360*VLOOKUP($A1677,Tbills!$B$4:$C$974,2,1)/100))^((1)/91)-1</f>
        <v>3.4727769306908129E-6</v>
      </c>
      <c r="I1677">
        <f>I1676*(1-(I$1+I$5))^($A1677-$A1676)*(1+1.5*(E1677/E1676-1))</f>
        <v>1411846.989678524</v>
      </c>
      <c r="K1677">
        <f>ROW()</f>
        <v>1677</v>
      </c>
      <c r="L1677">
        <f>B1677/C1677</f>
        <v>0.86818816953889155</v>
      </c>
      <c r="M1677">
        <f>M1676*(1-(M$1+M$5))^($A1677-$A1676)*(1+2*(E1677/E1676-1))</f>
        <v>44780434.801861562</v>
      </c>
    </row>
    <row r="1678" spans="1:13" x14ac:dyDescent="0.25">
      <c r="A1678" s="1">
        <v>40494</v>
      </c>
      <c r="B1678" s="10">
        <v>20.61</v>
      </c>
      <c r="C1678" s="10">
        <v>22.93</v>
      </c>
      <c r="D1678">
        <v>19481.53</v>
      </c>
      <c r="E1678">
        <v>17412.89</v>
      </c>
      <c r="F1678">
        <v>166948.70000000001</v>
      </c>
      <c r="G1678">
        <v>149242.37</v>
      </c>
      <c r="H1678">
        <f>(1/(1-91/360*VLOOKUP($A1678,Tbills!$B$4:$C$974,2,1)/100))^((1)/91)-1</f>
        <v>3.4727769306908129E-6</v>
      </c>
      <c r="I1678">
        <f>I1677*(1-(I$1+I$5))^($A1678-$A1677)*(1+1.5*(E1678/E1677-1))</f>
        <v>1537458.353792134</v>
      </c>
      <c r="K1678">
        <f>ROW()</f>
        <v>1678</v>
      </c>
      <c r="L1678">
        <f>B1678/C1678</f>
        <v>0.89882250327082425</v>
      </c>
      <c r="M1678">
        <f>M1677*(1-(M$1+M$5))^($A1678-$A1677)*(1+2*(E1678/E1677-1))</f>
        <v>50091495.902328007</v>
      </c>
    </row>
    <row r="1679" spans="1:13" x14ac:dyDescent="0.25">
      <c r="A1679" s="1">
        <v>40497</v>
      </c>
      <c r="B1679" s="10">
        <v>20.2</v>
      </c>
      <c r="C1679" s="10">
        <v>22.81</v>
      </c>
      <c r="D1679">
        <v>19190.3</v>
      </c>
      <c r="E1679">
        <v>17152.41</v>
      </c>
      <c r="F1679">
        <v>164824.42000000001</v>
      </c>
      <c r="G1679">
        <v>147341.82999999999</v>
      </c>
      <c r="H1679">
        <f>(1/(1-91/360*VLOOKUP($A1679,Tbills!$B$4:$C$974,2,1)/100))^((1)/91)-1</f>
        <v>3.7506470229597966E-6</v>
      </c>
      <c r="I1679">
        <f>I1678*(1-(I$1+I$5))^($A1679-$A1678)*(1+1.5*(E1679/E1678-1))</f>
        <v>1502916.782483001</v>
      </c>
      <c r="K1679">
        <f>ROW()</f>
        <v>1679</v>
      </c>
      <c r="L1679">
        <f>B1679/C1679</f>
        <v>0.8855765015344147</v>
      </c>
      <c r="M1679">
        <f>M1678*(1-(M$1+M$5))^($A1679-$A1678)*(1+2*(E1679/E1678-1))</f>
        <v>48587942.827228665</v>
      </c>
    </row>
    <row r="1680" spans="1:13"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I1679*(1-(I$1+I$5))^($A1680-$A1679)*(1+1.5*(E1680/E1679-1))</f>
        <v>1599155.6570531293</v>
      </c>
      <c r="K1680">
        <f>ROW()</f>
        <v>1680</v>
      </c>
      <c r="L1680">
        <f>B1680/C1680</f>
        <v>0.93770764119601324</v>
      </c>
      <c r="M1680">
        <f>M1679*(1-(M$1+M$5))^($A1680-$A1679)*(1+2*(E1680/E1679-1))</f>
        <v>52735247.910753585</v>
      </c>
    </row>
    <row r="1681" spans="1:13" x14ac:dyDescent="0.25">
      <c r="A1681" s="1">
        <v>40499</v>
      </c>
      <c r="B1681" s="10">
        <v>21.76</v>
      </c>
      <c r="C1681" s="10">
        <v>23.83</v>
      </c>
      <c r="D1681">
        <v>19571</v>
      </c>
      <c r="E1681">
        <v>17492.55</v>
      </c>
      <c r="F1681">
        <v>166961.84</v>
      </c>
      <c r="G1681">
        <v>149251.42000000001</v>
      </c>
      <c r="H1681">
        <f>(1/(1-91/360*VLOOKUP($A1681,Tbills!$B$4:$C$974,2,1)/100))^((1)/91)-1</f>
        <v>3.7506470229597966E-6</v>
      </c>
      <c r="I1681">
        <f>I1680*(1-(I$1+I$5))^($A1681-$A1680)*(1+1.5*(E1681/E1680-1))</f>
        <v>1546536.9755357555</v>
      </c>
      <c r="K1681">
        <f>ROW()</f>
        <v>1681</v>
      </c>
      <c r="L1681">
        <f>B1681/C1681</f>
        <v>0.91313470415442732</v>
      </c>
      <c r="M1681">
        <f>M1680*(1-(M$1+M$5))^($A1681-$A1680)*(1+2*(E1681/E1680-1))</f>
        <v>50420597.209465027</v>
      </c>
    </row>
    <row r="1682" spans="1:13" x14ac:dyDescent="0.25">
      <c r="A1682" s="1">
        <v>40500</v>
      </c>
      <c r="B1682" s="10">
        <v>18.75</v>
      </c>
      <c r="C1682" s="10">
        <v>22.43</v>
      </c>
      <c r="D1682">
        <v>18231.32</v>
      </c>
      <c r="E1682">
        <v>16295.08</v>
      </c>
      <c r="F1682">
        <v>162191.04000000001</v>
      </c>
      <c r="G1682">
        <v>144986.12</v>
      </c>
      <c r="H1682">
        <f>(1/(1-91/360*VLOOKUP($A1682,Tbills!$B$4:$C$974,2,1)/100))^((1)/91)-1</f>
        <v>3.7506470229597966E-6</v>
      </c>
      <c r="I1682">
        <f>I1681*(1-(I$1+I$5))^($A1682-$A1681)*(1+1.5*(E1682/E1681-1))</f>
        <v>1387719.0660884131</v>
      </c>
      <c r="K1682">
        <f>ROW()</f>
        <v>1682</v>
      </c>
      <c r="L1682">
        <f>B1682/C1682</f>
        <v>0.83593401694159608</v>
      </c>
      <c r="M1682">
        <f>M1681*(1-(M$1+M$5))^($A1682-$A1681)*(1+2*(E1682/E1681-1))</f>
        <v>43515945.943278544</v>
      </c>
    </row>
    <row r="1683" spans="1:13" x14ac:dyDescent="0.25">
      <c r="A1683" s="1">
        <v>40501</v>
      </c>
      <c r="B1683" s="10">
        <v>18.04</v>
      </c>
      <c r="C1683" s="10">
        <v>21.4</v>
      </c>
      <c r="D1683">
        <v>18011.12</v>
      </c>
      <c r="E1683">
        <v>16098.21</v>
      </c>
      <c r="F1683">
        <v>161278.32</v>
      </c>
      <c r="G1683">
        <v>144169.68</v>
      </c>
      <c r="H1683">
        <f>(1/(1-91/360*VLOOKUP($A1683,Tbills!$B$4:$C$974,2,1)/100))^((1)/91)-1</f>
        <v>3.7506470229597966E-6</v>
      </c>
      <c r="I1683">
        <f>I1682*(1-(I$1+I$5))^($A1683-$A1682)*(1+1.5*(E1683/E1682-1))</f>
        <v>1362557.281909406</v>
      </c>
      <c r="K1683">
        <f>ROW()</f>
        <v>1683</v>
      </c>
      <c r="L1683">
        <f>B1683/C1683</f>
        <v>0.84299065420560748</v>
      </c>
      <c r="M1683">
        <f>M1682*(1-(M$1+M$5))^($A1683-$A1682)*(1+2*(E1683/E1682-1))</f>
        <v>42463033.85433995</v>
      </c>
    </row>
    <row r="1684" spans="1:13" x14ac:dyDescent="0.25">
      <c r="A1684" s="1">
        <v>40504</v>
      </c>
      <c r="B1684" s="10">
        <v>18.37</v>
      </c>
      <c r="C1684" s="10">
        <v>21.33</v>
      </c>
      <c r="D1684">
        <v>17414.18</v>
      </c>
      <c r="E1684">
        <v>15564.49</v>
      </c>
      <c r="F1684">
        <v>159796.56</v>
      </c>
      <c r="G1684">
        <v>142843.49</v>
      </c>
      <c r="H1684">
        <f>(1/(1-91/360*VLOOKUP($A1684,Tbills!$B$4:$C$974,2,1)/100))^((1)/91)-1</f>
        <v>3.8895847329634137E-6</v>
      </c>
      <c r="I1684">
        <f>I1683*(1-(I$1+I$5))^($A1684-$A1683)*(1+1.5*(E1684/E1683-1))</f>
        <v>1294758.7054241654</v>
      </c>
      <c r="K1684">
        <f>ROW()</f>
        <v>1684</v>
      </c>
      <c r="L1684">
        <f>B1684/C1684</f>
        <v>0.86122831692451962</v>
      </c>
      <c r="M1684">
        <f>M1683*(1-(M$1+M$5))^($A1684-$A1683)*(1+2*(E1684/E1683-1))</f>
        <v>39643387.238536328</v>
      </c>
    </row>
    <row r="1685" spans="1:13" x14ac:dyDescent="0.25">
      <c r="A1685" s="1">
        <v>40505</v>
      </c>
      <c r="B1685" s="10">
        <v>20.63</v>
      </c>
      <c r="C1685" s="10">
        <v>22.59</v>
      </c>
      <c r="D1685">
        <v>18211.95</v>
      </c>
      <c r="E1685">
        <v>16277.46</v>
      </c>
      <c r="F1685">
        <v>163345.96</v>
      </c>
      <c r="G1685">
        <v>146015.78</v>
      </c>
      <c r="H1685">
        <f>(1/(1-91/360*VLOOKUP($A1685,Tbills!$B$4:$C$974,2,1)/100))^((1)/91)-1</f>
        <v>3.8895847329634137E-6</v>
      </c>
      <c r="I1685">
        <f>I1684*(1-(I$1+I$5))^($A1685-$A1684)*(1+1.5*(E1685/E1684-1))</f>
        <v>1383709.8790673628</v>
      </c>
      <c r="K1685">
        <f>ROW()</f>
        <v>1685</v>
      </c>
      <c r="L1685">
        <f>B1685/C1685</f>
        <v>0.91323594510845507</v>
      </c>
      <c r="M1685">
        <f>M1684*(1-(M$1+M$5))^($A1685-$A1684)*(1+2*(E1685/E1684-1))</f>
        <v>43273855.927867055</v>
      </c>
    </row>
    <row r="1686" spans="1:13" x14ac:dyDescent="0.25">
      <c r="A1686" s="1">
        <v>40506</v>
      </c>
      <c r="B1686" s="10">
        <v>19.559999999999999</v>
      </c>
      <c r="C1686" s="10">
        <v>21.81</v>
      </c>
      <c r="D1686">
        <v>17431.89</v>
      </c>
      <c r="E1686">
        <v>15580.19</v>
      </c>
      <c r="F1686">
        <v>160956.5</v>
      </c>
      <c r="G1686">
        <v>143879.26</v>
      </c>
      <c r="H1686">
        <f>(1/(1-91/360*VLOOKUP($A1686,Tbills!$B$4:$C$974,2,1)/100))^((1)/91)-1</f>
        <v>3.8895847329634137E-6</v>
      </c>
      <c r="I1686">
        <f>I1685*(1-(I$1+I$5))^($A1686-$A1685)*(1+1.5*(E1686/E1685-1))</f>
        <v>1294787.4562688717</v>
      </c>
      <c r="K1686">
        <f>ROW()</f>
        <v>1686</v>
      </c>
      <c r="L1686">
        <f>B1686/C1686</f>
        <v>0.89683631361760663</v>
      </c>
      <c r="M1686">
        <f>M1685*(1-(M$1+M$5))^($A1686-$A1685)*(1+2*(E1686/E1685-1))</f>
        <v>39565118.424815722</v>
      </c>
    </row>
    <row r="1687" spans="1:13" x14ac:dyDescent="0.25">
      <c r="A1687" s="1">
        <v>40508</v>
      </c>
      <c r="B1687" s="10">
        <v>22.22</v>
      </c>
      <c r="C1687" s="10">
        <v>21.81</v>
      </c>
      <c r="D1687">
        <v>18549.18</v>
      </c>
      <c r="E1687">
        <v>16578.68</v>
      </c>
      <c r="F1687">
        <v>165440.01999999999</v>
      </c>
      <c r="G1687">
        <v>147885.97</v>
      </c>
      <c r="H1687">
        <f>(1/(1-91/360*VLOOKUP($A1687,Tbills!$B$4:$C$974,2,1)/100))^((1)/91)-1</f>
        <v>3.8895847329634137E-6</v>
      </c>
      <c r="I1687">
        <f>I1686*(1-(I$1+I$5))^($A1687-$A1686)*(1+1.5*(E1687/E1686-1))</f>
        <v>1419229.0979732363</v>
      </c>
      <c r="K1687">
        <f>ROW()</f>
        <v>1687</v>
      </c>
      <c r="L1687">
        <f>B1687/C1687</f>
        <v>1.0187987161852361</v>
      </c>
      <c r="M1687">
        <f>M1686*(1-(M$1+M$5))^($A1687-$A1686)*(1+2*(E1687/E1686-1))</f>
        <v>44633341.600623183</v>
      </c>
    </row>
    <row r="1688" spans="1:13" x14ac:dyDescent="0.25">
      <c r="A1688" s="1">
        <v>40511</v>
      </c>
      <c r="B1688" s="10">
        <v>21.53</v>
      </c>
      <c r="C1688" s="10">
        <v>23.35</v>
      </c>
      <c r="D1688">
        <v>18729.3</v>
      </c>
      <c r="E1688">
        <v>16739.47</v>
      </c>
      <c r="F1688">
        <v>165382.89000000001</v>
      </c>
      <c r="G1688">
        <v>147833.17000000001</v>
      </c>
      <c r="H1688">
        <f>(1/(1-91/360*VLOOKUP($A1688,Tbills!$B$4:$C$974,2,1)/100))^((1)/91)-1</f>
        <v>4.8621984320984524E-6</v>
      </c>
      <c r="I1688">
        <f>I1687*(1-(I$1+I$5))^($A1688-$A1687)*(1+1.5*(E1688/E1687-1))</f>
        <v>1439834.4820944516</v>
      </c>
      <c r="K1688">
        <f>ROW()</f>
        <v>1688</v>
      </c>
      <c r="L1688">
        <f>B1688/C1688</f>
        <v>0.92205567451820125</v>
      </c>
      <c r="M1688">
        <f>M1687*(1-(M$1+M$5))^($A1688-$A1687)*(1+2*(E1688/E1687-1))</f>
        <v>45494503.913139172</v>
      </c>
    </row>
    <row r="1689" spans="1:13" x14ac:dyDescent="0.25">
      <c r="A1689" s="1">
        <v>40512</v>
      </c>
      <c r="B1689" s="10">
        <v>23.54</v>
      </c>
      <c r="C1689" s="10">
        <v>25.19</v>
      </c>
      <c r="D1689">
        <v>20063.23</v>
      </c>
      <c r="E1689">
        <v>17931.599999999999</v>
      </c>
      <c r="F1689">
        <v>170208.21</v>
      </c>
      <c r="G1689">
        <v>152145.72</v>
      </c>
      <c r="H1689">
        <f>(1/(1-91/360*VLOOKUP($A1689,Tbills!$B$4:$C$974,2,1)/100))^((1)/91)-1</f>
        <v>4.8621984320984524E-6</v>
      </c>
      <c r="I1689">
        <f>I1688*(1-(I$1+I$5))^($A1689-$A1688)*(1+1.5*(E1689/E1688-1))</f>
        <v>1593629.6152173067</v>
      </c>
      <c r="K1689">
        <f>ROW()</f>
        <v>1689</v>
      </c>
      <c r="L1689">
        <f>B1689/C1689</f>
        <v>0.93449781659388642</v>
      </c>
      <c r="M1689">
        <f>M1688*(1-(M$1+M$5))^($A1689-$A1688)*(1+2*(E1689/E1688-1))</f>
        <v>51972690.334956683</v>
      </c>
    </row>
    <row r="1690" spans="1:13" x14ac:dyDescent="0.25">
      <c r="A1690" s="1">
        <v>40513</v>
      </c>
      <c r="B1690" s="10">
        <v>21.36</v>
      </c>
      <c r="C1690" s="10">
        <v>23.99</v>
      </c>
      <c r="D1690">
        <v>19062.240000000002</v>
      </c>
      <c r="E1690">
        <v>17036.87</v>
      </c>
      <c r="F1690">
        <v>167148.15</v>
      </c>
      <c r="G1690">
        <v>149409.65</v>
      </c>
      <c r="H1690">
        <f>(1/(1-91/360*VLOOKUP($A1690,Tbills!$B$4:$C$974,2,1)/100))^((1)/91)-1</f>
        <v>4.8621984320984524E-6</v>
      </c>
      <c r="I1690">
        <f>I1689*(1-(I$1+I$5))^($A1690-$A1689)*(1+1.5*(E1690/E1689-1))</f>
        <v>1474339.8781630078</v>
      </c>
      <c r="K1690">
        <f>ROW()</f>
        <v>1690</v>
      </c>
      <c r="L1690">
        <f>B1690/C1690</f>
        <v>0.89037098791162983</v>
      </c>
      <c r="M1690">
        <f>M1689*(1-(M$1+M$5))^($A1690-$A1689)*(1+2*(E1690/E1689-1))</f>
        <v>46784568.698990434</v>
      </c>
    </row>
    <row r="1691" spans="1:13" x14ac:dyDescent="0.25">
      <c r="A1691" s="1">
        <v>40514</v>
      </c>
      <c r="B1691" s="10">
        <v>19.39</v>
      </c>
      <c r="C1691" s="10">
        <v>21.99</v>
      </c>
      <c r="D1691">
        <v>17472.95</v>
      </c>
      <c r="E1691">
        <v>15616.36</v>
      </c>
      <c r="F1691">
        <v>160750.99</v>
      </c>
      <c r="G1691">
        <v>143690.66</v>
      </c>
      <c r="H1691">
        <f>(1/(1-91/360*VLOOKUP($A1691,Tbills!$B$4:$C$974,2,1)/100))^((1)/91)-1</f>
        <v>4.8621984320984524E-6</v>
      </c>
      <c r="I1691">
        <f>I1690*(1-(I$1+I$5))^($A1691-$A1690)*(1+1.5*(E1691/E1690-1))</f>
        <v>1289934.9642534624</v>
      </c>
      <c r="K1691">
        <f>ROW()</f>
        <v>1691</v>
      </c>
      <c r="L1691">
        <f>B1691/C1691</f>
        <v>0.88176443838108243</v>
      </c>
      <c r="M1691">
        <f>M1690*(1-(M$1+M$5))^($A1691-$A1690)*(1+2*(E1691/E1690-1))</f>
        <v>38981593.375479423</v>
      </c>
    </row>
    <row r="1692" spans="1:13" x14ac:dyDescent="0.25">
      <c r="A1692" s="1">
        <v>40515</v>
      </c>
      <c r="B1692" s="10">
        <v>18.010000000000002</v>
      </c>
      <c r="C1692" s="10">
        <v>21</v>
      </c>
      <c r="D1692">
        <v>16797.78</v>
      </c>
      <c r="E1692">
        <v>15012.85</v>
      </c>
      <c r="F1692">
        <v>157297.66</v>
      </c>
      <c r="G1692">
        <v>140603.13</v>
      </c>
      <c r="H1692">
        <f>(1/(1-91/360*VLOOKUP($A1692,Tbills!$B$4:$C$974,2,1)/100))^((1)/91)-1</f>
        <v>4.8621984320984524E-6</v>
      </c>
      <c r="I1692">
        <f>I1691*(1-(I$1+I$5))^($A1692-$A1691)*(1+1.5*(E1692/E1691-1))</f>
        <v>1215147.0533401279</v>
      </c>
      <c r="K1692">
        <f>ROW()</f>
        <v>1692</v>
      </c>
      <c r="L1692">
        <f>B1692/C1692</f>
        <v>0.85761904761904773</v>
      </c>
      <c r="M1692">
        <f>M1691*(1-(M$1+M$5))^($A1692-$A1691)*(1+2*(E1692/E1691-1))</f>
        <v>35967415.210784055</v>
      </c>
    </row>
    <row r="1693" spans="1:13"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I1692*(1-(I$1+I$5))^($A1693-$A1692)*(1+1.5*(E1693/E1692-1))</f>
        <v>1170872.5262393779</v>
      </c>
      <c r="K1693">
        <f>ROW()</f>
        <v>1693</v>
      </c>
      <c r="L1693">
        <f>B1693/C1693</f>
        <v>0.85646387832699622</v>
      </c>
      <c r="M1693">
        <f>M1692*(1-(M$1+M$5))^($A1693-$A1692)*(1+2*(E1693/E1692-1))</f>
        <v>34217962.559185341</v>
      </c>
    </row>
    <row r="1694" spans="1:13"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I1693*(1-(I$1+I$5))^($A1694-$A1693)*(1+1.5*(E1694/E1693-1))</f>
        <v>1163805.4183397926</v>
      </c>
      <c r="K1694">
        <f>ROW()</f>
        <v>1694</v>
      </c>
      <c r="L1694">
        <f>B1694/C1694</f>
        <v>0.85789222699093937</v>
      </c>
      <c r="M1694">
        <f>M1693*(1-(M$1+M$5))^($A1694-$A1693)*(1+2*(E1694/E1693-1))</f>
        <v>33941878.275222555</v>
      </c>
    </row>
    <row r="1695" spans="1:13" x14ac:dyDescent="0.25">
      <c r="A1695" s="1">
        <v>40520</v>
      </c>
      <c r="B1695" s="10">
        <v>17.739999999999998</v>
      </c>
      <c r="C1695" s="10">
        <v>20.38</v>
      </c>
      <c r="D1695">
        <v>15837.85</v>
      </c>
      <c r="E1695">
        <v>14154.59</v>
      </c>
      <c r="F1695">
        <v>152978.74</v>
      </c>
      <c r="G1695">
        <v>136739.47</v>
      </c>
      <c r="H1695">
        <f>(1/(1-91/360*VLOOKUP($A1695,Tbills!$B$4:$C$974,2,1)/100))^((1)/91)-1</f>
        <v>4.028524218879781E-6</v>
      </c>
      <c r="I1695">
        <f>I1694*(1-(I$1+I$5))^($A1695-$A1694)*(1+1.5*(E1695/E1694-1))</f>
        <v>1111742.7871695412</v>
      </c>
      <c r="K1695">
        <f>ROW()</f>
        <v>1695</v>
      </c>
      <c r="L1695">
        <f>B1695/C1695</f>
        <v>0.87046123650637874</v>
      </c>
      <c r="M1695">
        <f>M1694*(1-(M$1+M$5))^($A1695-$A1694)*(1+2*(E1695/E1694-1))</f>
        <v>31916705.282426417</v>
      </c>
    </row>
    <row r="1696" spans="1:13" x14ac:dyDescent="0.25">
      <c r="A1696" s="1">
        <v>40521</v>
      </c>
      <c r="B1696" s="10">
        <v>17.25</v>
      </c>
      <c r="C1696" s="10">
        <v>19.98</v>
      </c>
      <c r="D1696">
        <v>15527.37</v>
      </c>
      <c r="E1696">
        <v>13877.05</v>
      </c>
      <c r="F1696">
        <v>151014.21</v>
      </c>
      <c r="G1696">
        <v>134982.94</v>
      </c>
      <c r="H1696">
        <f>(1/(1-91/360*VLOOKUP($A1696,Tbills!$B$4:$C$974,2,1)/100))^((1)/91)-1</f>
        <v>4.028524218879781E-6</v>
      </c>
      <c r="I1696">
        <f>I1695*(1-(I$1+I$5))^($A1696-$A1695)*(1+1.5*(E1696/E1695-1))</f>
        <v>1079034.2384012647</v>
      </c>
      <c r="K1696">
        <f>ROW()</f>
        <v>1696</v>
      </c>
      <c r="L1696">
        <f>B1696/C1696</f>
        <v>0.86336336336336339</v>
      </c>
      <c r="M1696">
        <f>M1695*(1-(M$1+M$5))^($A1696-$A1695)*(1+2*(E1696/E1695-1))</f>
        <v>30664040.831467211</v>
      </c>
    </row>
    <row r="1697" spans="1:13" x14ac:dyDescent="0.25">
      <c r="A1697" s="1">
        <v>40522</v>
      </c>
      <c r="B1697" s="10">
        <v>17.61</v>
      </c>
      <c r="C1697" s="10">
        <v>19.84</v>
      </c>
      <c r="D1697">
        <v>15460.96</v>
      </c>
      <c r="E1697">
        <v>13817.64</v>
      </c>
      <c r="F1697">
        <v>148263</v>
      </c>
      <c r="G1697">
        <v>132523.25</v>
      </c>
      <c r="H1697">
        <f>(1/(1-91/360*VLOOKUP($A1697,Tbills!$B$4:$C$974,2,1)/100))^((1)/91)-1</f>
        <v>4.028524218879781E-6</v>
      </c>
      <c r="I1697">
        <f>I1696*(1-(I$1+I$5))^($A1697-$A1696)*(1+1.5*(E1697/E1696-1))</f>
        <v>1072094.6656109246</v>
      </c>
      <c r="K1697">
        <f>ROW()</f>
        <v>1697</v>
      </c>
      <c r="L1697">
        <f>B1697/C1697</f>
        <v>0.88760080645161288</v>
      </c>
      <c r="M1697">
        <f>M1696*(1-(M$1+M$5))^($A1697-$A1696)*(1+2*(E1697/E1696-1))</f>
        <v>30400460.444548104</v>
      </c>
    </row>
    <row r="1698" spans="1:13" x14ac:dyDescent="0.25">
      <c r="A1698" s="1">
        <v>40525</v>
      </c>
      <c r="B1698" s="10">
        <v>17.55</v>
      </c>
      <c r="C1698" s="10">
        <v>20.46</v>
      </c>
      <c r="D1698">
        <v>15659.7</v>
      </c>
      <c r="E1698">
        <v>13995.09</v>
      </c>
      <c r="F1698">
        <v>148424.03</v>
      </c>
      <c r="G1698">
        <v>132665.57999999999</v>
      </c>
      <c r="H1698">
        <f>(1/(1-91/360*VLOOKUP($A1698,Tbills!$B$4:$C$974,2,1)/100))^((1)/91)-1</f>
        <v>3.8895847329634137E-6</v>
      </c>
      <c r="I1698">
        <f>I1697*(1-(I$1+I$5))^($A1698-$A1697)*(1+1.5*(E1698/E1697-1))</f>
        <v>1092715.4403399737</v>
      </c>
      <c r="K1698">
        <f>ROW()</f>
        <v>1698</v>
      </c>
      <c r="L1698">
        <f>B1698/C1698</f>
        <v>0.85777126099706746</v>
      </c>
      <c r="M1698">
        <f>M1697*(1-(M$1+M$5))^($A1698-$A1697)*(1+2*(E1698/E1697-1))</f>
        <v>31178130.693528194</v>
      </c>
    </row>
    <row r="1699" spans="1:13" x14ac:dyDescent="0.25">
      <c r="A1699" s="1">
        <v>40526</v>
      </c>
      <c r="B1699" s="10">
        <v>17.61</v>
      </c>
      <c r="C1699" s="10">
        <v>20.39</v>
      </c>
      <c r="D1699">
        <v>15827.83</v>
      </c>
      <c r="E1699">
        <v>14145.29</v>
      </c>
      <c r="F1699">
        <v>148575.32</v>
      </c>
      <c r="G1699">
        <v>132800.29</v>
      </c>
      <c r="H1699">
        <f>(1/(1-91/360*VLOOKUP($A1699,Tbills!$B$4:$C$974,2,1)/100))^((1)/91)-1</f>
        <v>3.8895847329634137E-6</v>
      </c>
      <c r="I1699">
        <f>I1698*(1-(I$1+I$5))^($A1699-$A1698)*(1+1.5*(E1699/E1698-1))</f>
        <v>1110295.8764883608</v>
      </c>
      <c r="K1699">
        <f>ROW()</f>
        <v>1699</v>
      </c>
      <c r="L1699">
        <f>B1699/C1699</f>
        <v>0.86365865620402149</v>
      </c>
      <c r="M1699">
        <f>M1698*(1-(M$1+M$5))^($A1699-$A1698)*(1+2*(E1699/E1698-1))</f>
        <v>31846285.793395434</v>
      </c>
    </row>
    <row r="1700" spans="1:13" x14ac:dyDescent="0.25">
      <c r="A1700" s="1">
        <v>40527</v>
      </c>
      <c r="B1700" s="10">
        <v>17.940000000000001</v>
      </c>
      <c r="C1700" s="10">
        <v>20.74</v>
      </c>
      <c r="D1700">
        <v>16103.7</v>
      </c>
      <c r="E1700">
        <v>14391.78</v>
      </c>
      <c r="F1700">
        <v>149399.85</v>
      </c>
      <c r="G1700">
        <v>133536.76</v>
      </c>
      <c r="H1700">
        <f>(1/(1-91/360*VLOOKUP($A1700,Tbills!$B$4:$C$974,2,1)/100))^((1)/91)-1</f>
        <v>3.8895847329634137E-6</v>
      </c>
      <c r="I1700">
        <f>I1699*(1-(I$1+I$5))^($A1700-$A1699)*(1+1.5*(E1700/E1699-1))</f>
        <v>1139306.2897900136</v>
      </c>
      <c r="K1700">
        <f>ROW()</f>
        <v>1700</v>
      </c>
      <c r="L1700">
        <f>B1700/C1700</f>
        <v>0.86499517839922868</v>
      </c>
      <c r="M1700">
        <f>M1699*(1-(M$1+M$5))^($A1700-$A1699)*(1+2*(E1700/E1699-1))</f>
        <v>32955055.746317174</v>
      </c>
    </row>
    <row r="1701" spans="1:13" x14ac:dyDescent="0.25">
      <c r="A1701" s="1">
        <v>40528</v>
      </c>
      <c r="B1701" s="10">
        <v>17.39</v>
      </c>
      <c r="C1701" s="10">
        <v>20.82</v>
      </c>
      <c r="D1701">
        <v>15822.39</v>
      </c>
      <c r="E1701">
        <v>14140.32</v>
      </c>
      <c r="F1701">
        <v>148280.51999999999</v>
      </c>
      <c r="G1701">
        <v>132535.76</v>
      </c>
      <c r="H1701">
        <f>(1/(1-91/360*VLOOKUP($A1701,Tbills!$B$4:$C$974,2,1)/100))^((1)/91)-1</f>
        <v>3.8895847329634137E-6</v>
      </c>
      <c r="I1701">
        <f>I1700*(1-(I$1+I$5))^($A1701-$A1700)*(1+1.5*(E1701/E1700-1))</f>
        <v>1109435.9021932606</v>
      </c>
      <c r="K1701">
        <f>ROW()</f>
        <v>1701</v>
      </c>
      <c r="L1701">
        <f>B1701/C1701</f>
        <v>0.83525456292026901</v>
      </c>
      <c r="M1701">
        <f>M1700*(1-(M$1+M$5))^($A1701-$A1700)*(1+2*(E1701/E1700-1))</f>
        <v>31802371.312996034</v>
      </c>
    </row>
    <row r="1702" spans="1:13" x14ac:dyDescent="0.25">
      <c r="A1702" s="1">
        <v>40529</v>
      </c>
      <c r="B1702" s="10">
        <v>16.11</v>
      </c>
      <c r="C1702" s="10">
        <v>20.29</v>
      </c>
      <c r="D1702">
        <v>15573.24</v>
      </c>
      <c r="E1702">
        <v>13917.6</v>
      </c>
      <c r="F1702">
        <v>147704.95999999999</v>
      </c>
      <c r="G1702">
        <v>132020.79999999999</v>
      </c>
      <c r="H1702">
        <f>(1/(1-91/360*VLOOKUP($A1702,Tbills!$B$4:$C$974,2,1)/100))^((1)/91)-1</f>
        <v>3.8895847329634137E-6</v>
      </c>
      <c r="I1702">
        <f>I1701*(1-(I$1+I$5))^($A1702-$A1701)*(1+1.5*(E1702/E1701-1))</f>
        <v>1083213.9197435251</v>
      </c>
      <c r="K1702">
        <f>ROW()</f>
        <v>1702</v>
      </c>
      <c r="L1702">
        <f>B1702/C1702</f>
        <v>0.79398718580581573</v>
      </c>
      <c r="M1702">
        <f>M1701*(1-(M$1+M$5))^($A1702-$A1701)*(1+2*(E1702/E1701-1))</f>
        <v>30799513.879037812</v>
      </c>
    </row>
    <row r="1703" spans="1:13"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I1702*(1-(I$1+I$5))^($A1703-$A1702)*(1+1.5*(E1703/E1702-1))</f>
        <v>1032820.084249891</v>
      </c>
      <c r="K1703">
        <f>ROW()</f>
        <v>1703</v>
      </c>
      <c r="L1703">
        <f>B1703/C1703</f>
        <v>0.81641791044776113</v>
      </c>
      <c r="M1703">
        <f>M1702*(1-(M$1+M$5))^($A1703-$A1702)*(1+2*(E1703/E1702-1))</f>
        <v>28887225.266656861</v>
      </c>
    </row>
    <row r="1704" spans="1:13"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I1703*(1-(I$1+I$5))^($A1704-$A1703)*(1+1.5*(E1704/E1703-1))</f>
        <v>1002400.7051452099</v>
      </c>
      <c r="K1704">
        <f>ROW()</f>
        <v>1704</v>
      </c>
      <c r="L1704">
        <f>B1704/C1704</f>
        <v>0.82822702159718731</v>
      </c>
      <c r="M1704">
        <f>M1703*(1-(M$1+M$5))^($A1704-$A1703)*(1+2*(E1704/E1703-1))</f>
        <v>27752237.988421984</v>
      </c>
    </row>
    <row r="1705" spans="1:13" x14ac:dyDescent="0.25">
      <c r="A1705" s="1">
        <v>40534</v>
      </c>
      <c r="B1705" s="10">
        <v>15.45</v>
      </c>
      <c r="C1705" s="10">
        <v>19.57</v>
      </c>
      <c r="D1705">
        <v>14794.6</v>
      </c>
      <c r="E1705">
        <v>13221.48</v>
      </c>
      <c r="F1705">
        <v>146061.20000000001</v>
      </c>
      <c r="G1705">
        <v>130549.11</v>
      </c>
      <c r="H1705">
        <f>(1/(1-91/360*VLOOKUP($A1705,Tbills!$B$4:$C$974,2,1)/100))^((1)/91)-1</f>
        <v>3.6117110888689297E-6</v>
      </c>
      <c r="I1705">
        <f>I1704*(1-(I$1+I$5))^($A1705-$A1704)*(1+1.5*(E1705/E1704-1))</f>
        <v>1002391.0930836537</v>
      </c>
      <c r="K1705">
        <f>ROW()</f>
        <v>1705</v>
      </c>
      <c r="L1705">
        <f>B1705/C1705</f>
        <v>0.78947368421052622</v>
      </c>
      <c r="M1705">
        <f>M1704*(1-(M$1+M$5))^($A1705-$A1704)*(1+2*(E1705/E1704-1))</f>
        <v>27751302.776018538</v>
      </c>
    </row>
    <row r="1706" spans="1:13"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I1705*(1-(I$1+I$5))^($A1706-$A1705)*(1+1.5*(E1706/E1705-1))</f>
        <v>1047460.8541247437</v>
      </c>
      <c r="K1706">
        <f>ROW()</f>
        <v>1706</v>
      </c>
      <c r="L1706">
        <f>B1706/C1706</f>
        <v>0.80577299412915837</v>
      </c>
      <c r="M1706">
        <f>M1705*(1-(M$1+M$5))^($A1706-$A1705)*(1+2*(E1706/E1705-1))</f>
        <v>29414363.71579317</v>
      </c>
    </row>
    <row r="1707" spans="1:13" x14ac:dyDescent="0.25">
      <c r="A1707" s="1">
        <v>40539</v>
      </c>
      <c r="B1707" s="10">
        <v>17.670000000000002</v>
      </c>
      <c r="C1707" s="10">
        <v>21.04</v>
      </c>
      <c r="D1707">
        <v>15660.9</v>
      </c>
      <c r="E1707">
        <v>13995.42</v>
      </c>
      <c r="F1707">
        <v>150030.84</v>
      </c>
      <c r="G1707">
        <v>134094.78</v>
      </c>
      <c r="H1707">
        <f>(1/(1-91/360*VLOOKUP($A1707,Tbills!$B$4:$C$974,2,1)/100))^((1)/91)-1</f>
        <v>5.0011503509583832E-6</v>
      </c>
      <c r="I1707">
        <f>I1706*(1-(I$1+I$5))^($A1707-$A1706)*(1+1.5*(E1707/E1706-1))</f>
        <v>1090978.4715690038</v>
      </c>
      <c r="K1707">
        <f>ROW()</f>
        <v>1707</v>
      </c>
      <c r="L1707">
        <f>B1707/C1707</f>
        <v>0.83982889733840316</v>
      </c>
      <c r="M1707">
        <f>M1706*(1-(M$1+M$5))^($A1707-$A1706)*(1+2*(E1707/E1706-1))</f>
        <v>31041137.73326334</v>
      </c>
    </row>
    <row r="1708" spans="1:13" x14ac:dyDescent="0.25">
      <c r="A1708" s="1">
        <v>40540</v>
      </c>
      <c r="B1708" s="10">
        <v>17.52</v>
      </c>
      <c r="C1708" s="10">
        <v>21.18</v>
      </c>
      <c r="D1708">
        <v>15743.07</v>
      </c>
      <c r="E1708">
        <v>14068.78</v>
      </c>
      <c r="F1708">
        <v>150429.95000000001</v>
      </c>
      <c r="G1708">
        <v>134450.82</v>
      </c>
      <c r="H1708">
        <f>(1/(1-91/360*VLOOKUP($A1708,Tbills!$B$4:$C$974,2,1)/100))^((1)/91)-1</f>
        <v>5.0011503509583832E-6</v>
      </c>
      <c r="I1708">
        <f>I1707*(1-(I$1+I$5))^($A1708-$A1707)*(1+1.5*(E1708/E1707-1))</f>
        <v>1099545.8248620587</v>
      </c>
      <c r="K1708">
        <f>ROW()</f>
        <v>1708</v>
      </c>
      <c r="L1708">
        <f>B1708/C1708</f>
        <v>0.82719546742209626</v>
      </c>
      <c r="M1708">
        <f>M1707*(1-(M$1+M$5))^($A1708-$A1707)*(1+2*(E1708/E1707-1))</f>
        <v>31365498.304799095</v>
      </c>
    </row>
    <row r="1709" spans="1:13" x14ac:dyDescent="0.25">
      <c r="A1709" s="1">
        <v>40541</v>
      </c>
      <c r="B1709" s="10">
        <v>17.28</v>
      </c>
      <c r="C1709" s="10">
        <v>20.84</v>
      </c>
      <c r="D1709">
        <v>15558.58</v>
      </c>
      <c r="E1709">
        <v>13903.84</v>
      </c>
      <c r="F1709">
        <v>150320.13</v>
      </c>
      <c r="G1709">
        <v>134352</v>
      </c>
      <c r="H1709">
        <f>(1/(1-91/360*VLOOKUP($A1709,Tbills!$B$4:$C$974,2,1)/100))^((1)/91)-1</f>
        <v>5.0011503509583832E-6</v>
      </c>
      <c r="I1709">
        <f>I1708*(1-(I$1+I$5))^($A1709-$A1708)*(1+1.5*(E1709/E1708-1))</f>
        <v>1080199.1324417463</v>
      </c>
      <c r="K1709">
        <f>ROW()</f>
        <v>1709</v>
      </c>
      <c r="L1709">
        <f>B1709/C1709</f>
        <v>0.82917466410748564</v>
      </c>
      <c r="M1709">
        <f>M1708*(1-(M$1+M$5))^($A1709-$A1708)*(1+2*(E1709/E1708-1))</f>
        <v>30629018.507307012</v>
      </c>
    </row>
    <row r="1710" spans="1:13" x14ac:dyDescent="0.25">
      <c r="A1710" s="1">
        <v>40542</v>
      </c>
      <c r="B1710" s="10">
        <v>17.52</v>
      </c>
      <c r="C1710" s="10">
        <v>21.01</v>
      </c>
      <c r="D1710">
        <v>15445.88</v>
      </c>
      <c r="E1710">
        <v>13803.06</v>
      </c>
      <c r="F1710">
        <v>150845.60999999999</v>
      </c>
      <c r="G1710">
        <v>134820.99</v>
      </c>
      <c r="H1710">
        <f>(1/(1-91/360*VLOOKUP($A1710,Tbills!$B$4:$C$974,2,1)/100))^((1)/91)-1</f>
        <v>5.0011503509583832E-6</v>
      </c>
      <c r="I1710">
        <f>I1709*(1-(I$1+I$5))^($A1710-$A1709)*(1+1.5*(E1710/E1709-1))</f>
        <v>1068444.3831046547</v>
      </c>
      <c r="K1710">
        <f>ROW()</f>
        <v>1710</v>
      </c>
      <c r="L1710">
        <f>B1710/C1710</f>
        <v>0.8338886244645406</v>
      </c>
      <c r="M1710">
        <f>M1709*(1-(M$1+M$5))^($A1710-$A1709)*(1+2*(E1710/E1709-1))</f>
        <v>30183981.175146651</v>
      </c>
    </row>
    <row r="1711" spans="1:13" x14ac:dyDescent="0.25">
      <c r="A1711" s="1">
        <v>40543</v>
      </c>
      <c r="B1711" s="10">
        <v>17.75</v>
      </c>
      <c r="C1711" s="10">
        <v>20.9</v>
      </c>
      <c r="D1711">
        <v>15221.38</v>
      </c>
      <c r="E1711">
        <v>13602.37</v>
      </c>
      <c r="F1711">
        <v>151773.42000000001</v>
      </c>
      <c r="G1711">
        <v>135649.57</v>
      </c>
      <c r="H1711">
        <f>(1/(1-91/360*VLOOKUP($A1711,Tbills!$B$4:$C$974,2,1)/100))^((1)/91)-1</f>
        <v>5.0011503509583832E-6</v>
      </c>
      <c r="I1711">
        <f>I1710*(1-(I$1+I$5))^($A1711-$A1710)*(1+1.5*(E1711/E1710-1))</f>
        <v>1045132.3430254562</v>
      </c>
      <c r="K1711">
        <f>ROW()</f>
        <v>1711</v>
      </c>
      <c r="L1711">
        <f>B1711/C1711</f>
        <v>0.84928229665071775</v>
      </c>
      <c r="M1711">
        <f>M1710*(1-(M$1+M$5))^($A1711-$A1710)*(1+2*(E1711/E1710-1))</f>
        <v>29305271.816420108</v>
      </c>
    </row>
    <row r="1712" spans="1:13" x14ac:dyDescent="0.25">
      <c r="A1712" s="1">
        <v>40546</v>
      </c>
      <c r="B1712" s="10">
        <v>17.61</v>
      </c>
      <c r="C1712" s="10">
        <v>20.62</v>
      </c>
      <c r="D1712">
        <v>14967.16</v>
      </c>
      <c r="E1712">
        <v>13374.99</v>
      </c>
      <c r="F1712">
        <v>149609.4</v>
      </c>
      <c r="G1712">
        <v>133713.41</v>
      </c>
      <c r="H1712">
        <f>(1/(1-91/360*VLOOKUP($A1712,Tbills!$B$4:$C$974,2,1)/100))^((1)/91)-1</f>
        <v>4.1674654807088984E-6</v>
      </c>
      <c r="I1712">
        <f>I1711*(1-(I$1+I$5))^($A1712-$A1711)*(1+1.5*(E1712/E1711-1))</f>
        <v>1018897.0626017243</v>
      </c>
      <c r="K1712">
        <f>ROW()</f>
        <v>1712</v>
      </c>
      <c r="L1712">
        <f>B1712/C1712</f>
        <v>0.85402521823472355</v>
      </c>
      <c r="M1712">
        <f>M1711*(1-(M$1+M$5))^($A1712-$A1711)*(1+2*(E1712/E1711-1))</f>
        <v>28322662.479413182</v>
      </c>
    </row>
    <row r="1713" spans="1:13" x14ac:dyDescent="0.25">
      <c r="A1713" s="1">
        <v>40547</v>
      </c>
      <c r="B1713" s="10">
        <v>17.38</v>
      </c>
      <c r="C1713" s="10">
        <v>20.61</v>
      </c>
      <c r="D1713">
        <v>14868.48</v>
      </c>
      <c r="E1713">
        <v>13286.75</v>
      </c>
      <c r="F1713">
        <v>148674.07</v>
      </c>
      <c r="G1713">
        <v>132876.9</v>
      </c>
      <c r="H1713">
        <f>(1/(1-91/360*VLOOKUP($A1713,Tbills!$B$4:$C$974,2,1)/100))^((1)/91)-1</f>
        <v>4.1674654807088984E-6</v>
      </c>
      <c r="I1713">
        <f>I1712*(1-(I$1+I$5))^($A1713-$A1712)*(1+1.5*(E1713/E1712-1))</f>
        <v>1008804.2999935892</v>
      </c>
      <c r="K1713">
        <f>ROW()</f>
        <v>1713</v>
      </c>
      <c r="L1713">
        <f>B1713/C1713</f>
        <v>0.84327996118389126</v>
      </c>
      <c r="M1713">
        <f>M1712*(1-(M$1+M$5))^($A1713-$A1712)*(1+2*(E1713/E1712-1))</f>
        <v>27948009.444659486</v>
      </c>
    </row>
    <row r="1714" spans="1:13" x14ac:dyDescent="0.25">
      <c r="A1714" s="1">
        <v>40548</v>
      </c>
      <c r="B1714" s="10">
        <v>17.02</v>
      </c>
      <c r="C1714" s="10">
        <v>20.05</v>
      </c>
      <c r="D1714">
        <v>14592.52</v>
      </c>
      <c r="E1714">
        <v>13040.09</v>
      </c>
      <c r="F1714">
        <v>146695.01</v>
      </c>
      <c r="G1714">
        <v>131107.57</v>
      </c>
      <c r="H1714">
        <f>(1/(1-91/360*VLOOKUP($A1714,Tbills!$B$4:$C$974,2,1)/100))^((1)/91)-1</f>
        <v>4.1674654807088984E-6</v>
      </c>
      <c r="I1714">
        <f>I1713*(1-(I$1+I$5))^($A1714-$A1713)*(1+1.5*(E1714/E1713-1))</f>
        <v>980703.18777337705</v>
      </c>
      <c r="K1714">
        <f>ROW()</f>
        <v>1714</v>
      </c>
      <c r="L1714">
        <f>B1714/C1714</f>
        <v>0.84887780548628422</v>
      </c>
      <c r="M1714">
        <f>M1713*(1-(M$1+M$5))^($A1714-$A1713)*(1+2*(E1714/E1713-1))</f>
        <v>26909428.829019327</v>
      </c>
    </row>
    <row r="1715" spans="1:13"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I1714*(1-(I$1+I$5))^($A1715-$A1714)*(1+1.5*(E1715/E1714-1))</f>
        <v>977007.18273597944</v>
      </c>
      <c r="K1715">
        <f>ROW()</f>
        <v>1715</v>
      </c>
      <c r="L1715">
        <f>B1715/C1715</f>
        <v>0.85503685503685489</v>
      </c>
      <c r="M1715">
        <f>M1714*(1-(M$1+M$5))^($A1715-$A1714)*(1+2*(E1715/E1714-1))</f>
        <v>26773650.172988996</v>
      </c>
    </row>
    <row r="1716" spans="1:13" x14ac:dyDescent="0.25">
      <c r="A1716" s="1">
        <v>40550</v>
      </c>
      <c r="B1716" s="10">
        <v>17.14</v>
      </c>
      <c r="C1716" s="10">
        <v>20.29</v>
      </c>
      <c r="D1716">
        <v>14614.63</v>
      </c>
      <c r="E1716">
        <v>13059.74</v>
      </c>
      <c r="F1716">
        <v>147310.44</v>
      </c>
      <c r="G1716">
        <v>131656.51999999999</v>
      </c>
      <c r="H1716">
        <f>(1/(1-91/360*VLOOKUP($A1716,Tbills!$B$4:$C$974,2,1)/100))^((1)/91)-1</f>
        <v>4.1674654807088984E-6</v>
      </c>
      <c r="I1716">
        <f>I1715*(1-(I$1+I$5))^($A1716-$A1715)*(1+1.5*(E1716/E1715-1))</f>
        <v>982893.64150803292</v>
      </c>
      <c r="K1716">
        <f>ROW()</f>
        <v>1716</v>
      </c>
      <c r="L1716">
        <f>B1716/C1716</f>
        <v>0.84475110892065064</v>
      </c>
      <c r="M1716">
        <f>M1715*(1-(M$1+M$5))^($A1716-$A1715)*(1+2*(E1716/E1715-1))</f>
        <v>26988166.364470717</v>
      </c>
    </row>
    <row r="1717" spans="1:13" x14ac:dyDescent="0.25">
      <c r="A1717" s="1">
        <v>40553</v>
      </c>
      <c r="B1717" s="10">
        <v>17.54</v>
      </c>
      <c r="C1717" s="10">
        <v>20.48</v>
      </c>
      <c r="D1717">
        <v>14602.77</v>
      </c>
      <c r="E1717">
        <v>13048.98</v>
      </c>
      <c r="F1717">
        <v>147345.15</v>
      </c>
      <c r="G1717">
        <v>131685.89000000001</v>
      </c>
      <c r="H1717">
        <f>(1/(1-91/360*VLOOKUP($A1717,Tbills!$B$4:$C$974,2,1)/100))^((1)/91)-1</f>
        <v>4.1674654807088984E-6</v>
      </c>
      <c r="I1717">
        <f>I1716*(1-(I$1+I$5))^($A1717-$A1716)*(1+1.5*(E1717/E1716-1))</f>
        <v>981650.683537832</v>
      </c>
      <c r="K1717">
        <f>ROW()</f>
        <v>1717</v>
      </c>
      <c r="L1717">
        <f>B1717/C1717</f>
        <v>0.85644531249999989</v>
      </c>
      <c r="M1717">
        <f>M1716*(1-(M$1+M$5))^($A1717-$A1716)*(1+2*(E1717/E1716-1))</f>
        <v>26940971.127368659</v>
      </c>
    </row>
    <row r="1718" spans="1:13" x14ac:dyDescent="0.25">
      <c r="A1718" s="1">
        <v>40554</v>
      </c>
      <c r="B1718" s="10">
        <v>16.89</v>
      </c>
      <c r="C1718" s="10">
        <v>20.14</v>
      </c>
      <c r="D1718">
        <v>14152.29</v>
      </c>
      <c r="E1718">
        <v>12646.38</v>
      </c>
      <c r="F1718">
        <v>145841.63</v>
      </c>
      <c r="G1718">
        <v>130341.61</v>
      </c>
      <c r="H1718">
        <f>(1/(1-91/360*VLOOKUP($A1718,Tbills!$B$4:$C$974,2,1)/100))^((1)/91)-1</f>
        <v>4.1674654807088984E-6</v>
      </c>
      <c r="I1718">
        <f>I1717*(1-(I$1+I$5))^($A1718-$A1717)*(1+1.5*(E1718/E1717-1))</f>
        <v>936211.42357797374</v>
      </c>
      <c r="K1718">
        <f>ROW()</f>
        <v>1718</v>
      </c>
      <c r="L1718">
        <f>B1718/C1718</f>
        <v>0.83862959285004968</v>
      </c>
      <c r="M1718">
        <f>M1717*(1-(M$1+M$5))^($A1718-$A1717)*(1+2*(E1718/E1717-1))</f>
        <v>25277700.453408234</v>
      </c>
    </row>
    <row r="1719" spans="1:13" x14ac:dyDescent="0.25">
      <c r="A1719" s="1">
        <v>40555</v>
      </c>
      <c r="B1719" s="10">
        <v>16.239999999999998</v>
      </c>
      <c r="C1719" s="10">
        <v>19.23</v>
      </c>
      <c r="D1719">
        <v>13475.22</v>
      </c>
      <c r="E1719">
        <v>12041.31</v>
      </c>
      <c r="F1719">
        <v>142838.68</v>
      </c>
      <c r="G1719">
        <v>127657.27</v>
      </c>
      <c r="H1719">
        <f>(1/(1-91/360*VLOOKUP($A1719,Tbills!$B$4:$C$974,2,1)/100))^((1)/91)-1</f>
        <v>4.1674654807088984E-6</v>
      </c>
      <c r="I1719">
        <f>I1718*(1-(I$1+I$5))^($A1719-$A1718)*(1+1.5*(E1719/E1718-1))</f>
        <v>869013.09864856012</v>
      </c>
      <c r="K1719">
        <f>ROW()</f>
        <v>1719</v>
      </c>
      <c r="L1719">
        <f>B1719/C1719</f>
        <v>0.84451378055122195</v>
      </c>
      <c r="M1719">
        <f>M1718*(1-(M$1+M$5))^($A1719-$A1718)*(1+2*(E1719/E1718-1))</f>
        <v>22858091.198507044</v>
      </c>
    </row>
    <row r="1720" spans="1:13" x14ac:dyDescent="0.25">
      <c r="A1720" s="1">
        <v>40556</v>
      </c>
      <c r="B1720" s="10">
        <v>16.39</v>
      </c>
      <c r="C1720" s="10">
        <v>19.2</v>
      </c>
      <c r="D1720">
        <v>13380.92</v>
      </c>
      <c r="E1720">
        <v>11956.99</v>
      </c>
      <c r="F1720">
        <v>141825.42000000001</v>
      </c>
      <c r="G1720">
        <v>126751.17</v>
      </c>
      <c r="H1720">
        <f>(1/(1-91/360*VLOOKUP($A1720,Tbills!$B$4:$C$974,2,1)/100))^((1)/91)-1</f>
        <v>4.1674654807088984E-6</v>
      </c>
      <c r="I1720">
        <f>I1719*(1-(I$1+I$5))^($A1720-$A1719)*(1+1.5*(E1720/E1719-1))</f>
        <v>859876.87816897337</v>
      </c>
      <c r="K1720">
        <f>ROW()</f>
        <v>1720</v>
      </c>
      <c r="L1720">
        <f>B1720/C1720</f>
        <v>0.85364583333333344</v>
      </c>
      <c r="M1720">
        <f>M1719*(1-(M$1+M$5))^($A1720-$A1719)*(1+2*(E1720/E1719-1))</f>
        <v>22537201.3737716</v>
      </c>
    </row>
    <row r="1721" spans="1:13" x14ac:dyDescent="0.25">
      <c r="A1721" s="1">
        <v>40557</v>
      </c>
      <c r="B1721" s="10">
        <v>15.46</v>
      </c>
      <c r="C1721" s="10">
        <v>18.37</v>
      </c>
      <c r="D1721">
        <v>12764.06</v>
      </c>
      <c r="E1721">
        <v>11405.72</v>
      </c>
      <c r="F1721">
        <v>138659.1</v>
      </c>
      <c r="G1721">
        <v>123920.86</v>
      </c>
      <c r="H1721">
        <f>(1/(1-91/360*VLOOKUP($A1721,Tbills!$B$4:$C$974,2,1)/100))^((1)/91)-1</f>
        <v>4.1674654807088984E-6</v>
      </c>
      <c r="I1721">
        <f>I1720*(1-(I$1+I$5))^($A1721-$A1720)*(1+1.5*(E1721/E1720-1))</f>
        <v>800403.02547808434</v>
      </c>
      <c r="K1721">
        <f>ROW()</f>
        <v>1721</v>
      </c>
      <c r="L1721">
        <f>B1721/C1721</f>
        <v>0.84158954817637455</v>
      </c>
      <c r="M1721">
        <f>M1720*(1-(M$1+M$5))^($A1721-$A1720)*(1+2*(E1721/E1720-1))</f>
        <v>20458383.070643656</v>
      </c>
    </row>
    <row r="1722" spans="1:13" x14ac:dyDescent="0.25">
      <c r="A1722" s="1">
        <v>40561</v>
      </c>
      <c r="B1722" s="10">
        <v>15.87</v>
      </c>
      <c r="C1722" s="10">
        <v>18.38</v>
      </c>
      <c r="D1722">
        <v>12388</v>
      </c>
      <c r="E1722">
        <v>11069.49</v>
      </c>
      <c r="F1722">
        <v>136016.41</v>
      </c>
      <c r="G1722">
        <v>121557</v>
      </c>
      <c r="H1722">
        <f>(1/(1-91/360*VLOOKUP($A1722,Tbills!$B$4:$C$974,2,1)/100))^((1)/91)-1</f>
        <v>4.3064085186728107E-6</v>
      </c>
      <c r="I1722">
        <f>I1721*(1-(I$1+I$5))^($A1722-$A1721)*(1+1.5*(E1722/E1721-1))</f>
        <v>764980.97973829985</v>
      </c>
      <c r="K1722">
        <f>ROW()</f>
        <v>1722</v>
      </c>
      <c r="L1722">
        <f>B1722/C1722</f>
        <v>0.86343852013057676</v>
      </c>
      <c r="M1722">
        <f>M1721*(1-(M$1+M$5))^($A1722-$A1721)*(1+2*(E1722/E1721-1))</f>
        <v>19249599.96375934</v>
      </c>
    </row>
    <row r="1723" spans="1:13" x14ac:dyDescent="0.25">
      <c r="A1723" s="1">
        <v>40562</v>
      </c>
      <c r="B1723" s="10">
        <v>17.309999999999999</v>
      </c>
      <c r="C1723" s="10">
        <v>19.64</v>
      </c>
      <c r="D1723">
        <v>13012.66</v>
      </c>
      <c r="E1723">
        <v>11627.62</v>
      </c>
      <c r="F1723">
        <v>139432.04</v>
      </c>
      <c r="G1723">
        <v>124609.01</v>
      </c>
      <c r="H1723">
        <f>(1/(1-91/360*VLOOKUP($A1723,Tbills!$B$4:$C$974,2,1)/100))^((1)/91)-1</f>
        <v>4.3064085186728107E-6</v>
      </c>
      <c r="I1723">
        <f>I1722*(1-(I$1+I$5))^($A1723-$A1722)*(1+1.5*(E1723/E1722-1))</f>
        <v>822829.25555131456</v>
      </c>
      <c r="K1723">
        <f>ROW()</f>
        <v>1723</v>
      </c>
      <c r="L1723">
        <f>B1723/C1723</f>
        <v>0.88136456211812619</v>
      </c>
      <c r="M1723">
        <f>M1722*(1-(M$1+M$5))^($A1723-$A1722)*(1+2*(E1723/E1722-1))</f>
        <v>21190037.48531507</v>
      </c>
    </row>
    <row r="1724" spans="1:13"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I1723*(1-(I$1+I$5))^($A1724-$A1723)*(1+1.5*(E1724/E1723-1))</f>
        <v>816439.83326856233</v>
      </c>
      <c r="K1724">
        <f>ROW()</f>
        <v>1724</v>
      </c>
      <c r="L1724">
        <f>B1724/C1724</f>
        <v>0.90402010050251258</v>
      </c>
      <c r="M1724">
        <f>M1723*(1-(M$1+M$5))^($A1724-$A1723)*(1+2*(E1724/E1723-1))</f>
        <v>20970206.837055039</v>
      </c>
    </row>
    <row r="1725" spans="1:13"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I1724*(1-(I$1+I$5))^($A1725-$A1724)*(1+1.5*(E1725/E1724-1))</f>
        <v>829087.67093399668</v>
      </c>
      <c r="K1725">
        <f>ROW()</f>
        <v>1725</v>
      </c>
      <c r="L1725">
        <f>B1725/C1725</f>
        <v>0.92488733099649478</v>
      </c>
      <c r="M1725">
        <f>M1724*(1-(M$1+M$5))^($A1725-$A1724)*(1+2*(E1725/E1724-1))</f>
        <v>21402903.074552536</v>
      </c>
    </row>
    <row r="1726" spans="1:13"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I1725*(1-(I$1+I$5))^($A1726-$A1725)*(1+1.5*(E1726/E1725-1))</f>
        <v>799875.0145492896</v>
      </c>
      <c r="K1726">
        <f>ROW()</f>
        <v>1726</v>
      </c>
      <c r="L1726">
        <f>B1726/C1726</f>
        <v>0.90143003064351379</v>
      </c>
      <c r="M1726">
        <f>M1725*(1-(M$1+M$5))^($A1726-$A1725)*(1+2*(E1726/E1725-1))</f>
        <v>20396133.132869419</v>
      </c>
    </row>
    <row r="1727" spans="1:13" x14ac:dyDescent="0.25">
      <c r="A1727" s="1">
        <v>40568</v>
      </c>
      <c r="B1727" s="10">
        <v>17.59</v>
      </c>
      <c r="C1727" s="10">
        <v>19.34</v>
      </c>
      <c r="D1727">
        <v>12636.84</v>
      </c>
      <c r="E1727">
        <v>11291.51</v>
      </c>
      <c r="F1727">
        <v>135979.64000000001</v>
      </c>
      <c r="G1727">
        <v>121520.47</v>
      </c>
      <c r="H1727">
        <f>(1/(1-91/360*VLOOKUP($A1727,Tbills!$B$4:$C$974,2,1)/100))^((1)/91)-1</f>
        <v>4.3064085186728107E-6</v>
      </c>
      <c r="I1727">
        <f>I1726*(1-(I$1+I$5))^($A1727-$A1726)*(1+1.5*(E1727/E1726-1))</f>
        <v>787123.69078322453</v>
      </c>
      <c r="K1727">
        <f>ROW()</f>
        <v>1727</v>
      </c>
      <c r="L1727">
        <f>B1727/C1727</f>
        <v>0.90951396070320578</v>
      </c>
      <c r="M1727">
        <f>M1726*(1-(M$1+M$5))^($A1727-$A1726)*(1+2*(E1727/E1726-1))</f>
        <v>19962186.469804015</v>
      </c>
    </row>
    <row r="1728" spans="1:13" x14ac:dyDescent="0.25">
      <c r="A1728" s="1">
        <v>40569</v>
      </c>
      <c r="B1728" s="10">
        <v>16.64</v>
      </c>
      <c r="C1728" s="10">
        <v>18.82</v>
      </c>
      <c r="D1728">
        <v>12206.96</v>
      </c>
      <c r="E1728">
        <v>10907.34</v>
      </c>
      <c r="F1728">
        <v>132490.46</v>
      </c>
      <c r="G1728">
        <v>118401.78</v>
      </c>
      <c r="H1728">
        <f>(1/(1-91/360*VLOOKUP($A1728,Tbills!$B$4:$C$974,2,1)/100))^((1)/91)-1</f>
        <v>4.3064085186728107E-6</v>
      </c>
      <c r="I1728">
        <f>I1727*(1-(I$1+I$5))^($A1728-$A1727)*(1+1.5*(E1728/E1727-1))</f>
        <v>746946.17346086761</v>
      </c>
      <c r="K1728">
        <f>ROW()</f>
        <v>1728</v>
      </c>
      <c r="L1728">
        <f>B1728/C1728</f>
        <v>0.88416578108395327</v>
      </c>
      <c r="M1728">
        <f>M1727*(1-(M$1+M$5))^($A1728-$A1727)*(1+2*(E1728/E1727-1))</f>
        <v>18603216.299190454</v>
      </c>
    </row>
    <row r="1729" spans="1:13" x14ac:dyDescent="0.25">
      <c r="A1729" s="1">
        <v>40570</v>
      </c>
      <c r="B1729" s="10">
        <v>16.149999999999999</v>
      </c>
      <c r="C1729" s="10">
        <v>18.48</v>
      </c>
      <c r="D1729">
        <v>11995.85</v>
      </c>
      <c r="E1729">
        <v>10718.66</v>
      </c>
      <c r="F1729">
        <v>130845.43</v>
      </c>
      <c r="G1729">
        <v>116931.17</v>
      </c>
      <c r="H1729">
        <f>(1/(1-91/360*VLOOKUP($A1729,Tbills!$B$4:$C$974,2,1)/100))^((1)/91)-1</f>
        <v>4.3064085186728107E-6</v>
      </c>
      <c r="I1729">
        <f>I1728*(1-(I$1+I$5))^($A1729-$A1728)*(1+1.5*(E1729/E1728-1))</f>
        <v>727557.68803005642</v>
      </c>
      <c r="K1729">
        <f>ROW()</f>
        <v>1729</v>
      </c>
      <c r="L1729">
        <f>B1729/C1729</f>
        <v>0.87391774891774887</v>
      </c>
      <c r="M1729">
        <f>M1728*(1-(M$1+M$5))^($A1729-$A1728)*(1+2*(E1729/E1728-1))</f>
        <v>17958997.729152426</v>
      </c>
    </row>
    <row r="1730" spans="1:13" x14ac:dyDescent="0.25">
      <c r="A1730" s="1">
        <v>40571</v>
      </c>
      <c r="B1730" s="10">
        <v>20.04</v>
      </c>
      <c r="C1730" s="10">
        <v>20.59</v>
      </c>
      <c r="D1730">
        <v>13218.64</v>
      </c>
      <c r="E1730">
        <v>11811.22</v>
      </c>
      <c r="F1730">
        <v>135896.54</v>
      </c>
      <c r="G1730">
        <v>121444.64</v>
      </c>
      <c r="H1730">
        <f>(1/(1-91/360*VLOOKUP($A1730,Tbills!$B$4:$C$974,2,1)/100))^((1)/91)-1</f>
        <v>4.3064085186728107E-6</v>
      </c>
      <c r="I1730">
        <f>I1729*(1-(I$1+I$5))^($A1730-$A1729)*(1+1.5*(E1730/E1729-1))</f>
        <v>838790.288780223</v>
      </c>
      <c r="K1730">
        <f>ROW()</f>
        <v>1730</v>
      </c>
      <c r="L1730">
        <f>B1730/C1730</f>
        <v>0.97328800388538117</v>
      </c>
      <c r="M1730">
        <f>M1729*(1-(M$1+M$5))^($A1730-$A1729)*(1+2*(E1730/E1729-1))</f>
        <v>21619413.847638179</v>
      </c>
    </row>
    <row r="1731" spans="1:13" x14ac:dyDescent="0.25">
      <c r="A1731" s="1">
        <v>40574</v>
      </c>
      <c r="B1731" s="10">
        <v>19.53</v>
      </c>
      <c r="C1731" s="10">
        <v>20.149999999999999</v>
      </c>
      <c r="D1731">
        <v>13046.1</v>
      </c>
      <c r="E1731">
        <v>11656.9</v>
      </c>
      <c r="F1731">
        <v>133523.29</v>
      </c>
      <c r="G1731">
        <v>119322.21</v>
      </c>
      <c r="H1731">
        <f>(1/(1-91/360*VLOOKUP($A1731,Tbills!$B$4:$C$974,2,1)/100))^((1)/91)-1</f>
        <v>4.1674654807088984E-6</v>
      </c>
      <c r="I1731">
        <f>I1730*(1-(I$1+I$5))^($A1731-$A1730)*(1+1.5*(E1731/E1730-1))</f>
        <v>822327.75674098288</v>
      </c>
      <c r="K1731">
        <f>ROW()</f>
        <v>1731</v>
      </c>
      <c r="L1731">
        <f>B1731/C1731</f>
        <v>0.96923076923076934</v>
      </c>
      <c r="M1731">
        <f>M1730*(1-(M$1+M$5))^($A1731-$A1730)*(1+2*(E1731/E1730-1))</f>
        <v>21052346.646159198</v>
      </c>
    </row>
    <row r="1732" spans="1:13" x14ac:dyDescent="0.25">
      <c r="A1732" s="1">
        <v>40575</v>
      </c>
      <c r="B1732" s="10">
        <v>17.63</v>
      </c>
      <c r="C1732" s="10">
        <v>18.97</v>
      </c>
      <c r="D1732">
        <v>12374.24</v>
      </c>
      <c r="E1732">
        <v>11056.53</v>
      </c>
      <c r="F1732">
        <v>128895.49</v>
      </c>
      <c r="G1732">
        <v>115186.11</v>
      </c>
      <c r="H1732">
        <f>(1/(1-91/360*VLOOKUP($A1732,Tbills!$B$4:$C$974,2,1)/100))^((1)/91)-1</f>
        <v>4.1674654807088984E-6</v>
      </c>
      <c r="I1732">
        <f>I1731*(1-(I$1+I$5))^($A1732-$A1731)*(1+1.5*(E1732/E1731-1))</f>
        <v>758791.46575865918</v>
      </c>
      <c r="K1732">
        <f>ROW()</f>
        <v>1732</v>
      </c>
      <c r="L1732">
        <f>B1732/C1732</f>
        <v>0.92936215076436479</v>
      </c>
      <c r="M1732">
        <f>M1731*(1-(M$1+M$5))^($A1732-$A1731)*(1+2*(E1732/E1731-1))</f>
        <v>18883175.367318247</v>
      </c>
    </row>
    <row r="1733" spans="1:13" x14ac:dyDescent="0.25">
      <c r="A1733" s="1">
        <v>40576</v>
      </c>
      <c r="B1733" s="10">
        <v>17.3</v>
      </c>
      <c r="C1733" s="10">
        <v>19.09</v>
      </c>
      <c r="D1733">
        <v>12390.77</v>
      </c>
      <c r="E1733">
        <v>11071.25</v>
      </c>
      <c r="F1733">
        <v>128703.43</v>
      </c>
      <c r="G1733">
        <v>115014</v>
      </c>
      <c r="H1733">
        <f>(1/(1-91/360*VLOOKUP($A1733,Tbills!$B$4:$C$974,2,1)/100))^((1)/91)-1</f>
        <v>4.1674654807088984E-6</v>
      </c>
      <c r="I1733">
        <f>I1732*(1-(I$1+I$5))^($A1733-$A1732)*(1+1.5*(E1733/E1732-1))</f>
        <v>760299.48922380339</v>
      </c>
      <c r="K1733">
        <f>ROW()</f>
        <v>1733</v>
      </c>
      <c r="L1733">
        <f>B1733/C1733</f>
        <v>0.9062336301728654</v>
      </c>
      <c r="M1733">
        <f>M1732*(1-(M$1+M$5))^($A1733-$A1732)*(1+2*(E1733/E1732-1))</f>
        <v>18932817.186979756</v>
      </c>
    </row>
    <row r="1734" spans="1:13"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I1733*(1-(I$1+I$5))^($A1734-$A1733)*(1+1.5*(E1734/E1733-1))</f>
        <v>744130.08790198073</v>
      </c>
      <c r="K1734">
        <f>ROW()</f>
        <v>1734</v>
      </c>
      <c r="L1734">
        <f>B1734/C1734</f>
        <v>0.88213530655391115</v>
      </c>
      <c r="M1734">
        <f>M1733*(1-(M$1+M$5))^($A1734-$A1733)*(1+2*(E1734/E1733-1))</f>
        <v>18395571.49259204</v>
      </c>
    </row>
    <row r="1735" spans="1:13" x14ac:dyDescent="0.25">
      <c r="A1735" s="1">
        <v>40578</v>
      </c>
      <c r="B1735" s="10">
        <v>15.93</v>
      </c>
      <c r="C1735" s="10">
        <v>18.329999999999998</v>
      </c>
      <c r="D1735">
        <v>11901.56</v>
      </c>
      <c r="E1735">
        <v>10634.05</v>
      </c>
      <c r="F1735">
        <v>126240.15</v>
      </c>
      <c r="G1735">
        <v>112811.77</v>
      </c>
      <c r="H1735">
        <f>(1/(1-91/360*VLOOKUP($A1735,Tbills!$B$4:$C$974,2,1)/100))^((1)/91)-1</f>
        <v>4.1674654807088984E-6</v>
      </c>
      <c r="I1735">
        <f>I1734*(1-(I$1+I$5))^($A1735-$A1734)*(1+1.5*(E1735/E1734-1))</f>
        <v>715457.34288108535</v>
      </c>
      <c r="K1735">
        <f>ROW()</f>
        <v>1735</v>
      </c>
      <c r="L1735">
        <f>B1735/C1735</f>
        <v>0.8690671031096564</v>
      </c>
      <c r="M1735">
        <f>M1734*(1-(M$1+M$5))^($A1735-$A1734)*(1+2*(E1735/E1734-1))</f>
        <v>17450121.170223985</v>
      </c>
    </row>
    <row r="1736" spans="1:13" x14ac:dyDescent="0.25">
      <c r="A1736" s="1">
        <v>40581</v>
      </c>
      <c r="B1736" s="10">
        <v>16.28</v>
      </c>
      <c r="C1736" s="10">
        <v>18.260000000000002</v>
      </c>
      <c r="D1736">
        <v>11664.2</v>
      </c>
      <c r="E1736">
        <v>10421.83</v>
      </c>
      <c r="F1736">
        <v>124414.8</v>
      </c>
      <c r="G1736">
        <v>111179.18</v>
      </c>
      <c r="H1736">
        <f>(1/(1-91/360*VLOOKUP($A1736,Tbills!$B$4:$C$974,2,1)/100))^((1)/91)-1</f>
        <v>4.1674654807088984E-6</v>
      </c>
      <c r="I1736">
        <f>I1735*(1-(I$1+I$5))^($A1736-$A1735)*(1+1.5*(E1736/E1735-1))</f>
        <v>694020.1812674239</v>
      </c>
      <c r="K1736">
        <f>ROW()</f>
        <v>1736</v>
      </c>
      <c r="L1736">
        <f>B1736/C1736</f>
        <v>0.89156626506024095</v>
      </c>
      <c r="M1736">
        <f>M1735*(1-(M$1+M$5))^($A1736-$A1735)*(1+2*(E1736/E1735-1))</f>
        <v>16751935.628650369</v>
      </c>
    </row>
    <row r="1737" spans="1:13" x14ac:dyDescent="0.25">
      <c r="A1737" s="1">
        <v>40582</v>
      </c>
      <c r="B1737" s="10">
        <v>15.81</v>
      </c>
      <c r="C1737" s="10">
        <v>17.850000000000001</v>
      </c>
      <c r="D1737">
        <v>11531.41</v>
      </c>
      <c r="E1737">
        <v>10303.14</v>
      </c>
      <c r="F1737">
        <v>122596.11</v>
      </c>
      <c r="G1737">
        <v>109553.5</v>
      </c>
      <c r="H1737">
        <f>(1/(1-91/360*VLOOKUP($A1737,Tbills!$B$4:$C$974,2,1)/100))^((1)/91)-1</f>
        <v>4.1674654807088984E-6</v>
      </c>
      <c r="I1737">
        <f>I1736*(1-(I$1+I$5))^($A1737-$A1736)*(1+1.5*(E1737/E1736-1))</f>
        <v>682157.76791917777</v>
      </c>
      <c r="K1737">
        <f>ROW()</f>
        <v>1737</v>
      </c>
      <c r="L1737">
        <f>B1737/C1737</f>
        <v>0.88571428571428568</v>
      </c>
      <c r="M1737">
        <f>M1736*(1-(M$1+M$5))^($A1737-$A1736)*(1+2*(E1737/E1736-1))</f>
        <v>16369821.952110821</v>
      </c>
    </row>
    <row r="1738" spans="1:13" x14ac:dyDescent="0.25">
      <c r="A1738" s="1">
        <v>40583</v>
      </c>
      <c r="B1738" s="10">
        <v>15.87</v>
      </c>
      <c r="C1738" s="10">
        <v>17.86</v>
      </c>
      <c r="D1738">
        <v>11555.67</v>
      </c>
      <c r="E1738">
        <v>10324.77</v>
      </c>
      <c r="F1738">
        <v>122333.74</v>
      </c>
      <c r="G1738">
        <v>109318.59</v>
      </c>
      <c r="H1738">
        <f>(1/(1-91/360*VLOOKUP($A1738,Tbills!$B$4:$C$974,2,1)/100))^((1)/91)-1</f>
        <v>4.1674654807088984E-6</v>
      </c>
      <c r="I1738">
        <f>I1737*(1-(I$1+I$5))^($A1738-$A1737)*(1+1.5*(E1738/E1737-1))</f>
        <v>684299.34818012617</v>
      </c>
      <c r="K1738">
        <f>ROW()</f>
        <v>1738</v>
      </c>
      <c r="L1738">
        <f>B1738/C1738</f>
        <v>0.8885778275475924</v>
      </c>
      <c r="M1738">
        <f>M1737*(1-(M$1+M$5))^($A1738-$A1737)*(1+2*(E1738/E1737-1))</f>
        <v>16438000.294208404</v>
      </c>
    </row>
    <row r="1739" spans="1:13" x14ac:dyDescent="0.25">
      <c r="A1739" s="1">
        <v>40584</v>
      </c>
      <c r="B1739" s="10">
        <v>16.09</v>
      </c>
      <c r="C1739" s="10">
        <v>18.100000000000001</v>
      </c>
      <c r="D1739">
        <v>11587.87</v>
      </c>
      <c r="E1739">
        <v>10353.5</v>
      </c>
      <c r="F1739">
        <v>120807.23</v>
      </c>
      <c r="G1739">
        <v>107954.03</v>
      </c>
      <c r="H1739">
        <f>(1/(1-91/360*VLOOKUP($A1739,Tbills!$B$4:$C$974,2,1)/100))^((1)/91)-1</f>
        <v>4.1674654807088984E-6</v>
      </c>
      <c r="I1739">
        <f>I1738*(1-(I$1+I$5))^($A1739-$A1738)*(1+1.5*(E1739/E1738-1))</f>
        <v>687148.9853940208</v>
      </c>
      <c r="K1739">
        <f>ROW()</f>
        <v>1739</v>
      </c>
      <c r="L1739">
        <f>B1739/C1739</f>
        <v>0.88895027624309386</v>
      </c>
      <c r="M1739">
        <f>M1738*(1-(M$1+M$5))^($A1739-$A1738)*(1+2*(E1739/E1738-1))</f>
        <v>16528924.971874557</v>
      </c>
    </row>
    <row r="1740" spans="1:13" x14ac:dyDescent="0.25">
      <c r="A1740" s="1">
        <v>40585</v>
      </c>
      <c r="B1740" s="10">
        <v>15.69</v>
      </c>
      <c r="C1740" s="10">
        <v>17.86</v>
      </c>
      <c r="D1740">
        <v>11422.97</v>
      </c>
      <c r="E1740">
        <v>10206.120000000001</v>
      </c>
      <c r="F1740">
        <v>119883.29</v>
      </c>
      <c r="G1740">
        <v>107127.94</v>
      </c>
      <c r="H1740">
        <f>(1/(1-91/360*VLOOKUP($A1740,Tbills!$B$4:$C$974,2,1)/100))^((1)/91)-1</f>
        <v>4.1674654807088984E-6</v>
      </c>
      <c r="I1740">
        <f>I1739*(1-(I$1+I$5))^($A1740-$A1739)*(1+1.5*(E1740/E1739-1))</f>
        <v>672470.39459920279</v>
      </c>
      <c r="K1740">
        <f>ROW()</f>
        <v>1740</v>
      </c>
      <c r="L1740">
        <f>B1740/C1740</f>
        <v>0.87849944008958569</v>
      </c>
      <c r="M1740">
        <f>M1739*(1-(M$1+M$5))^($A1740-$A1739)*(1+2*(E1740/E1739-1))</f>
        <v>16057811.950740963</v>
      </c>
    </row>
    <row r="1741" spans="1:13"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I1740*(1-(I$1+I$5))^($A1741-$A1740)*(1+1.5*(E1741/E1740-1))</f>
        <v>661466.03278858948</v>
      </c>
      <c r="K1741">
        <f>ROW()</f>
        <v>1741</v>
      </c>
      <c r="L1741">
        <f>B1741/C1741</f>
        <v>0.88907469342251944</v>
      </c>
      <c r="M1741">
        <f>M1740*(1-(M$1+M$5))^($A1741-$A1740)*(1+2*(E1741/E1740-1))</f>
        <v>15706467.99513513</v>
      </c>
    </row>
    <row r="1742" spans="1:13" x14ac:dyDescent="0.25">
      <c r="A1742" s="1">
        <v>40589</v>
      </c>
      <c r="B1742" s="10">
        <v>16.37</v>
      </c>
      <c r="C1742" s="10">
        <v>18.27</v>
      </c>
      <c r="D1742">
        <v>11427.43</v>
      </c>
      <c r="E1742">
        <v>10209.94</v>
      </c>
      <c r="F1742">
        <v>120355.28</v>
      </c>
      <c r="G1742">
        <v>107547.98</v>
      </c>
      <c r="H1742">
        <f>(1/(1-91/360*VLOOKUP($A1742,Tbills!$B$4:$C$974,2,1)/100))^((1)/91)-1</f>
        <v>3.6117110888689297E-6</v>
      </c>
      <c r="I1742">
        <f>I1741*(1-(I$1+I$5))^($A1742-$A1741)*(1+1.5*(E1742/E1741-1))</f>
        <v>672759.57801010774</v>
      </c>
      <c r="K1742">
        <f>ROW()</f>
        <v>1742</v>
      </c>
      <c r="L1742">
        <f>B1742/C1742</f>
        <v>0.89600437876299954</v>
      </c>
      <c r="M1742">
        <f>M1741*(1-(M$1+M$5))^($A1742-$A1741)*(1+2*(E1742/E1741-1))</f>
        <v>16063683.560489148</v>
      </c>
    </row>
    <row r="1743" spans="1:13" x14ac:dyDescent="0.25">
      <c r="A1743" s="1">
        <v>40590</v>
      </c>
      <c r="B1743" s="10">
        <v>16.72</v>
      </c>
      <c r="C1743" s="10">
        <v>18.32</v>
      </c>
      <c r="D1743">
        <v>11585.75</v>
      </c>
      <c r="E1743">
        <v>10351.35</v>
      </c>
      <c r="F1743">
        <v>121020.14</v>
      </c>
      <c r="G1743">
        <v>108141.7</v>
      </c>
      <c r="H1743">
        <f>(1/(1-91/360*VLOOKUP($A1743,Tbills!$B$4:$C$974,2,1)/100))^((1)/91)-1</f>
        <v>3.6117110888689297E-6</v>
      </c>
      <c r="I1743">
        <f>I1742*(1-(I$1+I$5))^($A1743-$A1742)*(1+1.5*(E1743/E1742-1))</f>
        <v>686729.80349332024</v>
      </c>
      <c r="K1743">
        <f>ROW()</f>
        <v>1743</v>
      </c>
      <c r="L1743">
        <f>B1743/C1743</f>
        <v>0.91266375545851519</v>
      </c>
      <c r="M1743">
        <f>M1742*(1-(M$1+M$5))^($A1743-$A1742)*(1+2*(E1743/E1742-1))</f>
        <v>16508098.610958528</v>
      </c>
    </row>
    <row r="1744" spans="1:13" x14ac:dyDescent="0.25">
      <c r="A1744" s="1">
        <v>40591</v>
      </c>
      <c r="B1744" s="10">
        <v>16.59</v>
      </c>
      <c r="C1744" s="10">
        <v>18.63</v>
      </c>
      <c r="D1744">
        <v>11685.45</v>
      </c>
      <c r="E1744">
        <v>10440.39</v>
      </c>
      <c r="F1744">
        <v>122901.62</v>
      </c>
      <c r="G1744">
        <v>109822.57</v>
      </c>
      <c r="H1744">
        <f>(1/(1-91/360*VLOOKUP($A1744,Tbills!$B$4:$C$974,2,1)/100))^((1)/91)-1</f>
        <v>3.6117110888689297E-6</v>
      </c>
      <c r="I1744">
        <f>I1743*(1-(I$1+I$5))^($A1744-$A1743)*(1+1.5*(E1744/E1743-1))</f>
        <v>695583.7779585059</v>
      </c>
      <c r="K1744">
        <f>ROW()</f>
        <v>1744</v>
      </c>
      <c r="L1744">
        <f>B1744/C1744</f>
        <v>0.890499194847021</v>
      </c>
      <c r="M1744">
        <f>M1743*(1-(M$1+M$5))^($A1744-$A1743)*(1+2*(E1744/E1743-1))</f>
        <v>16791530.692326959</v>
      </c>
    </row>
    <row r="1745" spans="1:13" x14ac:dyDescent="0.25">
      <c r="A1745" s="1">
        <v>40592</v>
      </c>
      <c r="B1745" s="10">
        <v>16.43</v>
      </c>
      <c r="C1745" s="10">
        <v>18.899999999999999</v>
      </c>
      <c r="D1745">
        <v>11779.85</v>
      </c>
      <c r="E1745">
        <v>10524.69</v>
      </c>
      <c r="F1745">
        <v>124491.97</v>
      </c>
      <c r="G1745">
        <v>111243.28</v>
      </c>
      <c r="H1745">
        <f>(1/(1-91/360*VLOOKUP($A1745,Tbills!$B$4:$C$974,2,1)/100))^((1)/91)-1</f>
        <v>3.6117110888689297E-6</v>
      </c>
      <c r="I1745">
        <f>I1744*(1-(I$1+I$5))^($A1745-$A1744)*(1+1.5*(E1745/E1744-1))</f>
        <v>704001.67116903281</v>
      </c>
      <c r="K1745">
        <f>ROW()</f>
        <v>1745</v>
      </c>
      <c r="L1745">
        <f>B1745/C1745</f>
        <v>0.86931216931216937</v>
      </c>
      <c r="M1745">
        <f>M1744*(1-(M$1+M$5))^($A1745-$A1744)*(1+2*(E1745/E1744-1))</f>
        <v>17062119.143615551</v>
      </c>
    </row>
    <row r="1746" spans="1:13" x14ac:dyDescent="0.25">
      <c r="A1746" s="1">
        <v>40596</v>
      </c>
      <c r="B1746" s="10">
        <v>20.8</v>
      </c>
      <c r="C1746" s="10">
        <v>21.32</v>
      </c>
      <c r="D1746">
        <v>13304.47</v>
      </c>
      <c r="E1746">
        <v>11886.71</v>
      </c>
      <c r="F1746">
        <v>131419.67000000001</v>
      </c>
      <c r="G1746">
        <v>117432.11</v>
      </c>
      <c r="H1746">
        <f>(1/(1-91/360*VLOOKUP($A1746,Tbills!$B$4:$C$974,2,1)/100))^((1)/91)-1</f>
        <v>3.0559851109668301E-6</v>
      </c>
      <c r="I1746">
        <f>I1745*(1-(I$1+I$5))^($A1746-$A1745)*(1+1.5*(E1746/E1745-1))</f>
        <v>840628.70488232956</v>
      </c>
      <c r="K1746">
        <f>ROW()</f>
        <v>1746</v>
      </c>
      <c r="L1746">
        <f>B1746/C1746</f>
        <v>0.97560975609756095</v>
      </c>
      <c r="M1746">
        <f>M1745*(1-(M$1+M$5))^($A1746-$A1745)*(1+2*(E1746/E1745-1))</f>
        <v>21475306.238034729</v>
      </c>
    </row>
    <row r="1747" spans="1:13" x14ac:dyDescent="0.25">
      <c r="A1747" s="1">
        <v>40597</v>
      </c>
      <c r="B1747" s="10">
        <v>22.13</v>
      </c>
      <c r="C1747" s="10">
        <v>22.47</v>
      </c>
      <c r="D1747">
        <v>13973.61</v>
      </c>
      <c r="E1747">
        <v>12484.51</v>
      </c>
      <c r="F1747">
        <v>134897.85999999999</v>
      </c>
      <c r="G1747">
        <v>120539.74</v>
      </c>
      <c r="H1747">
        <f>(1/(1-91/360*VLOOKUP($A1747,Tbills!$B$4:$C$974,2,1)/100))^((1)/91)-1</f>
        <v>3.0559851109668301E-6</v>
      </c>
      <c r="I1747">
        <f>I1746*(1-(I$1+I$5))^($A1747-$A1746)*(1+1.5*(E1747/E1746-1))</f>
        <v>904034.70325026428</v>
      </c>
      <c r="K1747">
        <f>ROW()</f>
        <v>1747</v>
      </c>
      <c r="L1747">
        <f>B1747/C1747</f>
        <v>0.98486871384067642</v>
      </c>
      <c r="M1747">
        <f>M1746*(1-(M$1+M$5))^($A1747-$A1746)*(1+2*(E1747/E1746-1))</f>
        <v>23634558.766461521</v>
      </c>
    </row>
    <row r="1748" spans="1:13" x14ac:dyDescent="0.25">
      <c r="A1748" s="1">
        <v>40598</v>
      </c>
      <c r="B1748" s="10">
        <v>21.32</v>
      </c>
      <c r="C1748" s="10">
        <v>22.26</v>
      </c>
      <c r="D1748">
        <v>13756.27</v>
      </c>
      <c r="E1748">
        <v>12290.29</v>
      </c>
      <c r="F1748">
        <v>134664.59</v>
      </c>
      <c r="G1748">
        <v>120330.93</v>
      </c>
      <c r="H1748">
        <f>(1/(1-91/360*VLOOKUP($A1748,Tbills!$B$4:$C$974,2,1)/100))^((1)/91)-1</f>
        <v>3.0559851109668301E-6</v>
      </c>
      <c r="I1748">
        <f>I1747*(1-(I$1+I$5))^($A1748-$A1747)*(1+1.5*(E1748/E1747-1))</f>
        <v>882930.3002218114</v>
      </c>
      <c r="K1748">
        <f>ROW()</f>
        <v>1748</v>
      </c>
      <c r="L1748">
        <f>B1748/C1748</f>
        <v>0.95777178796046714</v>
      </c>
      <c r="M1748">
        <f>M1747*(1-(M$1+M$5))^($A1748-$A1747)*(1+2*(E1748/E1747-1))</f>
        <v>22898427.196262591</v>
      </c>
    </row>
    <row r="1749" spans="1:13" x14ac:dyDescent="0.25">
      <c r="A1749" s="1">
        <v>40599</v>
      </c>
      <c r="B1749" s="10">
        <v>19.22</v>
      </c>
      <c r="C1749" s="10">
        <v>20.57</v>
      </c>
      <c r="D1749">
        <v>12792.4</v>
      </c>
      <c r="E1749">
        <v>11429.1</v>
      </c>
      <c r="F1749">
        <v>130978.69</v>
      </c>
      <c r="G1749">
        <v>117036.99</v>
      </c>
      <c r="H1749">
        <f>(1/(1-91/360*VLOOKUP($A1749,Tbills!$B$4:$C$974,2,1)/100))^((1)/91)-1</f>
        <v>3.0559851109668301E-6</v>
      </c>
      <c r="I1749">
        <f>I1748*(1-(I$1+I$5))^($A1749-$A1748)*(1+1.5*(E1749/E1748-1))</f>
        <v>790121.3236867619</v>
      </c>
      <c r="K1749">
        <f>ROW()</f>
        <v>1749</v>
      </c>
      <c r="L1749">
        <f>B1749/C1749</f>
        <v>0.93437044239183265</v>
      </c>
      <c r="M1749">
        <f>M1748*(1-(M$1+M$5))^($A1749-$A1748)*(1+2*(E1749/E1748-1))</f>
        <v>19688743.151715558</v>
      </c>
    </row>
    <row r="1750" spans="1:13" x14ac:dyDescent="0.25">
      <c r="A1750" s="1">
        <v>40602</v>
      </c>
      <c r="B1750" s="10">
        <v>18.350000000000001</v>
      </c>
      <c r="C1750" s="10">
        <v>20</v>
      </c>
      <c r="D1750">
        <v>12223.2</v>
      </c>
      <c r="E1750">
        <v>10920.46</v>
      </c>
      <c r="F1750">
        <v>128513</v>
      </c>
      <c r="G1750">
        <v>114832.68</v>
      </c>
      <c r="H1750">
        <f>(1/(1-91/360*VLOOKUP($A1750,Tbills!$B$4:$C$974,2,1)/100))^((1)/91)-1</f>
        <v>4.028524218879781E-6</v>
      </c>
      <c r="I1750">
        <f>I1749*(1-(I$1+I$5))^($A1750-$A1749)*(1+1.5*(E1750/E1749-1))</f>
        <v>737354.84172305127</v>
      </c>
      <c r="K1750">
        <f>ROW()</f>
        <v>1750</v>
      </c>
      <c r="L1750">
        <f>B1750/C1750</f>
        <v>0.91750000000000009</v>
      </c>
      <c r="M1750">
        <f>M1749*(1-(M$1+M$5))^($A1750-$A1749)*(1+2*(E1750/E1749-1))</f>
        <v>17934476.573179509</v>
      </c>
    </row>
    <row r="1751" spans="1:13" x14ac:dyDescent="0.25">
      <c r="A1751" s="1">
        <v>40603</v>
      </c>
      <c r="B1751" s="10">
        <v>21.01</v>
      </c>
      <c r="C1751" s="10">
        <v>21.9</v>
      </c>
      <c r="D1751">
        <v>13309.47</v>
      </c>
      <c r="E1751">
        <v>11890.91</v>
      </c>
      <c r="F1751">
        <v>133238.54999999999</v>
      </c>
      <c r="G1751">
        <v>119054.73</v>
      </c>
      <c r="H1751">
        <f>(1/(1-91/360*VLOOKUP($A1751,Tbills!$B$4:$C$974,2,1)/100))^((1)/91)-1</f>
        <v>4.028524218879781E-6</v>
      </c>
      <c r="I1751">
        <f>I1750*(1-(I$1+I$5))^($A1751-$A1750)*(1+1.5*(E1751/E1750-1))</f>
        <v>835634.7221898447</v>
      </c>
      <c r="K1751">
        <f>ROW()</f>
        <v>1751</v>
      </c>
      <c r="L1751">
        <f>B1751/C1751</f>
        <v>0.95936073059360749</v>
      </c>
      <c r="M1751">
        <f>M1750*(1-(M$1+M$5))^($A1751-$A1750)*(1+2*(E1751/E1750-1))</f>
        <v>21121270.224322412</v>
      </c>
    </row>
    <row r="1752" spans="1:13" x14ac:dyDescent="0.25">
      <c r="A1752" s="1">
        <v>40604</v>
      </c>
      <c r="B1752" s="10">
        <v>20.7</v>
      </c>
      <c r="C1752" s="10">
        <v>21.68</v>
      </c>
      <c r="D1752">
        <v>13247.44</v>
      </c>
      <c r="E1752">
        <v>11835.44</v>
      </c>
      <c r="F1752">
        <v>133050.87</v>
      </c>
      <c r="G1752">
        <v>118886.55</v>
      </c>
      <c r="H1752">
        <f>(1/(1-91/360*VLOOKUP($A1752,Tbills!$B$4:$C$974,2,1)/100))^((1)/91)-1</f>
        <v>4.028524218879781E-6</v>
      </c>
      <c r="I1752">
        <f>I1751*(1-(I$1+I$5))^($A1752-$A1751)*(1+1.5*(E1752/E1751-1))</f>
        <v>829779.52679768007</v>
      </c>
      <c r="K1752">
        <f>ROW()</f>
        <v>1752</v>
      </c>
      <c r="L1752">
        <f>B1752/C1752</f>
        <v>0.95479704797047971</v>
      </c>
      <c r="M1752">
        <f>M1751*(1-(M$1+M$5))^($A1752-$A1751)*(1+2*(E1752/E1751-1))</f>
        <v>20923507.546354014</v>
      </c>
    </row>
    <row r="1753" spans="1:13"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I1752*(1-(I$1+I$5))^($A1753-$A1752)*(1+1.5*(E1753/E1752-1))</f>
        <v>763537.4379996456</v>
      </c>
      <c r="K1753">
        <f>ROW()</f>
        <v>1753</v>
      </c>
      <c r="L1753">
        <f>B1753/C1753</f>
        <v>0.90998043052837574</v>
      </c>
      <c r="M1753">
        <f>M1752*(1-(M$1+M$5))^($A1753-$A1752)*(1+2*(E1753/E1752-1))</f>
        <v>18695998.981064465</v>
      </c>
    </row>
    <row r="1754" spans="1:13" x14ac:dyDescent="0.25">
      <c r="A1754" s="1">
        <v>40606</v>
      </c>
      <c r="B1754" s="10">
        <v>19.059999999999999</v>
      </c>
      <c r="C1754" s="10">
        <v>20.8</v>
      </c>
      <c r="D1754">
        <v>12794.86</v>
      </c>
      <c r="E1754">
        <v>11431.01</v>
      </c>
      <c r="F1754">
        <v>131406.99</v>
      </c>
      <c r="G1754">
        <v>117416.72</v>
      </c>
      <c r="H1754">
        <f>(1/(1-91/360*VLOOKUP($A1754,Tbills!$B$4:$C$974,2,1)/100))^((1)/91)-1</f>
        <v>4.028524218879781E-6</v>
      </c>
      <c r="I1754">
        <f>I1753*(1-(I$1+I$5))^($A1754-$A1753)*(1+1.5*(E1754/E1753-1))</f>
        <v>786566.59983356611</v>
      </c>
      <c r="K1754">
        <f>ROW()</f>
        <v>1754</v>
      </c>
      <c r="L1754">
        <f>B1754/C1754</f>
        <v>0.9163461538461537</v>
      </c>
      <c r="M1754">
        <f>M1753*(1-(M$1+M$5))^($A1754-$A1753)*(1+2*(E1754/E1753-1))</f>
        <v>19447446.785307575</v>
      </c>
    </row>
    <row r="1755" spans="1:13" x14ac:dyDescent="0.25">
      <c r="A1755" s="1">
        <v>40609</v>
      </c>
      <c r="B1755" s="10">
        <v>20.66</v>
      </c>
      <c r="C1755" s="10">
        <v>21.85</v>
      </c>
      <c r="D1755">
        <v>13275.45</v>
      </c>
      <c r="E1755">
        <v>11860.23</v>
      </c>
      <c r="F1755">
        <v>134222.54</v>
      </c>
      <c r="G1755">
        <v>119931.09</v>
      </c>
      <c r="H1755">
        <f>(1/(1-91/360*VLOOKUP($A1755,Tbills!$B$4:$C$974,2,1)/100))^((1)/91)-1</f>
        <v>3.0559851109668301E-6</v>
      </c>
      <c r="I1755">
        <f>I1754*(1-(I$1+I$5))^($A1755-$A1754)*(1+1.5*(E1755/E1754-1))</f>
        <v>830844.57317682495</v>
      </c>
      <c r="K1755">
        <f>ROW()</f>
        <v>1755</v>
      </c>
      <c r="L1755">
        <f>B1755/C1755</f>
        <v>0.94553775743707091</v>
      </c>
      <c r="M1755">
        <f>M1754*(1-(M$1+M$5))^($A1755-$A1754)*(1+2*(E1755/E1754-1))</f>
        <v>20905787.323371731</v>
      </c>
    </row>
    <row r="1756" spans="1:13" x14ac:dyDescent="0.25">
      <c r="A1756" s="1">
        <v>40610</v>
      </c>
      <c r="B1756" s="10">
        <v>19.82</v>
      </c>
      <c r="C1756" s="10">
        <v>21.45</v>
      </c>
      <c r="D1756">
        <v>12990.35</v>
      </c>
      <c r="E1756">
        <v>11605.48</v>
      </c>
      <c r="F1756">
        <v>133601.60000000001</v>
      </c>
      <c r="G1756">
        <v>119375.89</v>
      </c>
      <c r="H1756">
        <f>(1/(1-91/360*VLOOKUP($A1756,Tbills!$B$4:$C$974,2,1)/100))^((1)/91)-1</f>
        <v>3.0559851109668301E-6</v>
      </c>
      <c r="I1756">
        <f>I1755*(1-(I$1+I$5))^($A1756-$A1755)*(1+1.5*(E1756/E1755-1))</f>
        <v>804067.86407258594</v>
      </c>
      <c r="K1756">
        <f>ROW()</f>
        <v>1756</v>
      </c>
      <c r="L1756">
        <f>B1756/C1756</f>
        <v>0.92400932400932401</v>
      </c>
      <c r="M1756">
        <f>M1755*(1-(M$1+M$5))^($A1756-$A1755)*(1+2*(E1756/E1755-1))</f>
        <v>20007027.755503275</v>
      </c>
    </row>
    <row r="1757" spans="1:13" x14ac:dyDescent="0.25">
      <c r="A1757" s="1">
        <v>40611</v>
      </c>
      <c r="B1757" s="10">
        <v>20.22</v>
      </c>
      <c r="C1757" s="10">
        <v>21.82</v>
      </c>
      <c r="D1757">
        <v>13268.4</v>
      </c>
      <c r="E1757">
        <v>11853.85</v>
      </c>
      <c r="F1757">
        <v>134749.67000000001</v>
      </c>
      <c r="G1757">
        <v>120401.35</v>
      </c>
      <c r="H1757">
        <f>(1/(1-91/360*VLOOKUP($A1757,Tbills!$B$4:$C$974,2,1)/100))^((1)/91)-1</f>
        <v>3.0559851109668301E-6</v>
      </c>
      <c r="I1757">
        <f>I1756*(1-(I$1+I$5))^($A1757-$A1756)*(1+1.5*(E1757/E1756-1))</f>
        <v>829871.80751805077</v>
      </c>
      <c r="K1757">
        <f>ROW()</f>
        <v>1757</v>
      </c>
      <c r="L1757">
        <f>B1757/C1757</f>
        <v>0.9266727772685609</v>
      </c>
      <c r="M1757">
        <f>M1756*(1-(M$1+M$5))^($A1757-$A1756)*(1+2*(E1757/E1756-1))</f>
        <v>20862669.360713858</v>
      </c>
    </row>
    <row r="1758" spans="1:13" x14ac:dyDescent="0.25">
      <c r="A1758" s="1">
        <v>40612</v>
      </c>
      <c r="B1758" s="10">
        <v>21.79</v>
      </c>
      <c r="C1758" s="10">
        <v>22.76</v>
      </c>
      <c r="D1758">
        <v>13858.94</v>
      </c>
      <c r="E1758">
        <v>12381.39</v>
      </c>
      <c r="F1758">
        <v>138248.22</v>
      </c>
      <c r="G1758">
        <v>123527</v>
      </c>
      <c r="H1758">
        <f>(1/(1-91/360*VLOOKUP($A1758,Tbills!$B$4:$C$974,2,1)/100))^((1)/91)-1</f>
        <v>3.0559851109668301E-6</v>
      </c>
      <c r="I1758">
        <f>I1757*(1-(I$1+I$5))^($A1758-$A1757)*(1+1.5*(E1758/E1757-1))</f>
        <v>885261.84821665823</v>
      </c>
      <c r="K1758">
        <f>ROW()</f>
        <v>1758</v>
      </c>
      <c r="L1758">
        <f>B1758/C1758</f>
        <v>0.95738137082601049</v>
      </c>
      <c r="M1758">
        <f>M1757*(1-(M$1+M$5))^($A1758-$A1757)*(1+2*(E1758/E1757-1))</f>
        <v>22718835.049611762</v>
      </c>
    </row>
    <row r="1759" spans="1:13" x14ac:dyDescent="0.25">
      <c r="A1759" s="1">
        <v>40613</v>
      </c>
      <c r="B1759" s="10">
        <v>20.079999999999998</v>
      </c>
      <c r="C1759" s="10">
        <v>21.87</v>
      </c>
      <c r="D1759">
        <v>13431.88</v>
      </c>
      <c r="E1759">
        <v>11999.83</v>
      </c>
      <c r="F1759">
        <v>136071.31</v>
      </c>
      <c r="G1759">
        <v>121581.52</v>
      </c>
      <c r="H1759">
        <f>(1/(1-91/360*VLOOKUP($A1759,Tbills!$B$4:$C$974,2,1)/100))^((1)/91)-1</f>
        <v>3.0559851109668301E-6</v>
      </c>
      <c r="I1759">
        <f>I1758*(1-(I$1+I$5))^($A1759-$A1758)*(1+1.5*(E1759/E1758-1))</f>
        <v>844331.79020083428</v>
      </c>
      <c r="K1759">
        <f>ROW()</f>
        <v>1759</v>
      </c>
      <c r="L1759">
        <f>B1759/C1759</f>
        <v>0.91815272062185627</v>
      </c>
      <c r="M1759">
        <f>M1758*(1-(M$1+M$5))^($A1759-$A1758)*(1+2*(E1759/E1758-1))</f>
        <v>21317854.038881857</v>
      </c>
    </row>
    <row r="1760" spans="1:13" x14ac:dyDescent="0.25">
      <c r="A1760" s="1">
        <v>40616</v>
      </c>
      <c r="B1760" s="10">
        <v>21.13</v>
      </c>
      <c r="C1760" s="10">
        <v>22.49</v>
      </c>
      <c r="D1760">
        <v>13594.49</v>
      </c>
      <c r="E1760">
        <v>12145</v>
      </c>
      <c r="F1760">
        <v>137461.94</v>
      </c>
      <c r="G1760">
        <v>122822.95</v>
      </c>
      <c r="H1760">
        <f>(1/(1-91/360*VLOOKUP($A1760,Tbills!$B$4:$C$974,2,1)/100))^((1)/91)-1</f>
        <v>2.5002875438939753E-6</v>
      </c>
      <c r="I1760">
        <f>I1759*(1-(I$1+I$5))^($A1760-$A1759)*(1+1.5*(E1760/E1759-1))</f>
        <v>859628.73348577635</v>
      </c>
      <c r="K1760">
        <f>ROW()</f>
        <v>1760</v>
      </c>
      <c r="L1760">
        <f>B1760/C1760</f>
        <v>0.9395286794130725</v>
      </c>
      <c r="M1760">
        <f>M1759*(1-(M$1+M$5))^($A1760-$A1759)*(1+2*(E1760/E1759-1))</f>
        <v>21831439.606832314</v>
      </c>
    </row>
    <row r="1761" spans="1:13" x14ac:dyDescent="0.25">
      <c r="A1761" s="1">
        <v>40617</v>
      </c>
      <c r="B1761" s="10">
        <v>24.32</v>
      </c>
      <c r="C1761" s="10">
        <v>24.03</v>
      </c>
      <c r="D1761">
        <v>14352.81</v>
      </c>
      <c r="E1761">
        <v>12822.43</v>
      </c>
      <c r="F1761">
        <v>140085.88</v>
      </c>
      <c r="G1761">
        <v>125167.15</v>
      </c>
      <c r="H1761">
        <f>(1/(1-91/360*VLOOKUP($A1761,Tbills!$B$4:$C$974,2,1)/100))^((1)/91)-1</f>
        <v>2.5002875438939753E-6</v>
      </c>
      <c r="I1761">
        <f>I1760*(1-(I$1+I$5))^($A1761-$A1760)*(1+1.5*(E1761/E1760-1))</f>
        <v>931543.01523702615</v>
      </c>
      <c r="K1761">
        <f>ROW()</f>
        <v>1761</v>
      </c>
      <c r="L1761">
        <f>B1761/C1761</f>
        <v>1.0120682480233041</v>
      </c>
      <c r="M1761">
        <f>M1760*(1-(M$1+M$5))^($A1761-$A1760)*(1+2*(E1761/E1760-1))</f>
        <v>24266072.176531151</v>
      </c>
    </row>
    <row r="1762" spans="1:13" x14ac:dyDescent="0.25">
      <c r="A1762" s="1">
        <v>40618</v>
      </c>
      <c r="B1762" s="10">
        <v>29.4</v>
      </c>
      <c r="C1762" s="10">
        <v>26.91</v>
      </c>
      <c r="D1762">
        <v>15240.33</v>
      </c>
      <c r="E1762">
        <v>13615.29</v>
      </c>
      <c r="F1762">
        <v>145577.97</v>
      </c>
      <c r="G1762">
        <v>130074.03</v>
      </c>
      <c r="H1762">
        <f>(1/(1-91/360*VLOOKUP($A1762,Tbills!$B$4:$C$974,2,1)/100))^((1)/91)-1</f>
        <v>2.5002875438939753E-6</v>
      </c>
      <c r="I1762">
        <f>I1761*(1-(I$1+I$5))^($A1762-$A1761)*(1+1.5*(E1762/E1761-1))</f>
        <v>1017934.5674967415</v>
      </c>
      <c r="K1762">
        <f>ROW()</f>
        <v>1762</v>
      </c>
      <c r="L1762">
        <f>B1762/C1762</f>
        <v>1.0925306577480489</v>
      </c>
      <c r="M1762">
        <f>M1761*(1-(M$1+M$5))^($A1762-$A1761)*(1+2*(E1762/E1761-1))</f>
        <v>27266081.842905566</v>
      </c>
    </row>
    <row r="1763" spans="1:13" x14ac:dyDescent="0.25">
      <c r="A1763" s="1">
        <v>40619</v>
      </c>
      <c r="B1763" s="10">
        <v>26.37</v>
      </c>
      <c r="C1763" s="10">
        <v>25.44</v>
      </c>
      <c r="D1763">
        <v>14781.51</v>
      </c>
      <c r="E1763">
        <v>13205.36</v>
      </c>
      <c r="F1763">
        <v>140829.69</v>
      </c>
      <c r="G1763">
        <v>125831.11</v>
      </c>
      <c r="H1763">
        <f>(1/(1-91/360*VLOOKUP($A1763,Tbills!$B$4:$C$974,2,1)/100))^((1)/91)-1</f>
        <v>2.5002875438939753E-6</v>
      </c>
      <c r="I1763">
        <f>I1762*(1-(I$1+I$5))^($A1763-$A1762)*(1+1.5*(E1763/E1762-1))</f>
        <v>971953.19119482522</v>
      </c>
      <c r="K1763">
        <f>ROW()</f>
        <v>1763</v>
      </c>
      <c r="L1763">
        <f>B1763/C1763</f>
        <v>1.0365566037735849</v>
      </c>
      <c r="M1763">
        <f>M1762*(1-(M$1+M$5))^($A1763-$A1762)*(1+2*(E1763/E1762-1))</f>
        <v>25623360.558258168</v>
      </c>
    </row>
    <row r="1764" spans="1:13" x14ac:dyDescent="0.25">
      <c r="A1764" s="1">
        <v>40620</v>
      </c>
      <c r="B1764" s="10">
        <v>24.44</v>
      </c>
      <c r="C1764" s="10">
        <v>24.34</v>
      </c>
      <c r="D1764">
        <v>14294.74</v>
      </c>
      <c r="E1764">
        <v>12770.46</v>
      </c>
      <c r="F1764">
        <v>136265.79</v>
      </c>
      <c r="G1764">
        <v>121752.96000000001</v>
      </c>
      <c r="H1764">
        <f>(1/(1-91/360*VLOOKUP($A1764,Tbills!$B$4:$C$974,2,1)/100))^((1)/91)-1</f>
        <v>2.5002875438939753E-6</v>
      </c>
      <c r="I1764">
        <f>I1763*(1-(I$1+I$5))^($A1764-$A1763)*(1+1.5*(E1764/E1763-1))</f>
        <v>923929.45995439927</v>
      </c>
      <c r="K1764">
        <f>ROW()</f>
        <v>1764</v>
      </c>
      <c r="L1764">
        <f>B1764/C1764</f>
        <v>1.0041084634346755</v>
      </c>
      <c r="M1764">
        <f>M1763*(1-(M$1+M$5))^($A1764-$A1763)*(1+2*(E1764/E1763-1))</f>
        <v>23934815.117157608</v>
      </c>
    </row>
    <row r="1765" spans="1:13" x14ac:dyDescent="0.25">
      <c r="A1765" s="1">
        <v>40623</v>
      </c>
      <c r="B1765" s="10">
        <v>20.61</v>
      </c>
      <c r="C1765" s="10">
        <v>21.95</v>
      </c>
      <c r="D1765">
        <v>13254.5</v>
      </c>
      <c r="E1765">
        <v>11841.04</v>
      </c>
      <c r="F1765">
        <v>130466.37</v>
      </c>
      <c r="G1765">
        <v>116570.29</v>
      </c>
      <c r="H1765">
        <f>(1/(1-91/360*VLOOKUP($A1765,Tbills!$B$4:$C$974,2,1)/100))^((1)/91)-1</f>
        <v>2.639209272237153E-6</v>
      </c>
      <c r="I1765">
        <f>I1764*(1-(I$1+I$5))^($A1765-$A1764)*(1+1.5*(E1765/E1764-1))</f>
        <v>823041.93168812105</v>
      </c>
      <c r="K1765">
        <f>ROW()</f>
        <v>1765</v>
      </c>
      <c r="L1765">
        <f>B1765/C1765</f>
        <v>0.93895216400911163</v>
      </c>
      <c r="M1765">
        <f>M1764*(1-(M$1+M$5))^($A1765-$A1764)*(1+2*(E1765/E1764-1))</f>
        <v>20448848.768689927</v>
      </c>
    </row>
    <row r="1766" spans="1:13" x14ac:dyDescent="0.25">
      <c r="A1766" s="1">
        <v>40624</v>
      </c>
      <c r="B1766" s="10">
        <v>20.21</v>
      </c>
      <c r="C1766" s="10">
        <v>21.7</v>
      </c>
      <c r="D1766">
        <v>13198.37</v>
      </c>
      <c r="E1766">
        <v>11790.87</v>
      </c>
      <c r="F1766">
        <v>130946.08</v>
      </c>
      <c r="G1766">
        <v>116998.6</v>
      </c>
      <c r="H1766">
        <f>(1/(1-91/360*VLOOKUP($A1766,Tbills!$B$4:$C$974,2,1)/100))^((1)/91)-1</f>
        <v>2.639209272237153E-6</v>
      </c>
      <c r="I1766">
        <f>I1765*(1-(I$1+I$5))^($A1766-$A1765)*(1+1.5*(E1766/E1765-1))</f>
        <v>817803.29738771752</v>
      </c>
      <c r="K1766">
        <f>ROW()</f>
        <v>1766</v>
      </c>
      <c r="L1766">
        <f>B1766/C1766</f>
        <v>0.931336405529954</v>
      </c>
      <c r="M1766">
        <f>M1765*(1-(M$1+M$5))^($A1766-$A1765)*(1+2*(E1766/E1765-1))</f>
        <v>20274883.64564449</v>
      </c>
    </row>
    <row r="1767" spans="1:13" x14ac:dyDescent="0.25">
      <c r="A1767" s="1">
        <v>40625</v>
      </c>
      <c r="B1767" s="10">
        <v>19.170000000000002</v>
      </c>
      <c r="C1767" s="10">
        <v>20.93</v>
      </c>
      <c r="D1767">
        <v>12631.45</v>
      </c>
      <c r="E1767">
        <v>11284.38</v>
      </c>
      <c r="F1767">
        <v>129609.48</v>
      </c>
      <c r="G1767">
        <v>115804.06</v>
      </c>
      <c r="H1767">
        <f>(1/(1-91/360*VLOOKUP($A1767,Tbills!$B$4:$C$974,2,1)/100))^((1)/91)-1</f>
        <v>2.639209272237153E-6</v>
      </c>
      <c r="I1767">
        <f>I1766*(1-(I$1+I$5))^($A1767-$A1766)*(1+1.5*(E1767/E1766-1))</f>
        <v>765101.47862933471</v>
      </c>
      <c r="K1767">
        <f>ROW()</f>
        <v>1767</v>
      </c>
      <c r="L1767">
        <f>B1767/C1767</f>
        <v>0.91591017677974207</v>
      </c>
      <c r="M1767">
        <f>M1766*(1-(M$1+M$5))^($A1767-$A1766)*(1+2*(E1767/E1766-1))</f>
        <v>18532398.529981617</v>
      </c>
    </row>
    <row r="1768" spans="1:13" x14ac:dyDescent="0.25">
      <c r="A1768" s="1">
        <v>40626</v>
      </c>
      <c r="B1768" s="10">
        <v>18</v>
      </c>
      <c r="C1768" s="10">
        <v>20.079999999999998</v>
      </c>
      <c r="D1768">
        <v>12296.9</v>
      </c>
      <c r="E1768">
        <v>10985.48</v>
      </c>
      <c r="F1768">
        <v>128143.95</v>
      </c>
      <c r="G1768">
        <v>114494.32</v>
      </c>
      <c r="H1768">
        <f>(1/(1-91/360*VLOOKUP($A1768,Tbills!$B$4:$C$974,2,1)/100))^((1)/91)-1</f>
        <v>2.639209272237153E-6</v>
      </c>
      <c r="I1768">
        <f>I1767*(1-(I$1+I$5))^($A1768-$A1767)*(1+1.5*(E1768/E1767-1))</f>
        <v>734695.4884510875</v>
      </c>
      <c r="K1768">
        <f>ROW()</f>
        <v>1768</v>
      </c>
      <c r="L1768">
        <f>B1768/C1768</f>
        <v>0.89641434262948216</v>
      </c>
      <c r="M1768">
        <f>M1767*(1-(M$1+M$5))^($A1768-$A1767)*(1+2*(E1768/E1767-1))</f>
        <v>17550036.912758607</v>
      </c>
    </row>
    <row r="1769" spans="1:13" x14ac:dyDescent="0.25">
      <c r="A1769" s="1">
        <v>40627</v>
      </c>
      <c r="B1769" s="10">
        <v>17.91</v>
      </c>
      <c r="C1769" s="10">
        <v>20.03</v>
      </c>
      <c r="D1769">
        <v>12209.52</v>
      </c>
      <c r="E1769">
        <v>10907.39</v>
      </c>
      <c r="F1769">
        <v>128937.77</v>
      </c>
      <c r="G1769">
        <v>115203.28</v>
      </c>
      <c r="H1769">
        <f>(1/(1-91/360*VLOOKUP($A1769,Tbills!$B$4:$C$974,2,1)/100))^((1)/91)-1</f>
        <v>2.639209272237153E-6</v>
      </c>
      <c r="I1769">
        <f>I1768*(1-(I$1+I$5))^($A1769-$A1768)*(1+1.5*(E1769/E1768-1))</f>
        <v>726854.67277398729</v>
      </c>
      <c r="K1769">
        <f>ROW()</f>
        <v>1769</v>
      </c>
      <c r="L1769">
        <f>B1769/C1769</f>
        <v>0.8941587618572141</v>
      </c>
      <c r="M1769">
        <f>M1768*(1-(M$1+M$5))^($A1769-$A1768)*(1+2*(E1769/E1768-1))</f>
        <v>17299945.943114806</v>
      </c>
    </row>
    <row r="1770" spans="1:13" x14ac:dyDescent="0.25">
      <c r="A1770" s="1">
        <v>40630</v>
      </c>
      <c r="B1770" s="10">
        <v>19.440000000000001</v>
      </c>
      <c r="C1770" s="10">
        <v>20.86</v>
      </c>
      <c r="D1770">
        <v>12532.93</v>
      </c>
      <c r="E1770">
        <v>11196.22</v>
      </c>
      <c r="F1770">
        <v>129650.05</v>
      </c>
      <c r="G1770">
        <v>115838.77</v>
      </c>
      <c r="H1770">
        <f>(1/(1-91/360*VLOOKUP($A1770,Tbills!$B$4:$C$974,2,1)/100))^((1)/91)-1</f>
        <v>2.7781327762710362E-6</v>
      </c>
      <c r="I1770">
        <f>I1769*(1-(I$1+I$5))^($A1770-$A1769)*(1+1.5*(E1770/E1769-1))</f>
        <v>755703.83171744656</v>
      </c>
      <c r="K1770">
        <f>ROW()</f>
        <v>1770</v>
      </c>
      <c r="L1770">
        <f>B1770/C1770</f>
        <v>0.93192713326941523</v>
      </c>
      <c r="M1770">
        <f>M1769*(1-(M$1+M$5))^($A1770-$A1769)*(1+2*(E1770/E1769-1))</f>
        <v>18214316.900116768</v>
      </c>
    </row>
    <row r="1771" spans="1:13" x14ac:dyDescent="0.25">
      <c r="A1771" s="1">
        <v>40631</v>
      </c>
      <c r="B1771" s="10">
        <v>18.16</v>
      </c>
      <c r="C1771" s="10">
        <v>19.97</v>
      </c>
      <c r="D1771">
        <v>12131.91</v>
      </c>
      <c r="E1771">
        <v>10837.94</v>
      </c>
      <c r="F1771">
        <v>127562.92</v>
      </c>
      <c r="G1771">
        <v>113973.66</v>
      </c>
      <c r="H1771">
        <f>(1/(1-91/360*VLOOKUP($A1771,Tbills!$B$4:$C$974,2,1)/100))^((1)/91)-1</f>
        <v>2.7781327762710362E-6</v>
      </c>
      <c r="I1771">
        <f>I1770*(1-(I$1+I$5))^($A1771-$A1770)*(1+1.5*(E1771/E1770-1))</f>
        <v>719423.05195692286</v>
      </c>
      <c r="K1771">
        <f>ROW()</f>
        <v>1771</v>
      </c>
      <c r="L1771">
        <f>B1771/C1771</f>
        <v>0.9093640460691037</v>
      </c>
      <c r="M1771">
        <f>M1770*(1-(M$1+M$5))^($A1771-$A1770)*(1+2*(E1771/E1770-1))</f>
        <v>17048022.980619449</v>
      </c>
    </row>
    <row r="1772" spans="1:13" x14ac:dyDescent="0.25">
      <c r="A1772" s="1">
        <v>40632</v>
      </c>
      <c r="B1772" s="10">
        <v>17.71</v>
      </c>
      <c r="C1772" s="10">
        <v>19.75</v>
      </c>
      <c r="D1772">
        <v>11945.21</v>
      </c>
      <c r="E1772">
        <v>10671.12</v>
      </c>
      <c r="F1772">
        <v>125899.41</v>
      </c>
      <c r="G1772">
        <v>112487.05</v>
      </c>
      <c r="H1772">
        <f>(1/(1-91/360*VLOOKUP($A1772,Tbills!$B$4:$C$974,2,1)/100))^((1)/91)-1</f>
        <v>2.7781327762710362E-6</v>
      </c>
      <c r="I1772">
        <f>I1771*(1-(I$1+I$5))^($A1772-$A1771)*(1+1.5*(E1772/E1771-1))</f>
        <v>702806.03152443306</v>
      </c>
      <c r="K1772">
        <f>ROW()</f>
        <v>1772</v>
      </c>
      <c r="L1772">
        <f>B1772/C1772</f>
        <v>0.89670886075949374</v>
      </c>
      <c r="M1772">
        <f>M1771*(1-(M$1+M$5))^($A1772-$A1771)*(1+2*(E1772/E1771-1))</f>
        <v>16522652.194722604</v>
      </c>
    </row>
    <row r="1773" spans="1:13"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I1772*(1-(I$1+I$5))^($A1773-$A1772)*(1+1.5*(E1773/E1772-1))</f>
        <v>706615.54634541331</v>
      </c>
      <c r="K1773">
        <f>ROW()</f>
        <v>1773</v>
      </c>
      <c r="L1773">
        <f>B1773/C1773</f>
        <v>0.89415322580645151</v>
      </c>
      <c r="M1773">
        <f>M1772*(1-(M$1+M$5))^($A1773-$A1772)*(1+2*(E1773/E1772-1))</f>
        <v>16641717.064207196</v>
      </c>
    </row>
    <row r="1774" spans="1:13" x14ac:dyDescent="0.25">
      <c r="A1774" s="1">
        <v>40634</v>
      </c>
      <c r="B1774" s="10">
        <v>17.399999999999999</v>
      </c>
      <c r="C1774" s="10">
        <v>19.59</v>
      </c>
      <c r="D1774">
        <v>11838.82</v>
      </c>
      <c r="E1774">
        <v>10576.01</v>
      </c>
      <c r="F1774">
        <v>126214.18</v>
      </c>
      <c r="G1774">
        <v>112767.66</v>
      </c>
      <c r="H1774">
        <f>(1/(1-91/360*VLOOKUP($A1774,Tbills!$B$4:$C$974,2,1)/100))^((1)/91)-1</f>
        <v>2.7781327762710362E-6</v>
      </c>
      <c r="I1774">
        <f>I1773*(1-(I$1+I$5))^($A1774-$A1773)*(1+1.5*(E1774/E1773-1))</f>
        <v>693372.90742099984</v>
      </c>
      <c r="K1774">
        <f>ROW()</f>
        <v>1774</v>
      </c>
      <c r="L1774">
        <f>B1774/C1774</f>
        <v>0.88820826952526788</v>
      </c>
      <c r="M1774">
        <f>M1773*(1-(M$1+M$5))^($A1774-$A1773)*(1+2*(E1774/E1773-1))</f>
        <v>16225537.177899018</v>
      </c>
    </row>
    <row r="1775" spans="1:13" x14ac:dyDescent="0.25">
      <c r="A1775" s="1">
        <v>40637</v>
      </c>
      <c r="B1775" s="10">
        <v>17.5</v>
      </c>
      <c r="C1775" s="10">
        <v>19.39</v>
      </c>
      <c r="D1775">
        <v>11645.49</v>
      </c>
      <c r="E1775">
        <v>10403.209999999999</v>
      </c>
      <c r="F1775">
        <v>125113.2</v>
      </c>
      <c r="G1775">
        <v>111783.03</v>
      </c>
      <c r="H1775">
        <f>(1/(1-91/360*VLOOKUP($A1775,Tbills!$B$4:$C$974,2,1)/100))^((1)/91)-1</f>
        <v>1.3889776309117252E-6</v>
      </c>
      <c r="I1775">
        <f>I1774*(1-(I$1+I$5))^($A1775-$A1774)*(1+1.5*(E1775/E1774-1))</f>
        <v>676360.06058456434</v>
      </c>
      <c r="K1775">
        <f>ROW()</f>
        <v>1775</v>
      </c>
      <c r="L1775">
        <f>B1775/C1775</f>
        <v>0.90252707581227432</v>
      </c>
      <c r="M1775">
        <f>M1774*(1-(M$1+M$5))^($A1775-$A1774)*(1+2*(E1775/E1774-1))</f>
        <v>15693736.774525501</v>
      </c>
    </row>
    <row r="1776" spans="1:13" x14ac:dyDescent="0.25">
      <c r="A1776" s="1">
        <v>40638</v>
      </c>
      <c r="B1776" s="10">
        <v>17.25</v>
      </c>
      <c r="C1776" s="10">
        <v>19.399999999999999</v>
      </c>
      <c r="D1776">
        <v>11572.9</v>
      </c>
      <c r="E1776">
        <v>10338.35</v>
      </c>
      <c r="F1776">
        <v>125194.37</v>
      </c>
      <c r="G1776">
        <v>111855.39</v>
      </c>
      <c r="H1776">
        <f>(1/(1-91/360*VLOOKUP($A1776,Tbills!$B$4:$C$974,2,1)/100))^((1)/91)-1</f>
        <v>1.3889776309117252E-6</v>
      </c>
      <c r="I1776">
        <f>I1775*(1-(I$1+I$5))^($A1776-$A1775)*(1+1.5*(E1776/E1775-1))</f>
        <v>670028.36961352965</v>
      </c>
      <c r="K1776">
        <f>ROW()</f>
        <v>1776</v>
      </c>
      <c r="L1776">
        <f>B1776/C1776</f>
        <v>0.88917525773195882</v>
      </c>
      <c r="M1776">
        <f>M1775*(1-(M$1+M$5))^($A1776-$A1775)*(1+2*(E1776/E1775-1))</f>
        <v>15497525.725635732</v>
      </c>
    </row>
    <row r="1777" spans="1:13"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I1776*(1-(I$1+I$5))^($A1777-$A1776)*(1+1.5*(E1777/E1776-1))</f>
        <v>665901.04092729161</v>
      </c>
      <c r="K1777">
        <f>ROW()</f>
        <v>1777</v>
      </c>
      <c r="L1777">
        <f>B1777/C1777</f>
        <v>0.87203302373581004</v>
      </c>
      <c r="M1777">
        <f>M1776*(1-(M$1+M$5))^($A1777-$A1776)*(1+2*(E1777/E1776-1))</f>
        <v>15369919.762338202</v>
      </c>
    </row>
    <row r="1778" spans="1:13"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I1777*(1-(I$1+I$5))^($A1778-$A1777)*(1+1.5*(E1778/E1777-1))</f>
        <v>673372.417733746</v>
      </c>
      <c r="K1778">
        <f>ROW()</f>
        <v>1778</v>
      </c>
      <c r="L1778">
        <f>B1778/C1778</f>
        <v>0.87743589743589745</v>
      </c>
      <c r="M1778">
        <f>M1777*(1-(M$1+M$5))^($A1778-$A1777)*(1+2*(E1778/E1777-1))</f>
        <v>15599525.767085409</v>
      </c>
    </row>
    <row r="1779" spans="1:13" x14ac:dyDescent="0.25">
      <c r="A1779" s="1">
        <v>40641</v>
      </c>
      <c r="B1779" s="10">
        <v>17.87</v>
      </c>
      <c r="C1779" s="10">
        <v>20.05</v>
      </c>
      <c r="D1779">
        <v>11778.95</v>
      </c>
      <c r="E1779">
        <v>10522.38</v>
      </c>
      <c r="F1779">
        <v>128462.07</v>
      </c>
      <c r="G1779">
        <v>114774.46</v>
      </c>
      <c r="H1779">
        <f>(1/(1-91/360*VLOOKUP($A1779,Tbills!$B$4:$C$974,2,1)/100))^((1)/91)-1</f>
        <v>1.3889776309117252E-6</v>
      </c>
      <c r="I1779">
        <f>I1778*(1-(I$1+I$5))^($A1779-$A1778)*(1+1.5*(E1779/E1778-1))</f>
        <v>687907.57138102164</v>
      </c>
      <c r="K1779">
        <f>ROW()</f>
        <v>1779</v>
      </c>
      <c r="L1779">
        <f>B1779/C1779</f>
        <v>0.89127182044887787</v>
      </c>
      <c r="M1779">
        <f>M1778*(1-(M$1+M$5))^($A1779-$A1778)*(1+2*(E1779/E1778-1))</f>
        <v>16048155.717232384</v>
      </c>
    </row>
    <row r="1780" spans="1:13"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I1779*(1-(I$1+I$5))^($A1780-$A1779)*(1+1.5*(E1780/E1779-1))</f>
        <v>676896.16151310178</v>
      </c>
      <c r="K1780">
        <f>ROW()</f>
        <v>1780</v>
      </c>
      <c r="L1780">
        <f>B1780/C1780</f>
        <v>0.82908545727136429</v>
      </c>
      <c r="M1780">
        <f>M1779*(1-(M$1+M$5))^($A1780-$A1779)*(1+2*(E1780/E1779-1))</f>
        <v>15704660.917383462</v>
      </c>
    </row>
    <row r="1781" spans="1:13" x14ac:dyDescent="0.25">
      <c r="A1781" s="1">
        <v>40645</v>
      </c>
      <c r="B1781" s="10">
        <v>17.09</v>
      </c>
      <c r="C1781" s="10">
        <v>20.329999999999998</v>
      </c>
      <c r="D1781">
        <v>11806.53</v>
      </c>
      <c r="E1781">
        <v>10546.95</v>
      </c>
      <c r="F1781">
        <v>129415.13</v>
      </c>
      <c r="G1781">
        <v>115625.33</v>
      </c>
      <c r="H1781">
        <f>(1/(1-91/360*VLOOKUP($A1781,Tbills!$B$4:$C$974,2,1)/100))^((1)/91)-1</f>
        <v>1.3889776309117252E-6</v>
      </c>
      <c r="I1781">
        <f>I1780*(1-(I$1+I$5))^($A1781-$A1780)*(1+1.5*(E1781/E1780-1))</f>
        <v>690218.36892972549</v>
      </c>
      <c r="K1781">
        <f>ROW()</f>
        <v>1781</v>
      </c>
      <c r="L1781">
        <f>B1781/C1781</f>
        <v>0.84062961141170689</v>
      </c>
      <c r="M1781">
        <f>M1780*(1-(M$1+M$5))^($A1781-$A1780)*(1+2*(E1781/E1780-1))</f>
        <v>16116440.405030545</v>
      </c>
    </row>
    <row r="1782" spans="1:13"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I1781*(1-(I$1+I$5))^($A1782-$A1781)*(1+1.5*(E1782/E1781-1))</f>
        <v>671851.38946923742</v>
      </c>
      <c r="K1782">
        <f>ROW()</f>
        <v>1782</v>
      </c>
      <c r="L1782">
        <f>B1782/C1782</f>
        <v>0.84642321160580303</v>
      </c>
      <c r="M1782">
        <f>M1781*(1-(M$1+M$5))^($A1782-$A1781)*(1+2*(E1782/E1781-1))</f>
        <v>15544297.469642231</v>
      </c>
    </row>
    <row r="1783" spans="1:13" x14ac:dyDescent="0.25">
      <c r="A1783" s="1">
        <v>40647</v>
      </c>
      <c r="B1783" s="10">
        <v>16.27</v>
      </c>
      <c r="C1783" s="10">
        <v>19.96</v>
      </c>
      <c r="D1783">
        <v>11462.81</v>
      </c>
      <c r="E1783">
        <v>10239.870000000001</v>
      </c>
      <c r="F1783">
        <v>128614.66</v>
      </c>
      <c r="G1783">
        <v>114909.84</v>
      </c>
      <c r="H1783">
        <f>(1/(1-91/360*VLOOKUP($A1783,Tbills!$B$4:$C$974,2,1)/100))^((1)/91)-1</f>
        <v>1.3889776309117252E-6</v>
      </c>
      <c r="I1783">
        <f>I1782*(1-(I$1+I$5))^($A1783-$A1782)*(1+1.5*(E1783/E1782-1))</f>
        <v>660167.97291820426</v>
      </c>
      <c r="K1783">
        <f>ROW()</f>
        <v>1783</v>
      </c>
      <c r="L1783">
        <f>B1783/C1783</f>
        <v>0.81513026052104198</v>
      </c>
      <c r="M1783">
        <f>M1782*(1-(M$1+M$5))^($A1783-$A1782)*(1+2*(E1783/E1782-1))</f>
        <v>15183563.069308883</v>
      </c>
    </row>
    <row r="1784" spans="1:13" x14ac:dyDescent="0.25">
      <c r="A1784" s="1">
        <v>40648</v>
      </c>
      <c r="B1784" s="10">
        <v>15.32</v>
      </c>
      <c r="C1784" s="10">
        <v>19.170000000000002</v>
      </c>
      <c r="D1784">
        <v>11129.55</v>
      </c>
      <c r="E1784">
        <v>9942.15</v>
      </c>
      <c r="F1784">
        <v>127954.47</v>
      </c>
      <c r="G1784">
        <v>114319.84</v>
      </c>
      <c r="H1784">
        <f>(1/(1-91/360*VLOOKUP($A1784,Tbills!$B$4:$C$974,2,1)/100))^((1)/91)-1</f>
        <v>1.3889776309117252E-6</v>
      </c>
      <c r="I1784">
        <f>I1783*(1-(I$1+I$5))^($A1784-$A1783)*(1+1.5*(E1784/E1783-1))</f>
        <v>631370.75102264911</v>
      </c>
      <c r="K1784">
        <f>ROW()</f>
        <v>1784</v>
      </c>
      <c r="L1784">
        <f>B1784/C1784</f>
        <v>0.79916536254564419</v>
      </c>
      <c r="M1784">
        <f>M1783*(1-(M$1+M$5))^($A1784-$A1783)*(1+2*(E1784/E1783-1))</f>
        <v>14300169.479944225</v>
      </c>
    </row>
    <row r="1785" spans="1:13" x14ac:dyDescent="0.25">
      <c r="A1785" s="1">
        <v>40651</v>
      </c>
      <c r="B1785" s="10">
        <v>16.96</v>
      </c>
      <c r="C1785" s="10">
        <v>19.920000000000002</v>
      </c>
      <c r="D1785">
        <v>11444.83</v>
      </c>
      <c r="E1785">
        <v>10223.75</v>
      </c>
      <c r="F1785">
        <v>129791.57</v>
      </c>
      <c r="G1785">
        <v>115960.7</v>
      </c>
      <c r="H1785">
        <f>(1/(1-91/360*VLOOKUP($A1785,Tbills!$B$4:$C$974,2,1)/100))^((1)/91)-1</f>
        <v>1.6667944573445226E-6</v>
      </c>
      <c r="I1785">
        <f>I1784*(1-(I$1+I$5))^($A1785-$A1784)*(1+1.5*(E1785/E1784-1))</f>
        <v>658176.09580371482</v>
      </c>
      <c r="K1785">
        <f>ROW()</f>
        <v>1785</v>
      </c>
      <c r="L1785">
        <f>B1785/C1785</f>
        <v>0.85140562248995977</v>
      </c>
      <c r="M1785">
        <f>M1784*(1-(M$1+M$5))^($A1785-$A1784)*(1+2*(E1785/E1784-1))</f>
        <v>15108713.758657927</v>
      </c>
    </row>
    <row r="1786" spans="1:13" x14ac:dyDescent="0.25">
      <c r="A1786" s="1">
        <v>40652</v>
      </c>
      <c r="B1786" s="10">
        <v>15.83</v>
      </c>
      <c r="C1786" s="10">
        <v>19.18</v>
      </c>
      <c r="D1786">
        <v>10813.46</v>
      </c>
      <c r="E1786">
        <v>9659.7199999999993</v>
      </c>
      <c r="F1786">
        <v>128044.68</v>
      </c>
      <c r="G1786">
        <v>114399.77</v>
      </c>
      <c r="H1786">
        <f>(1/(1-91/360*VLOOKUP($A1786,Tbills!$B$4:$C$974,2,1)/100))^((1)/91)-1</f>
        <v>1.6667944573445226E-6</v>
      </c>
      <c r="I1786">
        <f>I1785*(1-(I$1+I$5))^($A1786-$A1785)*(1+1.5*(E1786/E1785-1))</f>
        <v>603704.32367763075</v>
      </c>
      <c r="K1786">
        <f>ROW()</f>
        <v>1786</v>
      </c>
      <c r="L1786">
        <f>B1786/C1786</f>
        <v>0.82533889468196042</v>
      </c>
      <c r="M1786">
        <f>M1785*(1-(M$1+M$5))^($A1786-$A1785)*(1+2*(E1786/E1785-1))</f>
        <v>13441207.545273168</v>
      </c>
    </row>
    <row r="1787" spans="1:13" x14ac:dyDescent="0.25">
      <c r="A1787" s="1">
        <v>40653</v>
      </c>
      <c r="B1787" s="10">
        <v>15.07</v>
      </c>
      <c r="C1787" s="10">
        <v>18.48</v>
      </c>
      <c r="D1787">
        <v>10275.64</v>
      </c>
      <c r="E1787">
        <v>9179.26</v>
      </c>
      <c r="F1787">
        <v>125591.23</v>
      </c>
      <c r="G1787">
        <v>112207.58</v>
      </c>
      <c r="H1787">
        <f>(1/(1-91/360*VLOOKUP($A1787,Tbills!$B$4:$C$974,2,1)/100))^((1)/91)-1</f>
        <v>1.6667944573445226E-6</v>
      </c>
      <c r="I1787">
        <f>I1786*(1-(I$1+I$5))^($A1787-$A1786)*(1+1.5*(E1787/E1786-1))</f>
        <v>558657.94380436884</v>
      </c>
      <c r="K1787">
        <f>ROW()</f>
        <v>1787</v>
      </c>
      <c r="L1787">
        <f>B1787/C1787</f>
        <v>0.81547619047619047</v>
      </c>
      <c r="M1787">
        <f>M1786*(1-(M$1+M$5))^($A1787-$A1786)*(1+2*(E1787/E1786-1))</f>
        <v>12103708.603449389</v>
      </c>
    </row>
    <row r="1788" spans="1:13" x14ac:dyDescent="0.25">
      <c r="A1788" s="1">
        <v>40654</v>
      </c>
      <c r="B1788" s="10">
        <v>14.69</v>
      </c>
      <c r="C1788" s="10">
        <v>18.350000000000001</v>
      </c>
      <c r="D1788">
        <v>10132.06</v>
      </c>
      <c r="E1788">
        <v>9050.98</v>
      </c>
      <c r="F1788">
        <v>124602.91</v>
      </c>
      <c r="G1788">
        <v>111324.39</v>
      </c>
      <c r="H1788">
        <f>(1/(1-91/360*VLOOKUP($A1788,Tbills!$B$4:$C$974,2,1)/100))^((1)/91)-1</f>
        <v>1.6667944573445226E-6</v>
      </c>
      <c r="I1788">
        <f>I1787*(1-(I$1+I$5))^($A1788-$A1787)*(1+1.5*(E1788/E1787-1))</f>
        <v>546941.84642891248</v>
      </c>
      <c r="K1788">
        <f>ROW()</f>
        <v>1788</v>
      </c>
      <c r="L1788">
        <f>B1788/C1788</f>
        <v>0.80054495912806534</v>
      </c>
      <c r="M1788">
        <f>M1787*(1-(M$1+M$5))^($A1788-$A1787)*(1+2*(E1788/E1787-1))</f>
        <v>11765013.887764648</v>
      </c>
    </row>
    <row r="1789" spans="1:13" x14ac:dyDescent="0.25">
      <c r="A1789" s="1">
        <v>40658</v>
      </c>
      <c r="B1789" s="10">
        <v>15.77</v>
      </c>
      <c r="C1789" s="10">
        <v>18.55</v>
      </c>
      <c r="D1789">
        <v>9883.4599999999991</v>
      </c>
      <c r="E1789">
        <v>8828.85</v>
      </c>
      <c r="F1789">
        <v>123292.63</v>
      </c>
      <c r="G1789">
        <v>110153</v>
      </c>
      <c r="H1789">
        <f>(1/(1-91/360*VLOOKUP($A1789,Tbills!$B$4:$C$974,2,1)/100))^((1)/91)-1</f>
        <v>1.8057055335418681E-6</v>
      </c>
      <c r="I1789">
        <f>I1788*(1-(I$1+I$5))^($A1789-$A1788)*(1+1.5*(E1789/E1788-1))</f>
        <v>526786.99328157376</v>
      </c>
      <c r="K1789">
        <f>ROW()</f>
        <v>1789</v>
      </c>
      <c r="L1789">
        <f>B1789/C1789</f>
        <v>0.85013477088948786</v>
      </c>
      <c r="M1789">
        <f>M1788*(1-(M$1+M$5))^($A1789-$A1788)*(1+2*(E1789/E1788-1))</f>
        <v>11186029.796789818</v>
      </c>
    </row>
    <row r="1790" spans="1:13" x14ac:dyDescent="0.25">
      <c r="A1790" s="1">
        <v>40659</v>
      </c>
      <c r="B1790" s="10">
        <v>15.62</v>
      </c>
      <c r="C1790" s="10">
        <v>18.27</v>
      </c>
      <c r="D1790">
        <v>9778.2099999999991</v>
      </c>
      <c r="E1790">
        <v>8734.81</v>
      </c>
      <c r="F1790">
        <v>121955.61</v>
      </c>
      <c r="G1790">
        <v>108958.27</v>
      </c>
      <c r="H1790">
        <f>(1/(1-91/360*VLOOKUP($A1790,Tbills!$B$4:$C$974,2,1)/100))^((1)/91)-1</f>
        <v>1.8057055335418681E-6</v>
      </c>
      <c r="I1790">
        <f>I1789*(1-(I$1+I$5))^($A1790-$A1789)*(1+1.5*(E1790/E1789-1))</f>
        <v>518365.45948958147</v>
      </c>
      <c r="K1790">
        <f>ROW()</f>
        <v>1790</v>
      </c>
      <c r="L1790">
        <f>B1790/C1790</f>
        <v>0.85495347564313084</v>
      </c>
      <c r="M1790">
        <f>M1789*(1-(M$1+M$5))^($A1790-$A1789)*(1+2*(E1790/E1789-1))</f>
        <v>10947366.136634186</v>
      </c>
    </row>
    <row r="1791" spans="1:13"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I1790*(1-(I$1+I$5))^($A1791-$A1790)*(1+1.5*(E1791/E1790-1))</f>
        <v>503794.746711949</v>
      </c>
      <c r="K1791">
        <f>ROW()</f>
        <v>1791</v>
      </c>
      <c r="L1791">
        <f>B1791/C1791</f>
        <v>0.85754189944134085</v>
      </c>
      <c r="M1791">
        <f>M1790*(1-(M$1+M$5))^($A1791-$A1790)*(1+2*(E1791/E1790-1))</f>
        <v>10536855.011424704</v>
      </c>
    </row>
    <row r="1792" spans="1:13"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I1791*(1-(I$1+I$5))^($A1792-$A1791)*(1+1.5*(E1792/E1791-1))</f>
        <v>491831.10776655999</v>
      </c>
      <c r="K1792">
        <f>ROW()</f>
        <v>1792</v>
      </c>
      <c r="L1792">
        <f>B1792/C1792</f>
        <v>0.83447488584474883</v>
      </c>
      <c r="M1792">
        <f>M1791*(1-(M$1+M$5))^($A1792-$A1791)*(1+2*(E1792/E1791-1))</f>
        <v>10203017.064268747</v>
      </c>
    </row>
    <row r="1793" spans="1:13" x14ac:dyDescent="0.25">
      <c r="A1793" s="1">
        <v>40662</v>
      </c>
      <c r="B1793" s="10">
        <v>14.75</v>
      </c>
      <c r="C1793" s="10">
        <v>17.5</v>
      </c>
      <c r="D1793">
        <v>9415.9</v>
      </c>
      <c r="E1793">
        <v>8411.1200000000008</v>
      </c>
      <c r="F1793">
        <v>117616.88</v>
      </c>
      <c r="G1793">
        <v>105081.36</v>
      </c>
      <c r="H1793">
        <f>(1/(1-91/360*VLOOKUP($A1793,Tbills!$B$4:$C$974,2,1)/100))^((1)/91)-1</f>
        <v>1.8057055335418681E-6</v>
      </c>
      <c r="I1793">
        <f>I1792*(1-(I$1+I$5))^($A1793-$A1792)*(1+1.5*(E1793/E1792-1))</f>
        <v>489690.7131596987</v>
      </c>
      <c r="K1793">
        <f>ROW()</f>
        <v>1793</v>
      </c>
      <c r="L1793">
        <f>B1793/C1793</f>
        <v>0.84285714285714286</v>
      </c>
      <c r="M1793">
        <f>M1792*(1-(M$1+M$5))^($A1793-$A1792)*(1+2*(E1793/E1792-1))</f>
        <v>10143601.907304702</v>
      </c>
    </row>
    <row r="1794" spans="1:13" x14ac:dyDescent="0.25">
      <c r="A1794" s="1">
        <v>40665</v>
      </c>
      <c r="B1794" s="10">
        <v>15.99</v>
      </c>
      <c r="C1794" s="10">
        <v>18.39</v>
      </c>
      <c r="D1794">
        <v>9695.1200000000008</v>
      </c>
      <c r="E1794">
        <v>8660.5</v>
      </c>
      <c r="F1794">
        <v>120154.28</v>
      </c>
      <c r="G1794">
        <v>107347.75</v>
      </c>
      <c r="H1794">
        <f>(1/(1-91/360*VLOOKUP($A1794,Tbills!$B$4:$C$974,2,1)/100))^((1)/91)-1</f>
        <v>1.3889776309117252E-6</v>
      </c>
      <c r="I1794">
        <f>I1793*(1-(I$1+I$5))^($A1794-$A1793)*(1+1.5*(E1794/E1793-1))</f>
        <v>511454.14648930059</v>
      </c>
      <c r="K1794">
        <f>ROW()</f>
        <v>1794</v>
      </c>
      <c r="L1794">
        <f>B1794/C1794</f>
        <v>0.86949429037520387</v>
      </c>
      <c r="M1794">
        <f>M1793*(1-(M$1+M$5))^($A1794-$A1793)*(1+2*(E1794/E1793-1))</f>
        <v>10744007.836945692</v>
      </c>
    </row>
    <row r="1795" spans="1:13" x14ac:dyDescent="0.25">
      <c r="A1795" s="1">
        <v>40666</v>
      </c>
      <c r="B1795" s="10">
        <v>16.7</v>
      </c>
      <c r="C1795" s="10">
        <v>19.11</v>
      </c>
      <c r="D1795">
        <v>9961.6299999999992</v>
      </c>
      <c r="E1795">
        <v>8898.56</v>
      </c>
      <c r="F1795">
        <v>121526.53</v>
      </c>
      <c r="G1795">
        <v>108573.59</v>
      </c>
      <c r="H1795">
        <f>(1/(1-91/360*VLOOKUP($A1795,Tbills!$B$4:$C$974,2,1)/100))^((1)/91)-1</f>
        <v>1.3889776309117252E-6</v>
      </c>
      <c r="I1795">
        <f>I1794*(1-(I$1+I$5))^($A1795-$A1794)*(1+1.5*(E1795/E1794-1))</f>
        <v>532537.33287678368</v>
      </c>
      <c r="K1795">
        <f>ROW()</f>
        <v>1795</v>
      </c>
      <c r="L1795">
        <f>B1795/C1795</f>
        <v>0.87388801674515959</v>
      </c>
      <c r="M1795">
        <f>M1794*(1-(M$1+M$5))^($A1795-$A1794)*(1+2*(E1795/E1794-1))</f>
        <v>11334288.885591695</v>
      </c>
    </row>
    <row r="1796" spans="1:13"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I1795*(1-(I$1+I$5))^($A1796-$A1795)*(1+1.5*(E1796/E1795-1))</f>
        <v>542314.15231308131</v>
      </c>
      <c r="K1796">
        <f>ROW()</f>
        <v>1796</v>
      </c>
      <c r="L1796">
        <f>B1796/C1796</f>
        <v>0.87860082304526732</v>
      </c>
      <c r="M1796">
        <f>M1795*(1-(M$1+M$5))^($A1796-$A1795)*(1+2*(E1796/E1795-1))</f>
        <v>11611492.486226927</v>
      </c>
    </row>
    <row r="1797" spans="1:13" x14ac:dyDescent="0.25">
      <c r="A1797" s="1">
        <v>40668</v>
      </c>
      <c r="B1797" s="10">
        <v>18.2</v>
      </c>
      <c r="C1797" s="10">
        <v>19.84</v>
      </c>
      <c r="D1797">
        <v>10243.209999999999</v>
      </c>
      <c r="E1797">
        <v>9150.07</v>
      </c>
      <c r="F1797">
        <v>122909.3</v>
      </c>
      <c r="G1797">
        <v>109808.68</v>
      </c>
      <c r="H1797">
        <f>(1/(1-91/360*VLOOKUP($A1797,Tbills!$B$4:$C$974,2,1)/100))^((1)/91)-1</f>
        <v>1.3889776309117252E-6</v>
      </c>
      <c r="I1797">
        <f>I1796*(1-(I$1+I$5))^($A1797-$A1796)*(1+1.5*(E1797/E1796-1))</f>
        <v>555181.63489970169</v>
      </c>
      <c r="K1797">
        <f>ROW()</f>
        <v>1797</v>
      </c>
      <c r="L1797">
        <f>B1797/C1797</f>
        <v>0.91733870967741937</v>
      </c>
      <c r="M1797">
        <f>M1796*(1-(M$1+M$5))^($A1797-$A1796)*(1+2*(E1797/E1796-1))</f>
        <v>11978581.817007292</v>
      </c>
    </row>
    <row r="1798" spans="1:13"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I1797*(1-(I$1+I$5))^($A1798-$A1797)*(1+1.5*(E1798/E1797-1))</f>
        <v>546144.29884124396</v>
      </c>
      <c r="K1798">
        <f>ROW()</f>
        <v>1798</v>
      </c>
      <c r="L1798">
        <f>B1798/C1798</f>
        <v>0.92415871421396278</v>
      </c>
      <c r="M1798">
        <f>M1797*(1-(M$1+M$5))^($A1798-$A1797)*(1+2*(E1798/E1797-1))</f>
        <v>11718351.858771354</v>
      </c>
    </row>
    <row r="1799" spans="1:13" x14ac:dyDescent="0.25">
      <c r="A1799" s="1">
        <v>40672</v>
      </c>
      <c r="B1799" s="10">
        <v>17.16</v>
      </c>
      <c r="C1799" s="10">
        <v>19.2</v>
      </c>
      <c r="D1799">
        <v>9759.5499999999993</v>
      </c>
      <c r="E1799">
        <v>8717.98</v>
      </c>
      <c r="F1799">
        <v>119789.37</v>
      </c>
      <c r="G1799">
        <v>107020.7</v>
      </c>
      <c r="H1799">
        <f>(1/(1-91/360*VLOOKUP($A1799,Tbills!$B$4:$C$974,2,1)/100))^((1)/91)-1</f>
        <v>6.9446662909200541E-7</v>
      </c>
      <c r="I1799">
        <f>I1798*(1-(I$1+I$5))^($A1799-$A1798)*(1+1.5*(E1799/E1798-1))</f>
        <v>516002.2514268654</v>
      </c>
      <c r="K1799">
        <f>ROW()</f>
        <v>1799</v>
      </c>
      <c r="L1799">
        <f>B1799/C1799</f>
        <v>0.89375000000000004</v>
      </c>
      <c r="M1799">
        <f>M1798*(1-(M$1+M$5))^($A1799-$A1798)*(1+2*(E1799/E1798-1))</f>
        <v>10855354.744684011</v>
      </c>
    </row>
    <row r="1800" spans="1:13" x14ac:dyDescent="0.25">
      <c r="A1800" s="1">
        <v>40673</v>
      </c>
      <c r="B1800" s="10">
        <v>15.91</v>
      </c>
      <c r="C1800" s="10">
        <v>18.37</v>
      </c>
      <c r="D1800">
        <v>9389.82</v>
      </c>
      <c r="E1800">
        <v>8387.7099999999991</v>
      </c>
      <c r="F1800">
        <v>117535.8</v>
      </c>
      <c r="G1800">
        <v>105007.27</v>
      </c>
      <c r="H1800">
        <f>(1/(1-91/360*VLOOKUP($A1800,Tbills!$B$4:$C$974,2,1)/100))^((1)/91)-1</f>
        <v>6.9446662909200541E-7</v>
      </c>
      <c r="I1800">
        <f>I1799*(1-(I$1+I$5))^($A1800-$A1799)*(1+1.5*(E1800/E1799-1))</f>
        <v>486675.41420124751</v>
      </c>
      <c r="K1800">
        <f>ROW()</f>
        <v>1800</v>
      </c>
      <c r="L1800">
        <f>B1800/C1800</f>
        <v>0.86608600979858463</v>
      </c>
      <c r="M1800">
        <f>M1799*(1-(M$1+M$5))^($A1800-$A1799)*(1+2*(E1800/E1799-1))</f>
        <v>10032532.99929231</v>
      </c>
    </row>
    <row r="1801" spans="1:13" x14ac:dyDescent="0.25">
      <c r="A1801" s="1">
        <v>40674</v>
      </c>
      <c r="B1801" s="10">
        <v>16.95</v>
      </c>
      <c r="C1801" s="10">
        <v>19.05</v>
      </c>
      <c r="D1801">
        <v>9641.2000000000007</v>
      </c>
      <c r="E1801">
        <v>8612.26</v>
      </c>
      <c r="F1801">
        <v>119066.99</v>
      </c>
      <c r="G1801">
        <v>106375.17</v>
      </c>
      <c r="H1801">
        <f>(1/(1-91/360*VLOOKUP($A1801,Tbills!$B$4:$C$974,2,1)/100))^((1)/91)-1</f>
        <v>6.9446662909200541E-7</v>
      </c>
      <c r="I1801">
        <f>I1800*(1-(I$1+I$5))^($A1801-$A1800)*(1+1.5*(E1801/E1800-1))</f>
        <v>506213.96896289883</v>
      </c>
      <c r="K1801">
        <f>ROW()</f>
        <v>1801</v>
      </c>
      <c r="L1801">
        <f>B1801/C1801</f>
        <v>0.88976377952755903</v>
      </c>
      <c r="M1801">
        <f>M1800*(1-(M$1+M$5))^($A1801-$A1800)*(1+2*(E1801/E1800-1))</f>
        <v>10569344.953701183</v>
      </c>
    </row>
    <row r="1802" spans="1:13"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I1801*(1-(I$1+I$5))^($A1802-$A1801)*(1+1.5*(E1802/E1801-1))</f>
        <v>491613.13442302262</v>
      </c>
      <c r="K1802">
        <f>ROW()</f>
        <v>1802</v>
      </c>
      <c r="L1802">
        <f>B1802/C1802</f>
        <v>0.86930585683297179</v>
      </c>
      <c r="M1802">
        <f>M1801*(1-(M$1+M$5))^($A1802-$A1801)*(1+2*(E1802/E1801-1))</f>
        <v>10162661.965125991</v>
      </c>
    </row>
    <row r="1803" spans="1:13" x14ac:dyDescent="0.25">
      <c r="A1803" s="1">
        <v>40676</v>
      </c>
      <c r="B1803" s="10">
        <v>17.07</v>
      </c>
      <c r="C1803" s="10">
        <v>19.07</v>
      </c>
      <c r="D1803">
        <v>9645.7999999999993</v>
      </c>
      <c r="E1803">
        <v>8616.36</v>
      </c>
      <c r="F1803">
        <v>119503.24</v>
      </c>
      <c r="G1803">
        <v>106764.77</v>
      </c>
      <c r="H1803">
        <f>(1/(1-91/360*VLOOKUP($A1803,Tbills!$B$4:$C$974,2,1)/100))^((1)/91)-1</f>
        <v>6.9446662909200541E-7</v>
      </c>
      <c r="I1803">
        <f>I1802*(1-(I$1+I$5))^($A1803-$A1802)*(1+1.5*(E1803/E1802-1))</f>
        <v>506419.16353242897</v>
      </c>
      <c r="K1803">
        <f>ROW()</f>
        <v>1803</v>
      </c>
      <c r="L1803">
        <f>B1803/C1803</f>
        <v>0.89512323020450968</v>
      </c>
      <c r="M1803">
        <f>M1802*(1-(M$1+M$5))^($A1803-$A1802)*(1+2*(E1803/E1802-1))</f>
        <v>10570534.649208672</v>
      </c>
    </row>
    <row r="1804" spans="1:13"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I1803*(1-(I$1+I$5))^($A1804-$A1803)*(1+1.5*(E1804/E1803-1))</f>
        <v>523897.04002524028</v>
      </c>
      <c r="K1804">
        <f>ROW()</f>
        <v>1804</v>
      </c>
      <c r="L1804">
        <f>B1804/C1804</f>
        <v>0.91796678409662791</v>
      </c>
      <c r="M1804">
        <f>M1803*(1-(M$1+M$5))^($A1804-$A1803)*(1+2*(E1804/E1803-1))</f>
        <v>11056259.415843245</v>
      </c>
    </row>
    <row r="1805" spans="1:13"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I1804*(1-(I$1+I$5))^($A1805-$A1804)*(1+1.5*(E1805/E1804-1))</f>
        <v>509629.79232164164</v>
      </c>
      <c r="K1805">
        <f>ROW()</f>
        <v>1805</v>
      </c>
      <c r="L1805">
        <f>B1805/C1805</f>
        <v>0.90231362467866327</v>
      </c>
      <c r="M1805">
        <f>M1804*(1-(M$1+M$5))^($A1805-$A1804)*(1+2*(E1805/E1804-1))</f>
        <v>10654578.855523292</v>
      </c>
    </row>
    <row r="1806" spans="1:13" x14ac:dyDescent="0.25">
      <c r="A1806" s="1">
        <v>40681</v>
      </c>
      <c r="B1806" s="10">
        <v>16.23</v>
      </c>
      <c r="C1806" s="10">
        <v>18.53</v>
      </c>
      <c r="D1806">
        <v>9352.08</v>
      </c>
      <c r="E1806">
        <v>8353.9599999999991</v>
      </c>
      <c r="F1806">
        <v>118180.3</v>
      </c>
      <c r="G1806">
        <v>105582.45</v>
      </c>
      <c r="H1806">
        <f>(1/(1-91/360*VLOOKUP($A1806,Tbills!$B$4:$C$974,2,1)/100))^((1)/91)-1</f>
        <v>8.3336527945121475E-7</v>
      </c>
      <c r="I1806">
        <f>I1805*(1-(I$1+I$5))^($A1806-$A1805)*(1+1.5*(E1806/E1805-1))</f>
        <v>483053.13778971316</v>
      </c>
      <c r="K1806">
        <f>ROW()</f>
        <v>1806</v>
      </c>
      <c r="L1806">
        <f>B1806/C1806</f>
        <v>0.87587695628710194</v>
      </c>
      <c r="M1806">
        <f>M1805*(1-(M$1+M$5))^($A1806-$A1805)*(1+2*(E1806/E1805-1))</f>
        <v>9913540.5373711325</v>
      </c>
    </row>
    <row r="1807" spans="1:13" x14ac:dyDescent="0.25">
      <c r="A1807" s="1">
        <v>40682</v>
      </c>
      <c r="B1807" s="10">
        <v>15.52</v>
      </c>
      <c r="C1807" s="10">
        <v>18.170000000000002</v>
      </c>
      <c r="D1807">
        <v>9152.65</v>
      </c>
      <c r="E1807">
        <v>8175.8</v>
      </c>
      <c r="F1807">
        <v>118546.02</v>
      </c>
      <c r="G1807">
        <v>105909.1</v>
      </c>
      <c r="H1807">
        <f>(1/(1-91/360*VLOOKUP($A1807,Tbills!$B$4:$C$974,2,1)/100))^((1)/91)-1</f>
        <v>8.3336527945121475E-7</v>
      </c>
      <c r="I1807">
        <f>I1806*(1-(I$1+I$5))^($A1807-$A1806)*(1+1.5*(E1807/E1806-1))</f>
        <v>467595.96797294344</v>
      </c>
      <c r="K1807">
        <f>ROW()</f>
        <v>1807</v>
      </c>
      <c r="L1807">
        <f>B1807/C1807</f>
        <v>0.85415520088057229</v>
      </c>
      <c r="M1807">
        <f>M1806*(1-(M$1+M$5))^($A1807-$A1806)*(1+2*(E1807/E1806-1))</f>
        <v>9490380.1969156209</v>
      </c>
    </row>
    <row r="1808" spans="1:13"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I1807*(1-(I$1+I$5))^($A1808-$A1807)*(1+1.5*(E1808/E1807-1))</f>
        <v>483304.45224792336</v>
      </c>
      <c r="K1808">
        <f>ROW()</f>
        <v>1808</v>
      </c>
      <c r="L1808">
        <f>B1808/C1808</f>
        <v>0.91496062992125982</v>
      </c>
      <c r="M1808">
        <f>M1807*(1-(M$1+M$5))^($A1808-$A1807)*(1+2*(E1808/E1807-1))</f>
        <v>9915266.3480342217</v>
      </c>
    </row>
    <row r="1809" spans="1:13" x14ac:dyDescent="0.25">
      <c r="A1809" s="1">
        <v>40686</v>
      </c>
      <c r="B1809" s="10">
        <v>18.27</v>
      </c>
      <c r="C1809" s="10">
        <v>19.79</v>
      </c>
      <c r="D1809">
        <v>9596.49</v>
      </c>
      <c r="E1809">
        <v>8572.25</v>
      </c>
      <c r="F1809">
        <v>123058.92</v>
      </c>
      <c r="G1809">
        <v>109940.57</v>
      </c>
      <c r="H1809">
        <f>(1/(1-91/360*VLOOKUP($A1809,Tbills!$B$4:$C$974,2,1)/100))^((1)/91)-1</f>
        <v>1.527885156615838E-6</v>
      </c>
      <c r="I1809">
        <f>I1808*(1-(I$1+I$5))^($A1809-$A1808)*(1+1.5*(E1809/E1808-1))</f>
        <v>501788.25238459773</v>
      </c>
      <c r="K1809">
        <f>ROW()</f>
        <v>1809</v>
      </c>
      <c r="L1809">
        <f>B1809/C1809</f>
        <v>0.92319353208691257</v>
      </c>
      <c r="M1809">
        <f>M1808*(1-(M$1+M$5))^($A1809-$A1808)*(1+2*(E1809/E1808-1))</f>
        <v>10420215.295573544</v>
      </c>
    </row>
    <row r="1810" spans="1:13"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I1809*(1-(I$1+I$5))^($A1810-$A1809)*(1+1.5*(E1810/E1809-1))</f>
        <v>492674.68616424908</v>
      </c>
      <c r="K1810">
        <f>ROW()</f>
        <v>1810</v>
      </c>
      <c r="L1810">
        <f>B1810/C1810</f>
        <v>0.92957746478873238</v>
      </c>
      <c r="M1810">
        <f>M1809*(1-(M$1+M$5))^($A1810-$A1809)*(1+2*(E1810/E1809-1))</f>
        <v>10167665.086088346</v>
      </c>
    </row>
    <row r="1811" spans="1:13" x14ac:dyDescent="0.25">
      <c r="A1811" s="1">
        <v>40688</v>
      </c>
      <c r="B1811" s="10">
        <v>17.07</v>
      </c>
      <c r="C1811" s="10">
        <v>18.87</v>
      </c>
      <c r="D1811">
        <v>9317.0400000000009</v>
      </c>
      <c r="E1811">
        <v>8322.6</v>
      </c>
      <c r="F1811">
        <v>121342.85</v>
      </c>
      <c r="G1811">
        <v>108407.11</v>
      </c>
      <c r="H1811">
        <f>(1/(1-91/360*VLOOKUP($A1811,Tbills!$B$4:$C$974,2,1)/100))^((1)/91)-1</f>
        <v>1.527885156615838E-6</v>
      </c>
      <c r="I1811">
        <f>I1810*(1-(I$1+I$5))^($A1811-$A1810)*(1+1.5*(E1811/E1810-1))</f>
        <v>479937.11853993579</v>
      </c>
      <c r="K1811">
        <f>ROW()</f>
        <v>1811</v>
      </c>
      <c r="L1811">
        <f>B1811/C1811</f>
        <v>0.90461049284578698</v>
      </c>
      <c r="M1811">
        <f>M1810*(1-(M$1+M$5))^($A1811-$A1810)*(1+2*(E1811/E1810-1))</f>
        <v>9816962.3465360608</v>
      </c>
    </row>
    <row r="1812" spans="1:13"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I1811*(1-(I$1+I$5))^($A1812-$A1811)*(1+1.5*(E1812/E1811-1))</f>
        <v>459932.15658003651</v>
      </c>
      <c r="K1812">
        <f>ROW()</f>
        <v>1812</v>
      </c>
      <c r="L1812">
        <f>B1812/C1812</f>
        <v>0.88455195162177014</v>
      </c>
      <c r="M1812">
        <f>M1811*(1-(M$1+M$5))^($A1812-$A1811)*(1+2*(E1812/E1811-1))</f>
        <v>9271176.6123444755</v>
      </c>
    </row>
    <row r="1813" spans="1:13" x14ac:dyDescent="0.25">
      <c r="A1813" s="1">
        <v>40690</v>
      </c>
      <c r="B1813" s="10">
        <v>15.98</v>
      </c>
      <c r="C1813" s="10">
        <v>18.13</v>
      </c>
      <c r="D1813">
        <v>8892.74</v>
      </c>
      <c r="E1813">
        <v>7943.56</v>
      </c>
      <c r="F1813">
        <v>116825.98</v>
      </c>
      <c r="G1813">
        <v>104371.44</v>
      </c>
      <c r="H1813">
        <f>(1/(1-91/360*VLOOKUP($A1813,Tbills!$B$4:$C$974,2,1)/100))^((1)/91)-1</f>
        <v>1.527885156615838E-6</v>
      </c>
      <c r="I1813">
        <f>I1812*(1-(I$1+I$5))^($A1813-$A1812)*(1+1.5*(E1813/E1812-1))</f>
        <v>447324.23745355813</v>
      </c>
      <c r="K1813">
        <f>ROW()</f>
        <v>1813</v>
      </c>
      <c r="L1813">
        <f>B1813/C1813</f>
        <v>0.8814120242691672</v>
      </c>
      <c r="M1813">
        <f>M1812*(1-(M$1+M$5))^($A1813-$A1812)*(1+2*(E1813/E1812-1))</f>
        <v>8932128.6075342447</v>
      </c>
    </row>
    <row r="1814" spans="1:13" x14ac:dyDescent="0.25">
      <c r="A1814" s="1">
        <v>40694</v>
      </c>
      <c r="B1814" s="10">
        <v>15.45</v>
      </c>
      <c r="C1814" s="10">
        <v>17.559999999999999</v>
      </c>
      <c r="D1814">
        <v>8630.32</v>
      </c>
      <c r="E1814">
        <v>7709.1</v>
      </c>
      <c r="F1814">
        <v>114680.44</v>
      </c>
      <c r="G1814">
        <v>102453.99</v>
      </c>
      <c r="H1814">
        <f>(1/(1-91/360*VLOOKUP($A1814,Tbills!$B$4:$C$974,2,1)/100))^((1)/91)-1</f>
        <v>1.6667944573445226E-6</v>
      </c>
      <c r="I1814">
        <f>I1813*(1-(I$1+I$5))^($A1814-$A1813)*(1+1.5*(E1814/E1813-1))</f>
        <v>427503.18520696776</v>
      </c>
      <c r="K1814">
        <f>ROW()</f>
        <v>1814</v>
      </c>
      <c r="L1814">
        <f>B1814/C1814</f>
        <v>0.87984054669703871</v>
      </c>
      <c r="M1814">
        <f>M1813*(1-(M$1+M$5))^($A1814-$A1813)*(1+2*(E1814/E1813-1))</f>
        <v>8403719.0816783588</v>
      </c>
    </row>
    <row r="1815" spans="1:13" x14ac:dyDescent="0.25">
      <c r="A1815" s="1">
        <v>40695</v>
      </c>
      <c r="B1815" s="10">
        <v>18.3</v>
      </c>
      <c r="C1815" s="10">
        <v>19.36</v>
      </c>
      <c r="D1815">
        <v>9227.41</v>
      </c>
      <c r="E1815">
        <v>8242.44</v>
      </c>
      <c r="F1815">
        <v>117907.12</v>
      </c>
      <c r="G1815">
        <v>105336.5</v>
      </c>
      <c r="H1815">
        <f>(1/(1-91/360*VLOOKUP($A1815,Tbills!$B$4:$C$974,2,1)/100))^((1)/91)-1</f>
        <v>1.6667944573445226E-6</v>
      </c>
      <c r="I1815">
        <f>I1814*(1-(I$1+I$5))^($A1815-$A1814)*(1+1.5*(E1815/E1814-1))</f>
        <v>471862.70076840668</v>
      </c>
      <c r="K1815">
        <f>ROW()</f>
        <v>1815</v>
      </c>
      <c r="L1815">
        <f>B1815/C1815</f>
        <v>0.94524793388429762</v>
      </c>
      <c r="M1815">
        <f>M1814*(1-(M$1+M$5))^($A1815-$A1814)*(1+2*(E1815/E1814-1))</f>
        <v>9566188.6077414863</v>
      </c>
    </row>
    <row r="1816" spans="1:13" x14ac:dyDescent="0.25">
      <c r="A1816" s="1">
        <v>40696</v>
      </c>
      <c r="B1816" s="10">
        <v>18.09</v>
      </c>
      <c r="C1816" s="10">
        <v>19.32</v>
      </c>
      <c r="D1816">
        <v>9140.85</v>
      </c>
      <c r="E1816">
        <v>8165.11</v>
      </c>
      <c r="F1816">
        <v>117430.63</v>
      </c>
      <c r="G1816">
        <v>104910.63</v>
      </c>
      <c r="H1816">
        <f>(1/(1-91/360*VLOOKUP($A1816,Tbills!$B$4:$C$974,2,1)/100))^((1)/91)-1</f>
        <v>1.6667944573445226E-6</v>
      </c>
      <c r="I1816">
        <f>I1815*(1-(I$1+I$5))^($A1816-$A1815)*(1+1.5*(E1816/E1815-1))</f>
        <v>465217.76507104916</v>
      </c>
      <c r="K1816">
        <f>ROW()</f>
        <v>1816</v>
      </c>
      <c r="L1816">
        <f>B1816/C1816</f>
        <v>0.93633540372670809</v>
      </c>
      <c r="M1816">
        <f>M1815*(1-(M$1+M$5))^($A1816-$A1815)*(1+2*(E1816/E1815-1))</f>
        <v>9386373.6540260892</v>
      </c>
    </row>
    <row r="1817" spans="1:13"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I1816*(1-(I$1+I$5))^($A1817-$A1816)*(1+1.5*(E1817/E1816-1))</f>
        <v>469730.91166525666</v>
      </c>
      <c r="K1817">
        <f>ROW()</f>
        <v>1817</v>
      </c>
      <c r="L1817">
        <f>B1817/C1817</f>
        <v>0.92193117616846432</v>
      </c>
      <c r="M1817">
        <f>M1816*(1-(M$1+M$5))^($A1817-$A1816)*(1+2*(E1817/E1816-1))</f>
        <v>9507585.8965498358</v>
      </c>
    </row>
    <row r="1818" spans="1:13"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I1817*(1-(I$1+I$5))^($A1818-$A1817)*(1+1.5*(E1818/E1817-1))</f>
        <v>477861.46420033247</v>
      </c>
      <c r="K1818">
        <f>ROW()</f>
        <v>1818</v>
      </c>
      <c r="L1818">
        <f>B1818/C1818</f>
        <v>0.92635270541082149</v>
      </c>
      <c r="M1818">
        <f>M1817*(1-(M$1+M$5))^($A1818-$A1817)*(1+2*(E1818/E1817-1))</f>
        <v>9726395.3964088541</v>
      </c>
    </row>
    <row r="1819" spans="1:13" x14ac:dyDescent="0.25">
      <c r="A1819" s="1">
        <v>40701</v>
      </c>
      <c r="B1819" s="10">
        <v>18.07</v>
      </c>
      <c r="C1819" s="10">
        <v>19.5</v>
      </c>
      <c r="D1819">
        <v>9191.59</v>
      </c>
      <c r="E1819">
        <v>8210.3700000000008</v>
      </c>
      <c r="F1819">
        <v>118416.64</v>
      </c>
      <c r="G1819">
        <v>105790.69</v>
      </c>
      <c r="H1819">
        <f>(1/(1-91/360*VLOOKUP($A1819,Tbills!$B$4:$C$974,2,1)/100))^((1)/91)-1</f>
        <v>1.2500718804542288E-6</v>
      </c>
      <c r="I1819">
        <f>I1818*(1-(I$1+I$5))^($A1819-$A1818)*(1+1.5*(E1819/E1818-1))</f>
        <v>469011.05493540602</v>
      </c>
      <c r="K1819">
        <f>ROW()</f>
        <v>1819</v>
      </c>
      <c r="L1819">
        <f>B1819/C1819</f>
        <v>0.92666666666666664</v>
      </c>
      <c r="M1819">
        <f>M1818*(1-(M$1+M$5))^($A1819-$A1818)*(1+2*(E1819/E1818-1))</f>
        <v>9486009.3890559338</v>
      </c>
    </row>
    <row r="1820" spans="1:13" x14ac:dyDescent="0.25">
      <c r="A1820" s="1">
        <v>40702</v>
      </c>
      <c r="B1820" s="10">
        <v>18.79</v>
      </c>
      <c r="C1820" s="10">
        <v>19.95</v>
      </c>
      <c r="D1820">
        <v>9313.68</v>
      </c>
      <c r="E1820">
        <v>8319.42</v>
      </c>
      <c r="F1820">
        <v>119068.63</v>
      </c>
      <c r="G1820">
        <v>106373.03</v>
      </c>
      <c r="H1820">
        <f>(1/(1-91/360*VLOOKUP($A1820,Tbills!$B$4:$C$974,2,1)/100))^((1)/91)-1</f>
        <v>1.2500718804542288E-6</v>
      </c>
      <c r="I1820">
        <f>I1819*(1-(I$1+I$5))^($A1820-$A1819)*(1+1.5*(E1820/E1819-1))</f>
        <v>478350.56370458251</v>
      </c>
      <c r="K1820">
        <f>ROW()</f>
        <v>1820</v>
      </c>
      <c r="L1820">
        <f>B1820/C1820</f>
        <v>0.94185463659147872</v>
      </c>
      <c r="M1820">
        <f>M1819*(1-(M$1+M$5))^($A1820-$A1819)*(1+2*(E1820/E1819-1))</f>
        <v>9737667.2749358509</v>
      </c>
    </row>
    <row r="1821" spans="1:13"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I1820*(1-(I$1+I$5))^($A1821-$A1820)*(1+1.5*(E1821/E1820-1))</f>
        <v>456366.11420992785</v>
      </c>
      <c r="K1821">
        <f>ROW()</f>
        <v>1821</v>
      </c>
      <c r="L1821">
        <f>B1821/C1821</f>
        <v>0.92263759086188979</v>
      </c>
      <c r="M1821">
        <f>M1820*(1-(M$1+M$5))^($A1821-$A1820)*(1+2*(E1821/E1820-1))</f>
        <v>9140768.4840600453</v>
      </c>
    </row>
    <row r="1822" spans="1:13" x14ac:dyDescent="0.25">
      <c r="A1822" s="1">
        <v>40704</v>
      </c>
      <c r="B1822" s="10">
        <v>18.86</v>
      </c>
      <c r="C1822" s="10">
        <v>20.11</v>
      </c>
      <c r="D1822">
        <v>9358.19</v>
      </c>
      <c r="E1822">
        <v>8359.16</v>
      </c>
      <c r="F1822">
        <v>119179.52</v>
      </c>
      <c r="G1822">
        <v>106471.83</v>
      </c>
      <c r="H1822">
        <f>(1/(1-91/360*VLOOKUP($A1822,Tbills!$B$4:$C$974,2,1)/100))^((1)/91)-1</f>
        <v>1.2500718804542288E-6</v>
      </c>
      <c r="I1822">
        <f>I1821*(1-(I$1+I$5))^($A1822-$A1821)*(1+1.5*(E1822/E1821-1))</f>
        <v>481367.33748230786</v>
      </c>
      <c r="K1822">
        <f>ROW()</f>
        <v>1822</v>
      </c>
      <c r="L1822">
        <f>B1822/C1822</f>
        <v>0.93784186971655892</v>
      </c>
      <c r="M1822">
        <f>M1821*(1-(M$1+M$5))^($A1822-$A1821)*(1+2*(E1822/E1821-1))</f>
        <v>9808242.6765979882</v>
      </c>
    </row>
    <row r="1823" spans="1:13"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I1822*(1-(I$1+I$5))^($A1823-$A1822)*(1+1.5*(E1823/E1822-1))</f>
        <v>497117.09763747075</v>
      </c>
      <c r="K1823">
        <f>ROW()</f>
        <v>1823</v>
      </c>
      <c r="L1823">
        <f>B1823/C1823</f>
        <v>0.95939334637964768</v>
      </c>
      <c r="M1823">
        <f>M1822*(1-(M$1+M$5))^($A1823-$A1822)*(1+2*(E1823/E1822-1))</f>
        <v>10235481.565042837</v>
      </c>
    </row>
    <row r="1824" spans="1:13" x14ac:dyDescent="0.25">
      <c r="A1824" s="1">
        <v>40708</v>
      </c>
      <c r="B1824" s="10">
        <v>18.260000000000002</v>
      </c>
      <c r="C1824" s="10">
        <v>19.43</v>
      </c>
      <c r="D1824">
        <v>9165.74</v>
      </c>
      <c r="E1824">
        <v>8187.21</v>
      </c>
      <c r="F1824">
        <v>116138.14</v>
      </c>
      <c r="G1824">
        <v>103754.21</v>
      </c>
      <c r="H1824">
        <f>(1/(1-91/360*VLOOKUP($A1824,Tbills!$B$4:$C$974,2,1)/100))^((1)/91)-1</f>
        <v>1.3889776309117252E-6</v>
      </c>
      <c r="I1824">
        <f>I1823*(1-(I$1+I$5))^($A1824-$A1823)*(1+1.5*(E1824/E1823-1))</f>
        <v>466169.61020600057</v>
      </c>
      <c r="K1824">
        <f>ROW()</f>
        <v>1824</v>
      </c>
      <c r="L1824">
        <f>B1824/C1824</f>
        <v>0.93978383942357191</v>
      </c>
      <c r="M1824">
        <f>M1823*(1-(M$1+M$5))^($A1824-$A1823)*(1+2*(E1824/E1823-1))</f>
        <v>9385689.5374495145</v>
      </c>
    </row>
    <row r="1825" spans="1:13" x14ac:dyDescent="0.25">
      <c r="A1825" s="1">
        <v>40709</v>
      </c>
      <c r="B1825" s="10">
        <v>21.32</v>
      </c>
      <c r="C1825" s="10">
        <v>21.38</v>
      </c>
      <c r="D1825">
        <v>10001.17</v>
      </c>
      <c r="E1825">
        <v>8933.44</v>
      </c>
      <c r="F1825">
        <v>120869.86</v>
      </c>
      <c r="G1825">
        <v>107981.23</v>
      </c>
      <c r="H1825">
        <f>(1/(1-91/360*VLOOKUP($A1825,Tbills!$B$4:$C$974,2,1)/100))^((1)/91)-1</f>
        <v>1.3889776309117252E-6</v>
      </c>
      <c r="I1825">
        <f>I1824*(1-(I$1+I$5))^($A1825-$A1824)*(1+1.5*(E1825/E1824-1))</f>
        <v>529898.64866019785</v>
      </c>
      <c r="K1825">
        <f>ROW()</f>
        <v>1825</v>
      </c>
      <c r="L1825">
        <f>B1825/C1825</f>
        <v>0.99719363891487378</v>
      </c>
      <c r="M1825">
        <f>M1824*(1-(M$1+M$5))^($A1825-$A1824)*(1+2*(E1825/E1824-1))</f>
        <v>11096248.40595229</v>
      </c>
    </row>
    <row r="1826" spans="1:13" x14ac:dyDescent="0.25">
      <c r="A1826" s="1">
        <v>40710</v>
      </c>
      <c r="B1826" s="10">
        <v>22.73</v>
      </c>
      <c r="C1826" s="10">
        <v>22.61</v>
      </c>
      <c r="D1826">
        <v>10479.280000000001</v>
      </c>
      <c r="E1826">
        <v>9360.49</v>
      </c>
      <c r="F1826">
        <v>125066.85</v>
      </c>
      <c r="G1826">
        <v>111730.53</v>
      </c>
      <c r="H1826">
        <f>(1/(1-91/360*VLOOKUP($A1826,Tbills!$B$4:$C$974,2,1)/100))^((1)/91)-1</f>
        <v>1.3889776309117252E-6</v>
      </c>
      <c r="I1826">
        <f>I1825*(1-(I$1+I$5))^($A1826-$A1825)*(1+1.5*(E1826/E1825-1))</f>
        <v>567889.74494447187</v>
      </c>
      <c r="K1826">
        <f>ROW()</f>
        <v>1826</v>
      </c>
      <c r="L1826">
        <f>B1826/C1826</f>
        <v>1.0053073861123396</v>
      </c>
      <c r="M1826">
        <f>M1825*(1-(M$1+M$5))^($A1826-$A1825)*(1+2*(E1826/E1825-1))</f>
        <v>12156718.496380623</v>
      </c>
    </row>
    <row r="1827" spans="1:13" x14ac:dyDescent="0.25">
      <c r="A1827" s="1">
        <v>40711</v>
      </c>
      <c r="B1827" s="10">
        <v>21.85</v>
      </c>
      <c r="C1827" s="10">
        <v>22.44</v>
      </c>
      <c r="D1827">
        <v>10248.85</v>
      </c>
      <c r="E1827">
        <v>9154.65</v>
      </c>
      <c r="F1827">
        <v>123950.74</v>
      </c>
      <c r="G1827">
        <v>110733.28</v>
      </c>
      <c r="H1827">
        <f>(1/(1-91/360*VLOOKUP($A1827,Tbills!$B$4:$C$974,2,1)/100))^((1)/91)-1</f>
        <v>1.3889776309117252E-6</v>
      </c>
      <c r="I1827">
        <f>I1826*(1-(I$1+I$5))^($A1827-$A1826)*(1+1.5*(E1827/E1826-1))</f>
        <v>549152.378737294</v>
      </c>
      <c r="K1827">
        <f>ROW()</f>
        <v>1827</v>
      </c>
      <c r="L1827">
        <f>B1827/C1827</f>
        <v>0.97370766488413552</v>
      </c>
      <c r="M1827">
        <f>M1826*(1-(M$1+M$5))^($A1827-$A1826)*(1+2*(E1827/E1826-1))</f>
        <v>11621667.031906702</v>
      </c>
    </row>
    <row r="1828" spans="1:13"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I1827*(1-(I$1+I$5))^($A1828-$A1827)*(1+1.5*(E1828/E1827-1))</f>
        <v>511575.82274233527</v>
      </c>
      <c r="K1828">
        <f>ROW()</f>
        <v>1828</v>
      </c>
      <c r="L1828">
        <f>B1828/C1828</f>
        <v>0.94203581526861446</v>
      </c>
      <c r="M1828">
        <f>M1827*(1-(M$1+M$5))^($A1828-$A1827)*(1+2*(E1828/E1827-1))</f>
        <v>10560708.461899331</v>
      </c>
    </row>
    <row r="1829" spans="1:13" x14ac:dyDescent="0.25">
      <c r="A1829" s="1">
        <v>40715</v>
      </c>
      <c r="B1829" s="10">
        <v>18.86</v>
      </c>
      <c r="C1829" s="10">
        <v>20.5</v>
      </c>
      <c r="D1829">
        <v>9555.65</v>
      </c>
      <c r="E1829">
        <v>8535.41</v>
      </c>
      <c r="F1829">
        <v>120209.86</v>
      </c>
      <c r="G1829">
        <v>107390.75</v>
      </c>
      <c r="H1829">
        <f>(1/(1-91/360*VLOOKUP($A1829,Tbills!$B$4:$C$974,2,1)/100))^((1)/91)-1</f>
        <v>9.7226570483499586E-7</v>
      </c>
      <c r="I1829">
        <f>I1828*(1-(I$1+I$5))^($A1829-$A1828)*(1+1.5*(E1829/E1828-1))</f>
        <v>493848.438271088</v>
      </c>
      <c r="K1829">
        <f>ROW()</f>
        <v>1829</v>
      </c>
      <c r="L1829">
        <f>B1829/C1829</f>
        <v>0.91999999999999993</v>
      </c>
      <c r="M1829">
        <f>M1828*(1-(M$1+M$5))^($A1829-$A1828)*(1+2*(E1829/E1828-1))</f>
        <v>10072559.340730492</v>
      </c>
    </row>
    <row r="1830" spans="1:13" x14ac:dyDescent="0.25">
      <c r="A1830" s="1">
        <v>40716</v>
      </c>
      <c r="B1830" s="10">
        <v>18.52</v>
      </c>
      <c r="C1830" s="10">
        <v>20.72</v>
      </c>
      <c r="D1830">
        <v>9716.8799999999992</v>
      </c>
      <c r="E1830">
        <v>8679.42</v>
      </c>
      <c r="F1830">
        <v>121819.05</v>
      </c>
      <c r="G1830">
        <v>108828.24</v>
      </c>
      <c r="H1830">
        <f>(1/(1-91/360*VLOOKUP($A1830,Tbills!$B$4:$C$974,2,1)/100))^((1)/91)-1</f>
        <v>9.7226570483499586E-7</v>
      </c>
      <c r="I1830">
        <f>I1829*(1-(I$1+I$5))^($A1830-$A1829)*(1+1.5*(E1830/E1829-1))</f>
        <v>506341.94798315922</v>
      </c>
      <c r="K1830">
        <f>ROW()</f>
        <v>1830</v>
      </c>
      <c r="L1830">
        <f>B1830/C1830</f>
        <v>0.89382239382239381</v>
      </c>
      <c r="M1830">
        <f>M1829*(1-(M$1+M$5))^($A1830-$A1829)*(1+2*(E1830/E1829-1))</f>
        <v>10412098.225407718</v>
      </c>
    </row>
    <row r="1831" spans="1:13" x14ac:dyDescent="0.25">
      <c r="A1831" s="1">
        <v>40717</v>
      </c>
      <c r="B1831" s="10">
        <v>19.29</v>
      </c>
      <c r="C1831" s="10">
        <v>20.93</v>
      </c>
      <c r="D1831">
        <v>9521.3700000000008</v>
      </c>
      <c r="E1831">
        <v>8504.77</v>
      </c>
      <c r="F1831">
        <v>121519.75</v>
      </c>
      <c r="G1831">
        <v>108560.75</v>
      </c>
      <c r="H1831">
        <f>(1/(1-91/360*VLOOKUP($A1831,Tbills!$B$4:$C$974,2,1)/100))^((1)/91)-1</f>
        <v>9.7226570483499586E-7</v>
      </c>
      <c r="I1831">
        <f>I1830*(1-(I$1+I$5))^($A1831-$A1830)*(1+1.5*(E1831/E1830-1))</f>
        <v>491054.08297286276</v>
      </c>
      <c r="K1831">
        <f>ROW()</f>
        <v>1831</v>
      </c>
      <c r="L1831">
        <f>B1831/C1831</f>
        <v>0.92164357381748685</v>
      </c>
      <c r="M1831">
        <f>M1830*(1-(M$1+M$5))^($A1831-$A1830)*(1+2*(E1831/E1830-1))</f>
        <v>9992730.4879259933</v>
      </c>
    </row>
    <row r="1832" spans="1:13"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I1831*(1-(I$1+I$5))^($A1832-$A1831)*(1+1.5*(E1832/E1831-1))</f>
        <v>530161.17221513717</v>
      </c>
      <c r="K1832">
        <f>ROW()</f>
        <v>1832</v>
      </c>
      <c r="L1832">
        <f>B1832/C1832</f>
        <v>0.96259124087591241</v>
      </c>
      <c r="M1832">
        <f>M1831*(1-(M$1+M$5))^($A1832-$A1831)*(1+2*(E1832/E1831-1))</f>
        <v>11053578.238585437</v>
      </c>
    </row>
    <row r="1833" spans="1:13" x14ac:dyDescent="0.25">
      <c r="A1833" s="1">
        <v>40721</v>
      </c>
      <c r="B1833" s="10">
        <v>20.56</v>
      </c>
      <c r="C1833" s="10">
        <v>21.5</v>
      </c>
      <c r="D1833">
        <v>9798.57</v>
      </c>
      <c r="E1833">
        <v>8752.34</v>
      </c>
      <c r="F1833">
        <v>122265.91</v>
      </c>
      <c r="G1833">
        <v>109226.92</v>
      </c>
      <c r="H1833">
        <f>(1/(1-91/360*VLOOKUP($A1833,Tbills!$B$4:$C$974,2,1)/100))^((1)/91)-1</f>
        <v>6.9446662909200541E-7</v>
      </c>
      <c r="I1833">
        <f>I1832*(1-(I$1+I$5))^($A1833-$A1832)*(1+1.5*(E1833/E1832-1))</f>
        <v>512030.48951396829</v>
      </c>
      <c r="K1833">
        <f>ROW()</f>
        <v>1833</v>
      </c>
      <c r="L1833">
        <f>B1833/C1833</f>
        <v>0.95627906976744181</v>
      </c>
      <c r="M1833">
        <f>M1832*(1-(M$1+M$5))^($A1833-$A1832)*(1+2*(E1833/E1832-1))</f>
        <v>10548901.086400313</v>
      </c>
    </row>
    <row r="1834" spans="1:13" x14ac:dyDescent="0.25">
      <c r="A1834" s="1">
        <v>40722</v>
      </c>
      <c r="B1834" s="10">
        <v>19.170000000000002</v>
      </c>
      <c r="C1834" s="10">
        <v>20.52</v>
      </c>
      <c r="D1834">
        <v>9332.26</v>
      </c>
      <c r="E1834">
        <v>8335.81</v>
      </c>
      <c r="F1834">
        <v>120826.69</v>
      </c>
      <c r="G1834">
        <v>107941.11</v>
      </c>
      <c r="H1834">
        <f>(1/(1-91/360*VLOOKUP($A1834,Tbills!$B$4:$C$974,2,1)/100))^((1)/91)-1</f>
        <v>6.9446662909200541E-7</v>
      </c>
      <c r="I1834">
        <f>I1833*(1-(I$1+I$5))^($A1834-$A1833)*(1+1.5*(E1834/E1833-1))</f>
        <v>475474.09488373745</v>
      </c>
      <c r="K1834">
        <f>ROW()</f>
        <v>1834</v>
      </c>
      <c r="L1834">
        <f>B1834/C1834</f>
        <v>0.9342105263157896</v>
      </c>
      <c r="M1834">
        <f>M1833*(1-(M$1+M$5))^($A1834-$A1833)*(1+2*(E1834/E1833-1))</f>
        <v>9544520.2336756997</v>
      </c>
    </row>
    <row r="1835" spans="1:13"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I1834*(1-(I$1+I$5))^($A1835-$A1834)*(1+1.5*(E1835/E1834-1))</f>
        <v>441686.52955282707</v>
      </c>
      <c r="K1835">
        <f>ROW()</f>
        <v>1835</v>
      </c>
      <c r="L1835">
        <f>B1835/C1835</f>
        <v>0.88928939237899063</v>
      </c>
      <c r="M1835">
        <f>M1834*(1-(M$1+M$5))^($A1835-$A1834)*(1+2*(E1835/E1834-1))</f>
        <v>8640020.8822441604</v>
      </c>
    </row>
    <row r="1836" spans="1:13" x14ac:dyDescent="0.25">
      <c r="A1836" s="1">
        <v>40724</v>
      </c>
      <c r="B1836" s="10">
        <v>16.52</v>
      </c>
      <c r="C1836" s="10">
        <v>18.91</v>
      </c>
      <c r="D1836">
        <v>8556.85</v>
      </c>
      <c r="E1836">
        <v>7643.18</v>
      </c>
      <c r="F1836">
        <v>116233.26</v>
      </c>
      <c r="G1836">
        <v>103837.4</v>
      </c>
      <c r="H1836">
        <f>(1/(1-91/360*VLOOKUP($A1836,Tbills!$B$4:$C$974,2,1)/100))^((1)/91)-1</f>
        <v>6.9446662909200541E-7</v>
      </c>
      <c r="I1836">
        <f>I1835*(1-(I$1+I$5))^($A1836-$A1835)*(1+1.5*(E1836/E1835-1))</f>
        <v>416838.16574056301</v>
      </c>
      <c r="K1836">
        <f>ROW()</f>
        <v>1836</v>
      </c>
      <c r="L1836">
        <f>B1836/C1836</f>
        <v>0.8736118455843469</v>
      </c>
      <c r="M1836">
        <f>M1835*(1-(M$1+M$5))^($A1836-$A1835)*(1+2*(E1836/E1835-1))</f>
        <v>7991763.0519203478</v>
      </c>
    </row>
    <row r="1837" spans="1:13" x14ac:dyDescent="0.25">
      <c r="A1837" s="1">
        <v>40725</v>
      </c>
      <c r="B1837" s="10">
        <v>15.87</v>
      </c>
      <c r="C1837" s="10">
        <v>17.93</v>
      </c>
      <c r="D1837">
        <v>8192.98</v>
      </c>
      <c r="E1837">
        <v>7318.16</v>
      </c>
      <c r="F1837">
        <v>111135.39</v>
      </c>
      <c r="G1837">
        <v>99283.13</v>
      </c>
      <c r="H1837">
        <f>(1/(1-91/360*VLOOKUP($A1837,Tbills!$B$4:$C$974,2,1)/100))^((1)/91)-1</f>
        <v>6.9446662909200541E-7</v>
      </c>
      <c r="I1837">
        <f>I1836*(1-(I$1+I$5))^($A1837-$A1836)*(1+1.5*(E1837/E1836-1))</f>
        <v>390245.86873370904</v>
      </c>
      <c r="K1837">
        <f>ROW()</f>
        <v>1837</v>
      </c>
      <c r="L1837">
        <f>B1837/C1837</f>
        <v>0.88510875627440044</v>
      </c>
      <c r="M1837">
        <f>M1836*(1-(M$1+M$5))^($A1837-$A1836)*(1+2*(E1837/E1836-1))</f>
        <v>7311830.2246070756</v>
      </c>
    </row>
    <row r="1838" spans="1:13" x14ac:dyDescent="0.25">
      <c r="A1838" s="1">
        <v>40729</v>
      </c>
      <c r="B1838" s="10">
        <v>16.059999999999999</v>
      </c>
      <c r="C1838" s="10">
        <v>18.11</v>
      </c>
      <c r="D1838">
        <v>8231.06</v>
      </c>
      <c r="E1838">
        <v>7352.15</v>
      </c>
      <c r="F1838">
        <v>111528.12</v>
      </c>
      <c r="G1838">
        <v>99633.7</v>
      </c>
      <c r="H1838">
        <f>(1/(1-91/360*VLOOKUP($A1838,Tbills!$B$4:$C$974,2,1)/100))^((1)/91)-1</f>
        <v>6.9446662909200541E-7</v>
      </c>
      <c r="I1838">
        <f>I1837*(1-(I$1+I$5))^($A1838-$A1837)*(1+1.5*(E1838/E1837-1))</f>
        <v>392949.60619984689</v>
      </c>
      <c r="K1838">
        <f>ROW()</f>
        <v>1838</v>
      </c>
      <c r="L1838">
        <f>B1838/C1838</f>
        <v>0.88680287134180003</v>
      </c>
      <c r="M1838">
        <f>M1837*(1-(M$1+M$5))^($A1838-$A1837)*(1+2*(E1838/E1837-1))</f>
        <v>7378756.726155594</v>
      </c>
    </row>
    <row r="1839" spans="1:13" x14ac:dyDescent="0.25">
      <c r="A1839" s="1">
        <v>40730</v>
      </c>
      <c r="B1839" s="10">
        <v>16.34</v>
      </c>
      <c r="C1839" s="10">
        <v>18.41</v>
      </c>
      <c r="D1839">
        <v>8357.58</v>
      </c>
      <c r="E1839">
        <v>7465.15</v>
      </c>
      <c r="F1839">
        <v>110850.43</v>
      </c>
      <c r="G1839">
        <v>99028.22</v>
      </c>
      <c r="H1839">
        <f>(1/(1-91/360*VLOOKUP($A1839,Tbills!$B$4:$C$974,2,1)/100))^((1)/91)-1</f>
        <v>6.9446662909200541E-7</v>
      </c>
      <c r="I1839">
        <f>I1838*(1-(I$1+I$5))^($A1839-$A1838)*(1+1.5*(E1839/E1838-1))</f>
        <v>402005.00041773421</v>
      </c>
      <c r="K1839">
        <f>ROW()</f>
        <v>1839</v>
      </c>
      <c r="L1839">
        <f>B1839/C1839</f>
        <v>0.88756110809342748</v>
      </c>
      <c r="M1839">
        <f>M1838*(1-(M$1+M$5))^($A1839-$A1838)*(1+2*(E1839/E1838-1))</f>
        <v>7605318.3010484008</v>
      </c>
    </row>
    <row r="1840" spans="1:13" x14ac:dyDescent="0.25">
      <c r="A1840" s="1">
        <v>40731</v>
      </c>
      <c r="B1840" s="10">
        <v>15.95</v>
      </c>
      <c r="C1840" s="10">
        <v>17.77</v>
      </c>
      <c r="D1840">
        <v>8124.62</v>
      </c>
      <c r="E1840">
        <v>7257.06</v>
      </c>
      <c r="F1840">
        <v>108058.89</v>
      </c>
      <c r="G1840">
        <v>96534.33</v>
      </c>
      <c r="H1840">
        <f>(1/(1-91/360*VLOOKUP($A1840,Tbills!$B$4:$C$974,2,1)/100))^((1)/91)-1</f>
        <v>6.9446662909200541E-7</v>
      </c>
      <c r="I1840">
        <f>I1839*(1-(I$1+I$5))^($A1840-$A1839)*(1+1.5*(E1840/E1839-1))</f>
        <v>385192.55799509061</v>
      </c>
      <c r="K1840">
        <f>ROW()</f>
        <v>1840</v>
      </c>
      <c r="L1840">
        <f>B1840/C1840</f>
        <v>0.89758019133370848</v>
      </c>
      <c r="M1840">
        <f>M1839*(1-(M$1+M$5))^($A1840-$A1839)*(1+2*(E1840/E1839-1))</f>
        <v>7181081.9571500495</v>
      </c>
    </row>
    <row r="1841" spans="1:13" x14ac:dyDescent="0.25">
      <c r="A1841" s="1">
        <v>40732</v>
      </c>
      <c r="B1841" s="10">
        <v>15.95</v>
      </c>
      <c r="C1841" s="10">
        <v>17.96</v>
      </c>
      <c r="D1841">
        <v>8302.76</v>
      </c>
      <c r="E1841">
        <v>7416.18</v>
      </c>
      <c r="F1841">
        <v>109382.25</v>
      </c>
      <c r="G1841">
        <v>97716.49</v>
      </c>
      <c r="H1841">
        <f>(1/(1-91/360*VLOOKUP($A1841,Tbills!$B$4:$C$974,2,1)/100))^((1)/91)-1</f>
        <v>6.9446662909200541E-7</v>
      </c>
      <c r="I1841">
        <f>I1840*(1-(I$1+I$5))^($A1841-$A1840)*(1+1.5*(E1841/E1840-1))</f>
        <v>397857.47647070006</v>
      </c>
      <c r="K1841">
        <f>ROW()</f>
        <v>1841</v>
      </c>
      <c r="L1841">
        <f>B1841/C1841</f>
        <v>0.88808463251670366</v>
      </c>
      <c r="M1841">
        <f>M1840*(1-(M$1+M$5))^($A1841-$A1840)*(1+2*(E1841/E1840-1))</f>
        <v>7495737.5277685011</v>
      </c>
    </row>
    <row r="1842" spans="1:13" x14ac:dyDescent="0.25">
      <c r="A1842" s="1">
        <v>40735</v>
      </c>
      <c r="B1842" s="10">
        <v>18.39</v>
      </c>
      <c r="C1842" s="10">
        <v>19.98</v>
      </c>
      <c r="D1842">
        <v>8982.52</v>
      </c>
      <c r="E1842">
        <v>8023.34</v>
      </c>
      <c r="F1842">
        <v>113276.31</v>
      </c>
      <c r="G1842">
        <v>101195.04</v>
      </c>
      <c r="H1842">
        <f>(1/(1-91/360*VLOOKUP($A1842,Tbills!$B$4:$C$974,2,1)/100))^((1)/91)-1</f>
        <v>8.3336527945121475E-7</v>
      </c>
      <c r="I1842">
        <f>I1841*(1-(I$1+I$5))^($A1842-$A1841)*(1+1.5*(E1842/E1841-1))</f>
        <v>446703.29947451933</v>
      </c>
      <c r="K1842">
        <f>ROW()</f>
        <v>1842</v>
      </c>
      <c r="L1842">
        <f>B1842/C1842</f>
        <v>0.92042042042042038</v>
      </c>
      <c r="M1842">
        <f>M1841*(1-(M$1+M$5))^($A1842-$A1841)*(1+2*(E1842/E1841-1))</f>
        <v>8722202.3821186554</v>
      </c>
    </row>
    <row r="1843" spans="1:13" x14ac:dyDescent="0.25">
      <c r="A1843" s="1">
        <v>40736</v>
      </c>
      <c r="B1843" s="10">
        <v>19.87</v>
      </c>
      <c r="C1843" s="10">
        <v>20.93</v>
      </c>
      <c r="D1843">
        <v>9208.1</v>
      </c>
      <c r="E1843">
        <v>8224.83</v>
      </c>
      <c r="F1843">
        <v>115908.78</v>
      </c>
      <c r="G1843">
        <v>103546.66</v>
      </c>
      <c r="H1843">
        <f>(1/(1-91/360*VLOOKUP($A1843,Tbills!$B$4:$C$974,2,1)/100))^((1)/91)-1</f>
        <v>8.3336527945121475E-7</v>
      </c>
      <c r="I1843">
        <f>I1842*(1-(I$1+I$5))^($A1843-$A1842)*(1+1.5*(E1843/E1842-1))</f>
        <v>463525.93312584481</v>
      </c>
      <c r="K1843">
        <f>ROW()</f>
        <v>1843</v>
      </c>
      <c r="L1843">
        <f>B1843/C1843</f>
        <v>0.94935499283325375</v>
      </c>
      <c r="M1843">
        <f>M1842*(1-(M$1+M$5))^($A1843-$A1842)*(1+2*(E1843/E1842-1))</f>
        <v>9159974.7311804444</v>
      </c>
    </row>
    <row r="1844" spans="1:13" x14ac:dyDescent="0.25">
      <c r="A1844" s="1">
        <v>40737</v>
      </c>
      <c r="B1844" s="10">
        <v>19.91</v>
      </c>
      <c r="C1844" s="10">
        <v>20.85</v>
      </c>
      <c r="D1844">
        <v>9255.2999999999993</v>
      </c>
      <c r="E1844">
        <v>8266.99</v>
      </c>
      <c r="F1844">
        <v>115842.27</v>
      </c>
      <c r="G1844">
        <v>103487.16</v>
      </c>
      <c r="H1844">
        <f>(1/(1-91/360*VLOOKUP($A1844,Tbills!$B$4:$C$974,2,1)/100))^((1)/91)-1</f>
        <v>8.3336527945121475E-7</v>
      </c>
      <c r="I1844">
        <f>I1843*(1-(I$1+I$5))^($A1844-$A1843)*(1+1.5*(E1844/E1843-1))</f>
        <v>467085.46462405624</v>
      </c>
      <c r="K1844">
        <f>ROW()</f>
        <v>1844</v>
      </c>
      <c r="L1844">
        <f>B1844/C1844</f>
        <v>0.95491606714628297</v>
      </c>
      <c r="M1844">
        <f>M1843*(1-(M$1+M$5))^($A1844-$A1843)*(1+2*(E1844/E1843-1))</f>
        <v>9253569.8829999398</v>
      </c>
    </row>
    <row r="1845" spans="1:13" x14ac:dyDescent="0.25">
      <c r="A1845" s="1">
        <v>40738</v>
      </c>
      <c r="B1845" s="10">
        <v>20.8</v>
      </c>
      <c r="C1845" s="10">
        <v>21.59</v>
      </c>
      <c r="D1845">
        <v>9544.17</v>
      </c>
      <c r="E1845">
        <v>8525.01</v>
      </c>
      <c r="F1845">
        <v>117495.06</v>
      </c>
      <c r="G1845">
        <v>104963.58</v>
      </c>
      <c r="H1845">
        <f>(1/(1-91/360*VLOOKUP($A1845,Tbills!$B$4:$C$974,2,1)/100))^((1)/91)-1</f>
        <v>8.3336527945121475E-7</v>
      </c>
      <c r="I1845">
        <f>I1844*(1-(I$1+I$5))^($A1845-$A1844)*(1+1.5*(E1845/E1844-1))</f>
        <v>488947.9958317175</v>
      </c>
      <c r="K1845">
        <f>ROW()</f>
        <v>1845</v>
      </c>
      <c r="L1845">
        <f>B1845/C1845</f>
        <v>0.96340898564150068</v>
      </c>
      <c r="M1845">
        <f>M1844*(1-(M$1+M$5))^($A1845-$A1844)*(1+2*(E1845/E1844-1))</f>
        <v>9830862.6300685089</v>
      </c>
    </row>
    <row r="1846" spans="1:13" x14ac:dyDescent="0.25">
      <c r="A1846" s="1">
        <v>40739</v>
      </c>
      <c r="B1846" s="10">
        <v>19.53</v>
      </c>
      <c r="C1846" s="10">
        <v>20.94</v>
      </c>
      <c r="D1846">
        <v>9333.2999999999993</v>
      </c>
      <c r="E1846">
        <v>8336.65</v>
      </c>
      <c r="F1846">
        <v>115816.21</v>
      </c>
      <c r="G1846">
        <v>103463.7</v>
      </c>
      <c r="H1846">
        <f>(1/(1-91/360*VLOOKUP($A1846,Tbills!$B$4:$C$974,2,1)/100))^((1)/91)-1</f>
        <v>8.3336527945121475E-7</v>
      </c>
      <c r="I1846">
        <f>I1845*(1-(I$1+I$5))^($A1846-$A1845)*(1+1.5*(E1846/E1845-1))</f>
        <v>472738.51198212872</v>
      </c>
      <c r="K1846">
        <f>ROW()</f>
        <v>1846</v>
      </c>
      <c r="L1846">
        <f>B1846/C1846</f>
        <v>0.93266475644699143</v>
      </c>
      <c r="M1846">
        <f>M1845*(1-(M$1+M$5))^($A1846-$A1845)*(1+2*(E1846/E1845-1))</f>
        <v>9396120.3846846931</v>
      </c>
    </row>
    <row r="1847" spans="1:13" x14ac:dyDescent="0.25">
      <c r="A1847" s="1">
        <v>40742</v>
      </c>
      <c r="B1847" s="10">
        <v>20.95</v>
      </c>
      <c r="C1847" s="10">
        <v>21.84</v>
      </c>
      <c r="D1847">
        <v>9710.74</v>
      </c>
      <c r="E1847">
        <v>8673.76</v>
      </c>
      <c r="F1847">
        <v>117850.08</v>
      </c>
      <c r="G1847">
        <v>105280.39</v>
      </c>
      <c r="H1847">
        <f>(1/(1-91/360*VLOOKUP($A1847,Tbills!$B$4:$C$974,2,1)/100))^((1)/91)-1</f>
        <v>5.5556975353532323E-7</v>
      </c>
      <c r="I1847">
        <f>I1846*(1-(I$1+I$5))^($A1847-$A1846)*(1+1.5*(E1847/E1846-1))</f>
        <v>501398.35391874489</v>
      </c>
      <c r="K1847">
        <f>ROW()</f>
        <v>1847</v>
      </c>
      <c r="L1847">
        <f>B1847/C1847</f>
        <v>0.95924908424908417</v>
      </c>
      <c r="M1847">
        <f>M1846*(1-(M$1+M$5))^($A1847-$A1846)*(1+2*(E1847/E1846-1))</f>
        <v>10154997.519538591</v>
      </c>
    </row>
    <row r="1848" spans="1:13" x14ac:dyDescent="0.25">
      <c r="A1848" s="1">
        <v>40743</v>
      </c>
      <c r="B1848" s="10">
        <v>19.21</v>
      </c>
      <c r="C1848" s="10">
        <v>20.5</v>
      </c>
      <c r="D1848">
        <v>9120.3799999999992</v>
      </c>
      <c r="E1848">
        <v>8146.44</v>
      </c>
      <c r="F1848">
        <v>114572.27</v>
      </c>
      <c r="G1848">
        <v>102352.12</v>
      </c>
      <c r="H1848">
        <f>(1/(1-91/360*VLOOKUP($A1848,Tbills!$B$4:$C$974,2,1)/100))^((1)/91)-1</f>
        <v>5.5556975353532323E-7</v>
      </c>
      <c r="I1848">
        <f>I1847*(1-(I$1+I$5))^($A1848-$A1847)*(1+1.5*(E1848/E1847-1))</f>
        <v>455670.3224960941</v>
      </c>
      <c r="K1848">
        <f>ROW()</f>
        <v>1848</v>
      </c>
      <c r="L1848">
        <f>B1848/C1848</f>
        <v>0.93707317073170737</v>
      </c>
      <c r="M1848">
        <f>M1847*(1-(M$1+M$5))^($A1848-$A1847)*(1+2*(E1848/E1847-1))</f>
        <v>8919953.6724303719</v>
      </c>
    </row>
    <row r="1849" spans="1:13" x14ac:dyDescent="0.25">
      <c r="A1849" s="1">
        <v>40744</v>
      </c>
      <c r="B1849" s="10">
        <v>19.09</v>
      </c>
      <c r="C1849" s="10">
        <v>20.37</v>
      </c>
      <c r="D1849">
        <v>8935.67</v>
      </c>
      <c r="E1849">
        <v>7981.45</v>
      </c>
      <c r="F1849">
        <v>113568.05</v>
      </c>
      <c r="G1849">
        <v>101454.95</v>
      </c>
      <c r="H1849">
        <f>(1/(1-91/360*VLOOKUP($A1849,Tbills!$B$4:$C$974,2,1)/100))^((1)/91)-1</f>
        <v>5.5556975353532323E-7</v>
      </c>
      <c r="I1849">
        <f>I1848*(1-(I$1+I$5))^($A1849-$A1848)*(1+1.5*(E1849/E1848-1))</f>
        <v>441823.03659153666</v>
      </c>
      <c r="K1849">
        <f>ROW()</f>
        <v>1849</v>
      </c>
      <c r="L1849">
        <f>B1849/C1849</f>
        <v>0.93716249386352479</v>
      </c>
      <c r="M1849">
        <f>M1848*(1-(M$1+M$5))^($A1849-$A1848)*(1+2*(E1849/E1848-1))</f>
        <v>8558353.2844993453</v>
      </c>
    </row>
    <row r="1850" spans="1:13" x14ac:dyDescent="0.25">
      <c r="A1850" s="1">
        <v>40745</v>
      </c>
      <c r="B1850" s="10">
        <v>17.559999999999999</v>
      </c>
      <c r="C1850" s="10">
        <v>19.2</v>
      </c>
      <c r="D1850">
        <v>8476.99</v>
      </c>
      <c r="E1850">
        <v>7571.75</v>
      </c>
      <c r="F1850">
        <v>110810.29</v>
      </c>
      <c r="G1850">
        <v>98991.27</v>
      </c>
      <c r="H1850">
        <f>(1/(1-91/360*VLOOKUP($A1850,Tbills!$B$4:$C$974,2,1)/100))^((1)/91)-1</f>
        <v>5.5556975353532323E-7</v>
      </c>
      <c r="I1850">
        <f>I1849*(1-(I$1+I$5))^($A1850-$A1849)*(1+1.5*(E1850/E1849-1))</f>
        <v>407799.95078853169</v>
      </c>
      <c r="K1850">
        <f>ROW()</f>
        <v>1850</v>
      </c>
      <c r="L1850">
        <f>B1850/C1850</f>
        <v>0.9145833333333333</v>
      </c>
      <c r="M1850">
        <f>M1849*(1-(M$1+M$5))^($A1850-$A1849)*(1+2*(E1850/E1849-1))</f>
        <v>7679467.8375207782</v>
      </c>
    </row>
    <row r="1851" spans="1:13" x14ac:dyDescent="0.25">
      <c r="A1851" s="1">
        <v>40746</v>
      </c>
      <c r="B1851" s="10">
        <v>17.52</v>
      </c>
      <c r="C1851" s="10">
        <v>19.2</v>
      </c>
      <c r="D1851">
        <v>8428.93</v>
      </c>
      <c r="E1851">
        <v>7528.82</v>
      </c>
      <c r="F1851">
        <v>110493.25</v>
      </c>
      <c r="G1851">
        <v>98707.99</v>
      </c>
      <c r="H1851">
        <f>(1/(1-91/360*VLOOKUP($A1851,Tbills!$B$4:$C$974,2,1)/100))^((1)/91)-1</f>
        <v>5.5556975353532323E-7</v>
      </c>
      <c r="I1851">
        <f>I1850*(1-(I$1+I$5))^($A1851-$A1850)*(1+1.5*(E1851/E1850-1))</f>
        <v>404327.88228775584</v>
      </c>
      <c r="K1851">
        <f>ROW()</f>
        <v>1851</v>
      </c>
      <c r="L1851">
        <f>B1851/C1851</f>
        <v>0.91249999999999998</v>
      </c>
      <c r="M1851">
        <f>M1850*(1-(M$1+M$5))^($A1851-$A1850)*(1+2*(E1851/E1850-1))</f>
        <v>7592130.5160779748</v>
      </c>
    </row>
    <row r="1852" spans="1:13"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I1851*(1-(I$1+I$5))^($A1852-$A1851)*(1+1.5*(E1852/E1851-1))</f>
        <v>436938.89218357007</v>
      </c>
      <c r="K1852">
        <f>ROW()</f>
        <v>1852</v>
      </c>
      <c r="L1852">
        <f>B1852/C1852</f>
        <v>0.95508390918065156</v>
      </c>
      <c r="M1852">
        <f>M1851*(1-(M$1+M$5))^($A1852-$A1851)*(1+2*(E1852/E1851-1))</f>
        <v>8408051.4649156835</v>
      </c>
    </row>
    <row r="1853" spans="1:13" x14ac:dyDescent="0.25">
      <c r="A1853" s="1">
        <v>40750</v>
      </c>
      <c r="B1853" s="10">
        <v>20.23</v>
      </c>
      <c r="C1853" s="10">
        <v>20.89</v>
      </c>
      <c r="D1853">
        <v>9027.83</v>
      </c>
      <c r="E1853">
        <v>8063.73</v>
      </c>
      <c r="F1853">
        <v>112862.98</v>
      </c>
      <c r="G1853">
        <v>100824.64</v>
      </c>
      <c r="H1853">
        <f>(1/(1-91/360*VLOOKUP($A1853,Tbills!$B$4:$C$974,2,1)/100))^((1)/91)-1</f>
        <v>1.6667944573445226E-6</v>
      </c>
      <c r="I1853">
        <f>I1852*(1-(I$1+I$5))^($A1853-$A1852)*(1+1.5*(E1853/E1852-1))</f>
        <v>447668.06957430847</v>
      </c>
      <c r="K1853">
        <f>ROW()</f>
        <v>1853</v>
      </c>
      <c r="L1853">
        <f>B1853/C1853</f>
        <v>0.96840593585447587</v>
      </c>
      <c r="M1853">
        <f>M1852*(1-(M$1+M$5))^($A1853-$A1852)*(1+2*(E1853/E1852-1))</f>
        <v>8683152.2569134887</v>
      </c>
    </row>
    <row r="1854" spans="1:13" x14ac:dyDescent="0.25">
      <c r="A1854" s="1">
        <v>40751</v>
      </c>
      <c r="B1854" s="10">
        <v>22.98</v>
      </c>
      <c r="C1854" s="10">
        <v>22.69</v>
      </c>
      <c r="D1854">
        <v>9707.91</v>
      </c>
      <c r="E1854">
        <v>8671.17</v>
      </c>
      <c r="F1854">
        <v>115916.33</v>
      </c>
      <c r="G1854">
        <v>103552.14</v>
      </c>
      <c r="H1854">
        <f>(1/(1-91/360*VLOOKUP($A1854,Tbills!$B$4:$C$974,2,1)/100))^((1)/91)-1</f>
        <v>1.6667944573445226E-6</v>
      </c>
      <c r="I1854">
        <f>I1853*(1-(I$1+I$5))^($A1854-$A1853)*(1+1.5*(E1854/E1853-1))</f>
        <v>498247.48030551663</v>
      </c>
      <c r="K1854">
        <f>ROW()</f>
        <v>1854</v>
      </c>
      <c r="L1854">
        <f>B1854/C1854</f>
        <v>1.0127809607756721</v>
      </c>
      <c r="M1854">
        <f>M1853*(1-(M$1+M$5))^($A1854-$A1853)*(1+2*(E1854/E1853-1))</f>
        <v>9991017.5992161576</v>
      </c>
    </row>
    <row r="1855" spans="1:13" x14ac:dyDescent="0.25">
      <c r="A1855" s="1">
        <v>40752</v>
      </c>
      <c r="B1855" s="10">
        <v>23.74</v>
      </c>
      <c r="C1855" s="10">
        <v>22.95</v>
      </c>
      <c r="D1855">
        <v>9716.98</v>
      </c>
      <c r="E1855">
        <v>8679.26</v>
      </c>
      <c r="F1855">
        <v>115418.71</v>
      </c>
      <c r="G1855">
        <v>103107.42</v>
      </c>
      <c r="H1855">
        <f>(1/(1-91/360*VLOOKUP($A1855,Tbills!$B$4:$C$974,2,1)/100))^((1)/91)-1</f>
        <v>1.6667944573445226E-6</v>
      </c>
      <c r="I1855">
        <f>I1854*(1-(I$1+I$5))^($A1855-$A1854)*(1+1.5*(E1855/E1854-1))</f>
        <v>498939.97587555583</v>
      </c>
      <c r="K1855">
        <f>ROW()</f>
        <v>1855</v>
      </c>
      <c r="L1855">
        <f>B1855/C1855</f>
        <v>1.0344226579520697</v>
      </c>
      <c r="M1855">
        <f>M1854*(1-(M$1+M$5))^($A1855-$A1854)*(1+2*(E1855/E1854-1))</f>
        <v>10009323.061619047</v>
      </c>
    </row>
    <row r="1856" spans="1:13" x14ac:dyDescent="0.25">
      <c r="A1856" s="1">
        <v>40753</v>
      </c>
      <c r="B1856" s="10">
        <v>25.25</v>
      </c>
      <c r="C1856" s="10">
        <v>22.91</v>
      </c>
      <c r="D1856">
        <v>9548.43</v>
      </c>
      <c r="E1856">
        <v>8528.69</v>
      </c>
      <c r="F1856">
        <v>112435.97</v>
      </c>
      <c r="G1856">
        <v>100442.67</v>
      </c>
      <c r="H1856">
        <f>(1/(1-91/360*VLOOKUP($A1856,Tbills!$B$4:$C$974,2,1)/100))^((1)/91)-1</f>
        <v>1.6667944573445226E-6</v>
      </c>
      <c r="I1856">
        <f>I1855*(1-(I$1+I$5))^($A1856-$A1855)*(1+1.5*(E1856/E1855-1))</f>
        <v>485951.71047623141</v>
      </c>
      <c r="K1856">
        <f>ROW()</f>
        <v>1856</v>
      </c>
      <c r="L1856">
        <f>B1856/C1856</f>
        <v>1.1021388040157136</v>
      </c>
      <c r="M1856">
        <f>M1855*(1-(M$1+M$5))^($A1856-$A1855)*(1+2*(E1856/E1855-1))</f>
        <v>9661708.9227825478</v>
      </c>
    </row>
    <row r="1857" spans="1:13" x14ac:dyDescent="0.25">
      <c r="A1857" s="1">
        <v>40756</v>
      </c>
      <c r="B1857" s="10">
        <v>23.66</v>
      </c>
      <c r="C1857" s="10">
        <v>22.38</v>
      </c>
      <c r="D1857">
        <v>9349.36</v>
      </c>
      <c r="E1857">
        <v>8350.84</v>
      </c>
      <c r="F1857">
        <v>110036.88</v>
      </c>
      <c r="G1857">
        <v>98298.99</v>
      </c>
      <c r="H1857">
        <f>(1/(1-91/360*VLOOKUP($A1857,Tbills!$B$4:$C$974,2,1)/100))^((1)/91)-1</f>
        <v>3.1949139418507855E-6</v>
      </c>
      <c r="I1857">
        <f>I1856*(1-(I$1+I$5))^($A1857-$A1856)*(1+1.5*(E1857/E1856-1))</f>
        <v>470737.73701253801</v>
      </c>
      <c r="K1857">
        <f>ROW()</f>
        <v>1857</v>
      </c>
      <c r="L1857">
        <f>B1857/C1857</f>
        <v>1.0571939231456657</v>
      </c>
      <c r="M1857">
        <f>M1856*(1-(M$1+M$5))^($A1857-$A1856)*(1+2*(E1857/E1856-1))</f>
        <v>9257818.9189365134</v>
      </c>
    </row>
    <row r="1858" spans="1:13" x14ac:dyDescent="0.25">
      <c r="A1858" s="1">
        <v>40757</v>
      </c>
      <c r="B1858" s="10">
        <v>24.79</v>
      </c>
      <c r="C1858" s="10">
        <v>23.6</v>
      </c>
      <c r="D1858">
        <v>10032.879999999999</v>
      </c>
      <c r="E1858">
        <v>8961.33</v>
      </c>
      <c r="F1858">
        <v>114177.09</v>
      </c>
      <c r="G1858">
        <v>101997.24</v>
      </c>
      <c r="H1858">
        <f>(1/(1-91/360*VLOOKUP($A1858,Tbills!$B$4:$C$974,2,1)/100))^((1)/91)-1</f>
        <v>3.1949139418507855E-6</v>
      </c>
      <c r="I1858">
        <f>I1857*(1-(I$1+I$5))^($A1858-$A1857)*(1+1.5*(E1858/E1857-1))</f>
        <v>522352.80723211681</v>
      </c>
      <c r="K1858">
        <f>ROW()</f>
        <v>1858</v>
      </c>
      <c r="L1858">
        <f>B1858/C1858</f>
        <v>1.0504237288135592</v>
      </c>
      <c r="M1858">
        <f>M1857*(1-(M$1+M$5))^($A1858-$A1857)*(1+2*(E1858/E1857-1))</f>
        <v>10611051.116810212</v>
      </c>
    </row>
    <row r="1859" spans="1:13" x14ac:dyDescent="0.25">
      <c r="A1859" s="1">
        <v>40758</v>
      </c>
      <c r="B1859" s="10">
        <v>23.38</v>
      </c>
      <c r="C1859" s="10">
        <v>23.12</v>
      </c>
      <c r="D1859">
        <v>9931</v>
      </c>
      <c r="E1859">
        <v>8870.2999999999993</v>
      </c>
      <c r="F1859">
        <v>113310.91</v>
      </c>
      <c r="G1859">
        <v>101223.14</v>
      </c>
      <c r="H1859">
        <f>(1/(1-91/360*VLOOKUP($A1859,Tbills!$B$4:$C$974,2,1)/100))^((1)/91)-1</f>
        <v>3.1949139418507855E-6</v>
      </c>
      <c r="I1859">
        <f>I1858*(1-(I$1+I$5))^($A1859-$A1858)*(1+1.5*(E1859/E1858-1))</f>
        <v>514388.71415681695</v>
      </c>
      <c r="K1859">
        <f>ROW()</f>
        <v>1859</v>
      </c>
      <c r="L1859">
        <f>B1859/C1859</f>
        <v>1.0112456747404843</v>
      </c>
      <c r="M1859">
        <f>M1858*(1-(M$1+M$5))^($A1859-$A1858)*(1+2*(E1859/E1858-1))</f>
        <v>10395124.771151472</v>
      </c>
    </row>
    <row r="1860" spans="1:13" x14ac:dyDescent="0.25">
      <c r="A1860" s="1">
        <v>40759</v>
      </c>
      <c r="B1860" s="10">
        <v>31.66</v>
      </c>
      <c r="C1860" s="10">
        <v>28.56</v>
      </c>
      <c r="D1860">
        <v>12051.58</v>
      </c>
      <c r="E1860">
        <v>10764.36</v>
      </c>
      <c r="F1860">
        <v>122942.04</v>
      </c>
      <c r="G1860">
        <v>109826.52</v>
      </c>
      <c r="H1860">
        <f>(1/(1-91/360*VLOOKUP($A1860,Tbills!$B$4:$C$974,2,1)/100))^((1)/91)-1</f>
        <v>3.1949139418507855E-6</v>
      </c>
      <c r="I1860">
        <f>I1859*(1-(I$1+I$5))^($A1860-$A1859)*(1+1.5*(E1860/E1859-1))</f>
        <v>679137.01641680847</v>
      </c>
      <c r="K1860">
        <f>ROW()</f>
        <v>1860</v>
      </c>
      <c r="L1860">
        <f>B1860/C1860</f>
        <v>1.1085434173669468</v>
      </c>
      <c r="M1860">
        <f>M1859*(1-(M$1+M$5))^($A1860-$A1859)*(1+2*(E1860/E1859-1))</f>
        <v>14833931.326174993</v>
      </c>
    </row>
    <row r="1861" spans="1:13" x14ac:dyDescent="0.25">
      <c r="A1861" s="1">
        <v>40760</v>
      </c>
      <c r="B1861" s="10">
        <v>32</v>
      </c>
      <c r="C1861" s="10">
        <v>29.59</v>
      </c>
      <c r="D1861">
        <v>12442.43</v>
      </c>
      <c r="E1861">
        <v>11113.43</v>
      </c>
      <c r="F1861">
        <v>124358.97</v>
      </c>
      <c r="G1861">
        <v>111091.94</v>
      </c>
      <c r="H1861">
        <f>(1/(1-91/360*VLOOKUP($A1861,Tbills!$B$4:$C$974,2,1)/100))^((1)/91)-1</f>
        <v>3.1949139418507855E-6</v>
      </c>
      <c r="I1861">
        <f>I1860*(1-(I$1+I$5))^($A1861-$A1860)*(1+1.5*(E1861/E1860-1))</f>
        <v>712165.08563540911</v>
      </c>
      <c r="K1861">
        <f>ROW()</f>
        <v>1861</v>
      </c>
      <c r="L1861">
        <f>B1861/C1861</f>
        <v>1.081446434606286</v>
      </c>
      <c r="M1861">
        <f>M1860*(1-(M$1+M$5))^($A1861-$A1860)*(1+2*(E1861/E1860-1))</f>
        <v>15795477.661049917</v>
      </c>
    </row>
    <row r="1862" spans="1:13" x14ac:dyDescent="0.25">
      <c r="A1862" s="1">
        <v>40763</v>
      </c>
      <c r="B1862" s="10">
        <v>48</v>
      </c>
      <c r="C1862" s="10">
        <v>38.1</v>
      </c>
      <c r="D1862">
        <v>14813.84</v>
      </c>
      <c r="E1862">
        <v>13231.44</v>
      </c>
      <c r="F1862">
        <v>133328.5</v>
      </c>
      <c r="G1862">
        <v>119103.5</v>
      </c>
      <c r="H1862">
        <f>(1/(1-91/360*VLOOKUP($A1862,Tbills!$B$4:$C$974,2,1)/100))^((1)/91)-1</f>
        <v>1.2500718804542288E-6</v>
      </c>
      <c r="I1862">
        <f>I1861*(1-(I$1+I$5))^($A1862-$A1861)*(1+1.5*(E1862/E1861-1))</f>
        <v>915726.57788814523</v>
      </c>
      <c r="K1862">
        <f>ROW()</f>
        <v>1862</v>
      </c>
      <c r="L1862">
        <f>B1862/C1862</f>
        <v>1.2598425196850394</v>
      </c>
      <c r="M1862">
        <f>M1861*(1-(M$1+M$5))^($A1862-$A1861)*(1+2*(E1862/E1861-1))</f>
        <v>21813912.043375619</v>
      </c>
    </row>
    <row r="1863" spans="1:13" x14ac:dyDescent="0.25">
      <c r="A1863" s="1">
        <v>40764</v>
      </c>
      <c r="B1863" s="10">
        <v>35.06</v>
      </c>
      <c r="C1863" s="10">
        <v>31.07</v>
      </c>
      <c r="D1863">
        <v>12426.02</v>
      </c>
      <c r="E1863">
        <v>11098.67</v>
      </c>
      <c r="F1863">
        <v>123343.02</v>
      </c>
      <c r="G1863">
        <v>110183.24</v>
      </c>
      <c r="H1863">
        <f>(1/(1-91/360*VLOOKUP($A1863,Tbills!$B$4:$C$974,2,1)/100))^((1)/91)-1</f>
        <v>1.2500718804542288E-6</v>
      </c>
      <c r="I1863">
        <f>I1862*(1-(I$1+I$5))^($A1863-$A1862)*(1+1.5*(E1863/E1862-1))</f>
        <v>694311.57293220179</v>
      </c>
      <c r="K1863">
        <f>ROW()</f>
        <v>1863</v>
      </c>
      <c r="L1863">
        <f>B1863/C1863</f>
        <v>1.1284196974573544</v>
      </c>
      <c r="M1863">
        <f>M1862*(1-(M$1+M$5))^($A1863-$A1862)*(1+2*(E1863/E1862-1))</f>
        <v>14781064.129527222</v>
      </c>
    </row>
    <row r="1864" spans="1:13" x14ac:dyDescent="0.25">
      <c r="A1864" s="1">
        <v>40765</v>
      </c>
      <c r="B1864" s="10">
        <v>42.99</v>
      </c>
      <c r="C1864" s="10">
        <v>36.58</v>
      </c>
      <c r="D1864">
        <v>14236.95</v>
      </c>
      <c r="E1864">
        <v>12716.14</v>
      </c>
      <c r="F1864">
        <v>134182.22</v>
      </c>
      <c r="G1864">
        <v>119865.84</v>
      </c>
      <c r="H1864">
        <f>(1/(1-91/360*VLOOKUP($A1864,Tbills!$B$4:$C$974,2,1)/100))^((1)/91)-1</f>
        <v>1.2500718804542288E-6</v>
      </c>
      <c r="I1864">
        <f>I1863*(1-(I$1+I$5))^($A1864-$A1863)*(1+1.5*(E1864/E1863-1))</f>
        <v>846082.20528129023</v>
      </c>
      <c r="K1864">
        <f>ROW()</f>
        <v>1864</v>
      </c>
      <c r="L1864">
        <f>B1864/C1864</f>
        <v>1.1752323674138874</v>
      </c>
      <c r="M1864">
        <f>M1863*(1-(M$1+M$5))^($A1864-$A1863)*(1+2*(E1864/E1863-1))</f>
        <v>19088671.797915395</v>
      </c>
    </row>
    <row r="1865" spans="1:13" x14ac:dyDescent="0.25">
      <c r="A1865" s="1">
        <v>40766</v>
      </c>
      <c r="B1865" s="10">
        <v>39</v>
      </c>
      <c r="C1865" s="10">
        <v>33.82</v>
      </c>
      <c r="D1865">
        <v>13741.97</v>
      </c>
      <c r="E1865">
        <v>12274.02</v>
      </c>
      <c r="F1865">
        <v>130662.1</v>
      </c>
      <c r="G1865">
        <v>116721.14</v>
      </c>
      <c r="H1865">
        <f>(1/(1-91/360*VLOOKUP($A1865,Tbills!$B$4:$C$974,2,1)/100))^((1)/91)-1</f>
        <v>1.2500718804542288E-6</v>
      </c>
      <c r="I1865">
        <f>I1864*(1-(I$1+I$5))^($A1865-$A1864)*(1+1.5*(E1865/E1864-1))</f>
        <v>801949.11269395112</v>
      </c>
      <c r="K1865">
        <f>ROW()</f>
        <v>1865</v>
      </c>
      <c r="L1865">
        <f>B1865/C1865</f>
        <v>1.1531638083973981</v>
      </c>
      <c r="M1865">
        <f>M1864*(1-(M$1+M$5))^($A1865-$A1864)*(1+2*(E1865/E1864-1))</f>
        <v>17760707.638719294</v>
      </c>
    </row>
    <row r="1866" spans="1:13" x14ac:dyDescent="0.25">
      <c r="A1866" s="1">
        <v>40767</v>
      </c>
      <c r="B1866" s="10">
        <v>36.36</v>
      </c>
      <c r="C1866" s="10">
        <v>32.75</v>
      </c>
      <c r="D1866">
        <v>13812.43</v>
      </c>
      <c r="E1866">
        <v>12336.94</v>
      </c>
      <c r="F1866">
        <v>129630.42</v>
      </c>
      <c r="G1866">
        <v>115799.39</v>
      </c>
      <c r="H1866">
        <f>(1/(1-91/360*VLOOKUP($A1866,Tbills!$B$4:$C$974,2,1)/100))^((1)/91)-1</f>
        <v>1.2500718804542288E-6</v>
      </c>
      <c r="I1866">
        <f>I1865*(1-(I$1+I$5))^($A1866-$A1865)*(1+1.5*(E1866/E1865-1))</f>
        <v>808107.8809876676</v>
      </c>
      <c r="K1866">
        <f>ROW()</f>
        <v>1866</v>
      </c>
      <c r="L1866">
        <f>B1866/C1866</f>
        <v>1.1102290076335877</v>
      </c>
      <c r="M1866">
        <f>M1865*(1-(M$1+M$5))^($A1866-$A1865)*(1+2*(E1866/E1865-1))</f>
        <v>17942195.528606124</v>
      </c>
    </row>
    <row r="1867" spans="1:13" x14ac:dyDescent="0.25">
      <c r="A1867" s="1">
        <v>40770</v>
      </c>
      <c r="B1867" s="10">
        <v>31.87</v>
      </c>
      <c r="C1867" s="10">
        <v>30.08</v>
      </c>
      <c r="D1867">
        <v>13171.79</v>
      </c>
      <c r="E1867">
        <v>11764.69</v>
      </c>
      <c r="F1867">
        <v>124880.01</v>
      </c>
      <c r="G1867">
        <v>111555.39</v>
      </c>
      <c r="H1867">
        <f>(1/(1-91/360*VLOOKUP($A1867,Tbills!$B$4:$C$974,2,1)/100))^((1)/91)-1</f>
        <v>9.7226570483499586E-7</v>
      </c>
      <c r="I1867">
        <f>I1866*(1-(I$1+I$5))^($A1867-$A1866)*(1+1.5*(E1867/E1866-1))</f>
        <v>751860.02363528591</v>
      </c>
      <c r="K1867">
        <f>ROW()</f>
        <v>1867</v>
      </c>
      <c r="L1867">
        <f>B1867/C1867</f>
        <v>1.0595079787234043</v>
      </c>
      <c r="M1867">
        <f>M1866*(1-(M$1+M$5))^($A1867-$A1866)*(1+2*(E1867/E1866-1))</f>
        <v>16276049.477282673</v>
      </c>
    </row>
    <row r="1868" spans="1:13" x14ac:dyDescent="0.25">
      <c r="A1868" s="1">
        <v>40771</v>
      </c>
      <c r="B1868" s="10">
        <v>32.85</v>
      </c>
      <c r="C1868" s="10">
        <v>30.44</v>
      </c>
      <c r="D1868">
        <v>13302.45</v>
      </c>
      <c r="E1868">
        <v>11881.38</v>
      </c>
      <c r="F1868">
        <v>125866.25</v>
      </c>
      <c r="G1868">
        <v>112436.29</v>
      </c>
      <c r="H1868">
        <f>(1/(1-91/360*VLOOKUP($A1868,Tbills!$B$4:$C$974,2,1)/100))^((1)/91)-1</f>
        <v>9.7226570483499586E-7</v>
      </c>
      <c r="I1868">
        <f>I1867*(1-(I$1+I$5))^($A1868-$A1867)*(1+1.5*(E1868/E1867-1))</f>
        <v>763038.87649045384</v>
      </c>
      <c r="K1868">
        <f>ROW()</f>
        <v>1868</v>
      </c>
      <c r="L1868">
        <f>B1868/C1868</f>
        <v>1.0791721419185283</v>
      </c>
      <c r="M1868">
        <f>M1867*(1-(M$1+M$5))^($A1868-$A1867)*(1+2*(E1868/E1867-1))</f>
        <v>16598363.428497588</v>
      </c>
    </row>
    <row r="1869" spans="1:13" x14ac:dyDescent="0.25">
      <c r="A1869" s="1">
        <v>40772</v>
      </c>
      <c r="B1869" s="10">
        <v>31.58</v>
      </c>
      <c r="C1869" s="10">
        <v>30.03</v>
      </c>
      <c r="D1869">
        <v>13821.7</v>
      </c>
      <c r="E1869">
        <v>12345.15</v>
      </c>
      <c r="F1869">
        <v>126852.27</v>
      </c>
      <c r="G1869">
        <v>113316.99</v>
      </c>
      <c r="H1869">
        <f>(1/(1-91/360*VLOOKUP($A1869,Tbills!$B$4:$C$974,2,1)/100))^((1)/91)-1</f>
        <v>9.7226570483499586E-7</v>
      </c>
      <c r="I1869">
        <f>I1868*(1-(I$1+I$5))^($A1869-$A1868)*(1+1.5*(E1869/E1868-1))</f>
        <v>807707.07040691096</v>
      </c>
      <c r="K1869">
        <f>ROW()</f>
        <v>1869</v>
      </c>
      <c r="L1869">
        <f>B1869/C1869</f>
        <v>1.0516150516150515</v>
      </c>
      <c r="M1869">
        <f>M1868*(1-(M$1+M$5))^($A1869-$A1868)*(1+2*(E1869/E1868-1))</f>
        <v>17893539.699783273</v>
      </c>
    </row>
    <row r="1870" spans="1:13" x14ac:dyDescent="0.25">
      <c r="A1870" s="1">
        <v>40773</v>
      </c>
      <c r="B1870" s="10">
        <v>42.67</v>
      </c>
      <c r="C1870" s="10">
        <v>36.6</v>
      </c>
      <c r="D1870">
        <v>16479.14</v>
      </c>
      <c r="E1870">
        <v>14718.69</v>
      </c>
      <c r="F1870">
        <v>140470.1</v>
      </c>
      <c r="G1870">
        <v>125481.67</v>
      </c>
      <c r="H1870">
        <f>(1/(1-91/360*VLOOKUP($A1870,Tbills!$B$4:$C$974,2,1)/100))^((1)/91)-1</f>
        <v>9.7226570483499586E-7</v>
      </c>
      <c r="I1870">
        <f>I1869*(1-(I$1+I$5))^($A1870-$A1869)*(1+1.5*(E1870/E1869-1))</f>
        <v>1040637.7654478743</v>
      </c>
      <c r="K1870">
        <f>ROW()</f>
        <v>1870</v>
      </c>
      <c r="L1870">
        <f>B1870/C1870</f>
        <v>1.1658469945355192</v>
      </c>
      <c r="M1870">
        <f>M1869*(1-(M$1+M$5))^($A1870-$A1869)*(1+2*(E1870/E1869-1))</f>
        <v>24773306.89842318</v>
      </c>
    </row>
    <row r="1871" spans="1:13" x14ac:dyDescent="0.25">
      <c r="A1871" s="1">
        <v>40774</v>
      </c>
      <c r="B1871" s="10">
        <v>43.05</v>
      </c>
      <c r="C1871" s="10">
        <v>37.9</v>
      </c>
      <c r="D1871">
        <v>17426.21</v>
      </c>
      <c r="E1871">
        <v>15564.57</v>
      </c>
      <c r="F1871">
        <v>144613.57</v>
      </c>
      <c r="G1871">
        <v>129182.91</v>
      </c>
      <c r="H1871">
        <f>(1/(1-91/360*VLOOKUP($A1871,Tbills!$B$4:$C$974,2,1)/100))^((1)/91)-1</f>
        <v>9.7226570483499586E-7</v>
      </c>
      <c r="I1871">
        <f>I1870*(1-(I$1+I$5))^($A1871-$A1870)*(1+1.5*(E1871/E1870-1))</f>
        <v>1130334.7748078769</v>
      </c>
      <c r="K1871">
        <f>ROW()</f>
        <v>1871</v>
      </c>
      <c r="L1871">
        <f>B1871/C1871</f>
        <v>1.1358839050131926</v>
      </c>
      <c r="M1871">
        <f>M1870*(1-(M$1+M$5))^($A1871-$A1870)*(1+2*(E1871/E1870-1))</f>
        <v>27619809.528741077</v>
      </c>
    </row>
    <row r="1872" spans="1:13" x14ac:dyDescent="0.25">
      <c r="A1872" s="1">
        <v>40777</v>
      </c>
      <c r="B1872" s="10">
        <v>42.44</v>
      </c>
      <c r="C1872" s="10">
        <v>38.26</v>
      </c>
      <c r="D1872">
        <v>17972.68</v>
      </c>
      <c r="E1872">
        <v>16052.62</v>
      </c>
      <c r="F1872">
        <v>146213.18</v>
      </c>
      <c r="G1872">
        <v>130611.46</v>
      </c>
      <c r="H1872">
        <f>(1/(1-91/360*VLOOKUP($A1872,Tbills!$B$4:$C$974,2,1)/100))^((1)/91)-1</f>
        <v>4.1667465300321282E-7</v>
      </c>
      <c r="I1872">
        <f>I1871*(1-(I$1+I$5))^($A1872-$A1871)*(1+1.5*(E1872/E1871-1))</f>
        <v>1183465.6949566798</v>
      </c>
      <c r="K1872">
        <f>ROW()</f>
        <v>1872</v>
      </c>
      <c r="L1872">
        <f>B1872/C1872</f>
        <v>1.1092524830109776</v>
      </c>
      <c r="M1872">
        <f>M1871*(1-(M$1+M$5))^($A1872-$A1871)*(1+2*(E1872/E1871-1))</f>
        <v>29348961.825540081</v>
      </c>
    </row>
    <row r="1873" spans="1:13" x14ac:dyDescent="0.25">
      <c r="A1873" s="1">
        <v>40778</v>
      </c>
      <c r="B1873" s="10">
        <v>36.270000000000003</v>
      </c>
      <c r="C1873" s="10">
        <v>34.79</v>
      </c>
      <c r="D1873">
        <v>16998.37</v>
      </c>
      <c r="E1873">
        <v>15182.39</v>
      </c>
      <c r="F1873">
        <v>145598.38</v>
      </c>
      <c r="G1873">
        <v>130062.21</v>
      </c>
      <c r="H1873">
        <f>(1/(1-91/360*VLOOKUP($A1873,Tbills!$B$4:$C$974,2,1)/100))^((1)/91)-1</f>
        <v>4.1667465300321282E-7</v>
      </c>
      <c r="I1873">
        <f>I1872*(1-(I$1+I$5))^($A1873-$A1872)*(1+1.5*(E1873/E1872-1))</f>
        <v>1087219.8245566092</v>
      </c>
      <c r="K1873">
        <f>ROW()</f>
        <v>1873</v>
      </c>
      <c r="L1873">
        <f>B1873/C1873</f>
        <v>1.0425409600459903</v>
      </c>
      <c r="M1873">
        <f>M1872*(1-(M$1+M$5))^($A1873-$A1872)*(1+2*(E1873/E1872-1))</f>
        <v>26166001.716309574</v>
      </c>
    </row>
    <row r="1874" spans="1:13" x14ac:dyDescent="0.25">
      <c r="A1874" s="1">
        <v>40779</v>
      </c>
      <c r="B1874" s="10">
        <v>35.9</v>
      </c>
      <c r="C1874" s="10">
        <v>34.799999999999997</v>
      </c>
      <c r="D1874">
        <v>16668.04</v>
      </c>
      <c r="E1874">
        <v>14887.34</v>
      </c>
      <c r="F1874">
        <v>147551.5</v>
      </c>
      <c r="G1874">
        <v>131806.87</v>
      </c>
      <c r="H1874">
        <f>(1/(1-91/360*VLOOKUP($A1874,Tbills!$B$4:$C$974,2,1)/100))^((1)/91)-1</f>
        <v>4.1667465300321282E-7</v>
      </c>
      <c r="I1874">
        <f>I1873*(1-(I$1+I$5))^($A1874-$A1873)*(1+1.5*(E1874/E1873-1))</f>
        <v>1055516.6485576222</v>
      </c>
      <c r="K1874">
        <f>ROW()</f>
        <v>1874</v>
      </c>
      <c r="L1874">
        <f>B1874/C1874</f>
        <v>1.0316091954022988</v>
      </c>
      <c r="M1874">
        <f>M1873*(1-(M$1+M$5))^($A1874-$A1873)*(1+2*(E1874/E1873-1))</f>
        <v>25148149.817676928</v>
      </c>
    </row>
    <row r="1875" spans="1:13" x14ac:dyDescent="0.25">
      <c r="A1875" s="1">
        <v>40780</v>
      </c>
      <c r="B1875" s="10">
        <v>39.76</v>
      </c>
      <c r="C1875" s="10">
        <v>36.61</v>
      </c>
      <c r="D1875">
        <v>17160.14</v>
      </c>
      <c r="E1875">
        <v>15326.86</v>
      </c>
      <c r="F1875">
        <v>150438.71</v>
      </c>
      <c r="G1875">
        <v>134385.94</v>
      </c>
      <c r="H1875">
        <f>(1/(1-91/360*VLOOKUP($A1875,Tbills!$B$4:$C$974,2,1)/100))^((1)/91)-1</f>
        <v>4.1667465300321282E-7</v>
      </c>
      <c r="I1875">
        <f>I1874*(1-(I$1+I$5))^($A1875-$A1874)*(1+1.5*(E1875/E1874-1))</f>
        <v>1102249.2188232092</v>
      </c>
      <c r="K1875">
        <f>ROW()</f>
        <v>1875</v>
      </c>
      <c r="L1875">
        <f>B1875/C1875</f>
        <v>1.0860420650095601</v>
      </c>
      <c r="M1875">
        <f>M1874*(1-(M$1+M$5))^($A1875-$A1874)*(1+2*(E1875/E1874-1))</f>
        <v>26632153.55962988</v>
      </c>
    </row>
    <row r="1876" spans="1:13"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I1875*(1-(I$1+I$5))^($A1876-$A1875)*(1+1.5*(E1876/E1875-1))</f>
        <v>1065632.94567057</v>
      </c>
      <c r="K1876">
        <f>ROW()</f>
        <v>1876</v>
      </c>
      <c r="L1876">
        <f>B1876/C1876</f>
        <v>1.0342923568730022</v>
      </c>
      <c r="M1876">
        <f>M1875*(1-(M$1+M$5))^($A1876-$A1875)*(1+2*(E1876/E1875-1))</f>
        <v>25452012.536787268</v>
      </c>
    </row>
    <row r="1877" spans="1:13" x14ac:dyDescent="0.25">
      <c r="A1877" s="1">
        <v>40784</v>
      </c>
      <c r="B1877" s="10">
        <v>32.28</v>
      </c>
      <c r="C1877" s="10">
        <v>31.98</v>
      </c>
      <c r="D1877">
        <v>15763.26</v>
      </c>
      <c r="E1877">
        <v>14079.19</v>
      </c>
      <c r="F1877">
        <v>144264.32999999999</v>
      </c>
      <c r="G1877">
        <v>128870.19</v>
      </c>
      <c r="H1877">
        <f>(1/(1-91/360*VLOOKUP($A1877,Tbills!$B$4:$C$974,2,1)/100))^((1)/91)-1</f>
        <v>4.1667465300321282E-7</v>
      </c>
      <c r="I1877">
        <f>I1876*(1-(I$1+I$5))^($A1877-$A1876)*(1+1.5*(E1877/E1876-1))</f>
        <v>968729.84001363674</v>
      </c>
      <c r="K1877">
        <f>ROW()</f>
        <v>1877</v>
      </c>
      <c r="L1877">
        <f>B1877/C1877</f>
        <v>1.0093808630393997</v>
      </c>
      <c r="M1877">
        <f>M1876*(1-(M$1+M$5))^($A1877-$A1876)*(1+2*(E1877/E1876-1))</f>
        <v>22364674.417326432</v>
      </c>
    </row>
    <row r="1878" spans="1:13" x14ac:dyDescent="0.25">
      <c r="A1878" s="1">
        <v>40785</v>
      </c>
      <c r="B1878" s="10">
        <v>32.89</v>
      </c>
      <c r="C1878" s="10">
        <v>32.47</v>
      </c>
      <c r="D1878">
        <v>16196.62</v>
      </c>
      <c r="E1878">
        <v>14466.25</v>
      </c>
      <c r="F1878">
        <v>148076.15</v>
      </c>
      <c r="G1878">
        <v>132275.20000000001</v>
      </c>
      <c r="H1878">
        <f>(1/(1-91/360*VLOOKUP($A1878,Tbills!$B$4:$C$974,2,1)/100))^((1)/91)-1</f>
        <v>4.1667465300321282E-7</v>
      </c>
      <c r="I1878">
        <f>I1877*(1-(I$1+I$5))^($A1878-$A1877)*(1+1.5*(E1878/E1877-1))</f>
        <v>1008668.1234183017</v>
      </c>
      <c r="K1878">
        <f>ROW()</f>
        <v>1878</v>
      </c>
      <c r="L1878">
        <f>B1878/C1878</f>
        <v>1.0129350169387128</v>
      </c>
      <c r="M1878">
        <f>M1877*(1-(M$1+M$5))^($A1878-$A1877)*(1+2*(E1878/E1877-1))</f>
        <v>23593562.402416036</v>
      </c>
    </row>
    <row r="1879" spans="1:13" x14ac:dyDescent="0.25">
      <c r="A1879" s="1">
        <v>40786</v>
      </c>
      <c r="B1879" s="10">
        <v>31.62</v>
      </c>
      <c r="C1879" s="10">
        <v>31.67</v>
      </c>
      <c r="D1879">
        <v>15868.65</v>
      </c>
      <c r="E1879">
        <v>14173.31</v>
      </c>
      <c r="F1879">
        <v>144828.75</v>
      </c>
      <c r="G1879">
        <v>129374.27</v>
      </c>
      <c r="H1879">
        <f>(1/(1-91/360*VLOOKUP($A1879,Tbills!$B$4:$C$974,2,1)/100))^((1)/91)-1</f>
        <v>4.1667465300321282E-7</v>
      </c>
      <c r="I1879">
        <f>I1878*(1-(I$1+I$5))^($A1879-$A1878)*(1+1.5*(E1879/E1878-1))</f>
        <v>978020.61421907996</v>
      </c>
      <c r="K1879">
        <f>ROW()</f>
        <v>1879</v>
      </c>
      <c r="L1879">
        <f>B1879/C1879</f>
        <v>0.99842121881907164</v>
      </c>
      <c r="M1879">
        <f>M1878*(1-(M$1+M$5))^($A1879-$A1878)*(1+2*(E1879/E1878-1))</f>
        <v>22637265.351260554</v>
      </c>
    </row>
    <row r="1880" spans="1:13" x14ac:dyDescent="0.25">
      <c r="A1880" s="1">
        <v>40787</v>
      </c>
      <c r="B1880" s="10">
        <v>31.82</v>
      </c>
      <c r="C1880" s="10">
        <v>31.99</v>
      </c>
      <c r="D1880">
        <v>16124.72</v>
      </c>
      <c r="E1880">
        <v>14402.02</v>
      </c>
      <c r="F1880">
        <v>145971.69</v>
      </c>
      <c r="G1880">
        <v>130395.19</v>
      </c>
      <c r="H1880">
        <f>(1/(1-91/360*VLOOKUP($A1880,Tbills!$B$4:$C$974,2,1)/100))^((1)/91)-1</f>
        <v>4.1667465300321282E-7</v>
      </c>
      <c r="I1880">
        <f>I1879*(1-(I$1+I$5))^($A1880-$A1879)*(1+1.5*(E1880/E1879-1))</f>
        <v>1001684.0000752936</v>
      </c>
      <c r="K1880">
        <f>ROW()</f>
        <v>1880</v>
      </c>
      <c r="L1880">
        <f>B1880/C1880</f>
        <v>0.99468583932478905</v>
      </c>
      <c r="M1880">
        <f>M1879*(1-(M$1+M$5))^($A1880-$A1879)*(1+2*(E1880/E1879-1))</f>
        <v>23367057.964291599</v>
      </c>
    </row>
    <row r="1881" spans="1:13" x14ac:dyDescent="0.25">
      <c r="A1881" s="1">
        <v>40788</v>
      </c>
      <c r="B1881" s="10">
        <v>33.92</v>
      </c>
      <c r="C1881" s="10">
        <v>33.79</v>
      </c>
      <c r="D1881">
        <v>17073.990000000002</v>
      </c>
      <c r="E1881">
        <v>15249.87</v>
      </c>
      <c r="F1881">
        <v>148255.74</v>
      </c>
      <c r="G1881">
        <v>132435.46</v>
      </c>
      <c r="H1881">
        <f>(1/(1-91/360*VLOOKUP($A1881,Tbills!$B$4:$C$974,2,1)/100))^((1)/91)-1</f>
        <v>4.1667465300321282E-7</v>
      </c>
      <c r="I1881">
        <f>I1880*(1-(I$1+I$5))^($A1881-$A1880)*(1+1.5*(E1881/E1880-1))</f>
        <v>1090127.5739233911</v>
      </c>
      <c r="K1881">
        <f>ROW()</f>
        <v>1881</v>
      </c>
      <c r="L1881">
        <f>B1881/C1881</f>
        <v>1.003847292098254</v>
      </c>
      <c r="M1881">
        <f>M1880*(1-(M$1+M$5))^($A1881-$A1880)*(1+2*(E1881/E1880-1))</f>
        <v>26117425.220837802</v>
      </c>
    </row>
    <row r="1882" spans="1:13" x14ac:dyDescent="0.25">
      <c r="A1882" s="1">
        <v>40792</v>
      </c>
      <c r="B1882" s="10">
        <v>37</v>
      </c>
      <c r="C1882" s="10">
        <v>35.380000000000003</v>
      </c>
      <c r="D1882">
        <v>17591.93</v>
      </c>
      <c r="E1882">
        <v>15712.45</v>
      </c>
      <c r="F1882">
        <v>150939.26</v>
      </c>
      <c r="G1882">
        <v>134832.4</v>
      </c>
      <c r="H1882">
        <f>(1/(1-91/360*VLOOKUP($A1882,Tbills!$B$4:$C$974,2,1)/100))^((1)/91)-1</f>
        <v>8.3336527945121475E-7</v>
      </c>
      <c r="I1882">
        <f>I1881*(1-(I$1+I$5))^($A1882-$A1881)*(1+1.5*(E1882/E1881-1))</f>
        <v>1139684.7289623509</v>
      </c>
      <c r="K1882">
        <f>ROW()</f>
        <v>1882</v>
      </c>
      <c r="L1882">
        <f>B1882/C1882</f>
        <v>1.0457885811192764</v>
      </c>
      <c r="M1882">
        <f>M1881*(1-(M$1+M$5))^($A1882-$A1881)*(1+2*(E1882/E1881-1))</f>
        <v>27698150.56682732</v>
      </c>
    </row>
    <row r="1883" spans="1:13" x14ac:dyDescent="0.25">
      <c r="A1883" s="1">
        <v>40793</v>
      </c>
      <c r="B1883" s="10">
        <v>33.380000000000003</v>
      </c>
      <c r="C1883" s="10">
        <v>32.96</v>
      </c>
      <c r="D1883">
        <v>16681.57</v>
      </c>
      <c r="E1883">
        <v>14899.34</v>
      </c>
      <c r="F1883">
        <v>147307.28</v>
      </c>
      <c r="G1883">
        <v>131587.88</v>
      </c>
      <c r="H1883">
        <f>(1/(1-91/360*VLOOKUP($A1883,Tbills!$B$4:$C$974,2,1)/100))^((1)/91)-1</f>
        <v>8.3336527945121475E-7</v>
      </c>
      <c r="I1883">
        <f>I1882*(1-(I$1+I$5))^($A1883-$A1882)*(1+1.5*(E1883/E1882-1))</f>
        <v>1051207.6321942119</v>
      </c>
      <c r="K1883">
        <f>ROW()</f>
        <v>1883</v>
      </c>
      <c r="L1883">
        <f>B1883/C1883</f>
        <v>1.012742718446602</v>
      </c>
      <c r="M1883">
        <f>M1882*(1-(M$1+M$5))^($A1883-$A1882)*(1+2*(E1883/E1882-1))</f>
        <v>24830587.942461129</v>
      </c>
    </row>
    <row r="1884" spans="1:13"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I1883*(1-(I$1+I$5))^($A1884-$A1883)*(1+1.5*(E1884/E1883-1))</f>
        <v>1093424.7583534985</v>
      </c>
      <c r="K1884">
        <f>ROW()</f>
        <v>1884</v>
      </c>
      <c r="L1884">
        <f>B1884/C1884</f>
        <v>1.0180955206170275</v>
      </c>
      <c r="M1884">
        <f>M1883*(1-(M$1+M$5))^($A1884-$A1883)*(1+2*(E1884/E1883-1))</f>
        <v>26159651.573275249</v>
      </c>
    </row>
    <row r="1885" spans="1:13" x14ac:dyDescent="0.25">
      <c r="A1885" s="1">
        <v>40795</v>
      </c>
      <c r="B1885" s="10">
        <v>38.520000000000003</v>
      </c>
      <c r="C1885" s="10">
        <v>36.64</v>
      </c>
      <c r="D1885">
        <v>18643.73</v>
      </c>
      <c r="E1885">
        <v>16651.84</v>
      </c>
      <c r="F1885">
        <v>154814.96</v>
      </c>
      <c r="G1885">
        <v>138294.18</v>
      </c>
      <c r="H1885">
        <f>(1/(1-91/360*VLOOKUP($A1885,Tbills!$B$4:$C$974,2,1)/100))^((1)/91)-1</f>
        <v>8.3336527945121475E-7</v>
      </c>
      <c r="I1885">
        <f>I1884*(1-(I$1+I$5))^($A1885-$A1884)*(1+1.5*(E1885/E1884-1))</f>
        <v>1238520.6363980311</v>
      </c>
      <c r="K1885">
        <f>ROW()</f>
        <v>1885</v>
      </c>
      <c r="L1885">
        <f>B1885/C1885</f>
        <v>1.0513100436681224</v>
      </c>
      <c r="M1885">
        <f>M1884*(1-(M$1+M$5))^($A1885-$A1884)*(1+2*(E1885/E1884-1))</f>
        <v>30787456.605686001</v>
      </c>
    </row>
    <row r="1886" spans="1:13"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I1885*(1-(I$1+I$5))^($A1886-$A1885)*(1+1.5*(E1886/E1885-1))</f>
        <v>1253113.1351288299</v>
      </c>
      <c r="K1886">
        <f>ROW()</f>
        <v>1886</v>
      </c>
      <c r="L1886">
        <f>B1886/C1886</f>
        <v>1.0412844036697249</v>
      </c>
      <c r="M1886">
        <f>M1885*(1-(M$1+M$5))^($A1886-$A1885)*(1+2*(E1886/E1885-1))</f>
        <v>31269148.693064354</v>
      </c>
    </row>
    <row r="1887" spans="1:13"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I1886*(1-(I$1+I$5))^($A1887-$A1886)*(1+1.5*(E1887/E1886-1))</f>
        <v>1251135.5606379136</v>
      </c>
      <c r="K1887">
        <f>ROW()</f>
        <v>1887</v>
      </c>
      <c r="L1887">
        <f>B1887/C1887</f>
        <v>1.02357182473655</v>
      </c>
      <c r="M1887">
        <f>M1886*(1-(M$1+M$5))^($A1887-$A1886)*(1+2*(E1887/E1886-1))</f>
        <v>31202700.652946211</v>
      </c>
    </row>
    <row r="1888" spans="1:13" x14ac:dyDescent="0.25">
      <c r="A1888" s="1">
        <v>40800</v>
      </c>
      <c r="B1888" s="10">
        <v>34.6</v>
      </c>
      <c r="C1888" s="10">
        <v>34.96</v>
      </c>
      <c r="D1888">
        <v>18104.080000000002</v>
      </c>
      <c r="E1888">
        <v>16169.79</v>
      </c>
      <c r="F1888">
        <v>154220.9</v>
      </c>
      <c r="G1888">
        <v>137763.1</v>
      </c>
      <c r="H1888">
        <f>(1/(1-91/360*VLOOKUP($A1888,Tbills!$B$4:$C$974,2,1)/100))^((1)/91)-1</f>
        <v>2.7778132727362959E-7</v>
      </c>
      <c r="I1888">
        <f>I1887*(1-(I$1+I$5))^($A1888-$A1887)*(1+1.5*(E1888/E1887-1))</f>
        <v>1184451.0916565198</v>
      </c>
      <c r="K1888">
        <f>ROW()</f>
        <v>1888</v>
      </c>
      <c r="L1888">
        <f>B1888/C1888</f>
        <v>0.98970251716247137</v>
      </c>
      <c r="M1888">
        <f>M1887*(1-(M$1+M$5))^($A1888-$A1887)*(1+2*(E1888/E1887-1))</f>
        <v>28984664.757440913</v>
      </c>
    </row>
    <row r="1889" spans="1:15"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I1888*(1-(I$1+I$5))^($A1889-$A1888)*(1+1.5*(E1889/E1888-1))</f>
        <v>1095714.3766635882</v>
      </c>
      <c r="K1889">
        <f>ROW()</f>
        <v>1889</v>
      </c>
      <c r="L1889">
        <f>B1889/C1889</f>
        <v>0.95375894988066812</v>
      </c>
      <c r="M1889">
        <f>M1888*(1-(M$1+M$5))^($A1889-$A1888)*(1+2*(E1889/E1888-1))</f>
        <v>26088830.640021048</v>
      </c>
    </row>
    <row r="1890" spans="1:15" x14ac:dyDescent="0.25">
      <c r="A1890" s="1">
        <v>40802</v>
      </c>
      <c r="B1890" s="10">
        <v>30.98</v>
      </c>
      <c r="C1890" s="10">
        <v>32.950000000000003</v>
      </c>
      <c r="D1890">
        <v>16801.36</v>
      </c>
      <c r="E1890">
        <v>15006.25</v>
      </c>
      <c r="F1890">
        <v>150315.79</v>
      </c>
      <c r="G1890">
        <v>134274.66</v>
      </c>
      <c r="H1890">
        <f>(1/(1-91/360*VLOOKUP($A1890,Tbills!$B$4:$C$974,2,1)/100))^((1)/91)-1</f>
        <v>2.7778132727362959E-7</v>
      </c>
      <c r="I1890">
        <f>I1889*(1-(I$1+I$5))^($A1890-$A1889)*(1+1.5*(E1890/E1889-1))</f>
        <v>1057613.4839361419</v>
      </c>
      <c r="K1890">
        <f>ROW()</f>
        <v>1890</v>
      </c>
      <c r="L1890">
        <f>B1890/C1890</f>
        <v>0.94021244309559937</v>
      </c>
      <c r="M1890">
        <f>M1889*(1-(M$1+M$5))^($A1890-$A1889)*(1+2*(E1890/E1889-1))</f>
        <v>24878743.816872675</v>
      </c>
    </row>
    <row r="1891" spans="1:15"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I1890*(1-(I$1+I$5))^($A1891-$A1890)*(1+1.5*(E1891/E1890-1))</f>
        <v>1121469.357488354</v>
      </c>
      <c r="K1891">
        <f>ROW()</f>
        <v>1891</v>
      </c>
      <c r="L1891">
        <f>B1891/C1891</f>
        <v>0.96805678793256422</v>
      </c>
      <c r="M1891">
        <f>M1890*(1-(M$1+M$5))^($A1891-$A1890)*(1+2*(E1891/E1890-1))</f>
        <v>26879854.096083168</v>
      </c>
    </row>
    <row r="1892" spans="1:15"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I1891*(1-(I$1+I$5))^($A1892-$A1891)*(1+1.5*(E1892/E1891-1))</f>
        <v>1113735.482098138</v>
      </c>
      <c r="K1892">
        <f>ROW()</f>
        <v>1892</v>
      </c>
      <c r="L1892">
        <f>B1892/C1892</f>
        <v>0.97739440809042244</v>
      </c>
      <c r="M1892">
        <f>M1891*(1-(M$1+M$5))^($A1892-$A1891)*(1+2*(E1892/E1891-1))</f>
        <v>26632139.486330818</v>
      </c>
    </row>
    <row r="1893" spans="1:15" x14ac:dyDescent="0.25">
      <c r="A1893" s="1">
        <v>40807</v>
      </c>
      <c r="B1893" s="10">
        <v>37.32</v>
      </c>
      <c r="C1893" s="10">
        <v>36.19</v>
      </c>
      <c r="D1893">
        <v>18876.18</v>
      </c>
      <c r="E1893">
        <v>16859.36</v>
      </c>
      <c r="F1893">
        <v>156420.72</v>
      </c>
      <c r="G1893">
        <v>139727.9</v>
      </c>
      <c r="H1893">
        <f>(1/(1-91/360*VLOOKUP($A1893,Tbills!$B$4:$C$974,2,1)/100))^((1)/91)-1</f>
        <v>2.7778132727362959E-7</v>
      </c>
      <c r="I1893">
        <f>I1892*(1-(I$1+I$5))^($A1893-$A1892)*(1+1.5*(E1893/E1892-1))</f>
        <v>1255686.2960790279</v>
      </c>
      <c r="K1893">
        <f>ROW()</f>
        <v>1893</v>
      </c>
      <c r="L1893">
        <f>B1893/C1893</f>
        <v>1.0312240950538825</v>
      </c>
      <c r="M1893">
        <f>M1892*(1-(M$1+M$5))^($A1893-$A1892)*(1+2*(E1893/E1892-1))</f>
        <v>31157328.279936604</v>
      </c>
    </row>
    <row r="1894" spans="1:15" x14ac:dyDescent="0.25">
      <c r="A1894" s="1">
        <v>40808</v>
      </c>
      <c r="B1894" s="10">
        <v>41.35</v>
      </c>
      <c r="C1894" s="10">
        <v>39.15</v>
      </c>
      <c r="D1894">
        <v>20337.57</v>
      </c>
      <c r="E1894">
        <v>18164.599999999999</v>
      </c>
      <c r="F1894">
        <v>162701.91</v>
      </c>
      <c r="G1894">
        <v>145338.74</v>
      </c>
      <c r="H1894">
        <f>(1/(1-91/360*VLOOKUP($A1894,Tbills!$B$4:$C$974,2,1)/100))^((1)/91)-1</f>
        <v>2.7778132727362959E-7</v>
      </c>
      <c r="I1894">
        <f>I1893*(1-(I$1+I$5))^($A1894-$A1893)*(1+1.5*(E1894/E1893-1))</f>
        <v>1401494.4048531032</v>
      </c>
      <c r="K1894">
        <f>ROW()</f>
        <v>1894</v>
      </c>
      <c r="L1894">
        <f>B1894/C1894</f>
        <v>1.0561941251596425</v>
      </c>
      <c r="M1894">
        <f>M1893*(1-(M$1+M$5))^($A1894-$A1893)*(1+2*(E1894/E1893-1))</f>
        <v>35980473.392739594</v>
      </c>
    </row>
    <row r="1895" spans="1:15"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I1894*(1-(I$1+I$5))^($A1895-$A1894)*(1+1.5*(E1895/E1894-1))</f>
        <v>1429496.1572880221</v>
      </c>
      <c r="K1895">
        <f>ROW()</f>
        <v>1895</v>
      </c>
      <c r="L1895">
        <f>B1895/C1895</f>
        <v>1.042983565107459</v>
      </c>
      <c r="M1895">
        <f>M1894*(1-(M$1+M$5))^($A1895-$A1894)*(1+2*(E1895/E1894-1))</f>
        <v>36938213.994123563</v>
      </c>
    </row>
    <row r="1896" spans="1:15"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I1895*(1-(I$1+I$5))^($A1896-$A1895)*(1+1.5*(E1896/E1895-1))</f>
        <v>1343954.121114258</v>
      </c>
      <c r="K1896">
        <f>ROW()</f>
        <v>1896</v>
      </c>
      <c r="L1896">
        <f>B1896/C1896</f>
        <v>1.026032079936892</v>
      </c>
      <c r="M1896">
        <f>M1895*(1-(M$1+M$5))^($A1896-$A1895)*(1+2*(E1896/E1895-1))</f>
        <v>33988898.733096682</v>
      </c>
    </row>
    <row r="1897" spans="1:15"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I1896*(1-(I$1+I$5))^($A1897-$A1896)*(1+1.5*(E1897/E1896-1))</f>
        <v>1306832.2004924454</v>
      </c>
      <c r="K1897">
        <f>ROW()</f>
        <v>1897</v>
      </c>
      <c r="L1897">
        <f>B1897/C1897</f>
        <v>1.013437248051599</v>
      </c>
      <c r="M1897">
        <f>M1896*(1-(M$1+M$5))^($A1897-$A1896)*(1+2*(E1897/E1896-1))</f>
        <v>32736455.908836309</v>
      </c>
      <c r="O1897">
        <f>M1903/O1903</f>
        <v>4.0698507279976512</v>
      </c>
    </row>
    <row r="1898" spans="1:15" x14ac:dyDescent="0.25">
      <c r="A1898" s="1">
        <v>40814</v>
      </c>
      <c r="B1898" s="10">
        <v>41.08</v>
      </c>
      <c r="C1898" s="10">
        <v>39.520000000000003</v>
      </c>
      <c r="D1898">
        <v>20746.12</v>
      </c>
      <c r="E1898">
        <v>18529.46</v>
      </c>
      <c r="F1898">
        <v>164009.82</v>
      </c>
      <c r="G1898">
        <v>146506.75</v>
      </c>
      <c r="H1898">
        <f>(1/(1-91/360*VLOOKUP($A1898,Tbills!$B$4:$C$974,2,1)/100))^((1)/91)-1</f>
        <v>5.5556975353532323E-7</v>
      </c>
      <c r="I1898">
        <f>I1897*(1-(I$1+I$5))^($A1898-$A1897)*(1+1.5*(E1898/E1897-1))</f>
        <v>1440394.2510888134</v>
      </c>
      <c r="K1898">
        <f>ROW()</f>
        <v>1898</v>
      </c>
      <c r="L1898">
        <f>B1898/C1898</f>
        <v>1.0394736842105261</v>
      </c>
      <c r="M1898">
        <f>M1897*(1-(M$1+M$5))^($A1898-$A1897)*(1+2*(E1898/E1897-1))</f>
        <v>37196678.355617501</v>
      </c>
    </row>
    <row r="1899" spans="1:15" x14ac:dyDescent="0.25">
      <c r="A1899" s="1">
        <v>40815</v>
      </c>
      <c r="B1899" s="10">
        <v>38.840000000000003</v>
      </c>
      <c r="C1899" s="10">
        <v>38.18</v>
      </c>
      <c r="D1899">
        <v>20303.46</v>
      </c>
      <c r="E1899">
        <v>18134.09</v>
      </c>
      <c r="F1899">
        <v>162053.74</v>
      </c>
      <c r="G1899">
        <v>144759.34</v>
      </c>
      <c r="H1899">
        <f>(1/(1-91/360*VLOOKUP($A1899,Tbills!$B$4:$C$974,2,1)/100))^((1)/91)-1</f>
        <v>5.5556975353532323E-7</v>
      </c>
      <c r="I1899">
        <f>I1898*(1-(I$1+I$5))^($A1899-$A1898)*(1+1.5*(E1899/E1898-1))</f>
        <v>1394279.5369957215</v>
      </c>
      <c r="K1899">
        <f>ROW()</f>
        <v>1899</v>
      </c>
      <c r="L1899">
        <f>B1899/C1899</f>
        <v>1.0172865374541646</v>
      </c>
      <c r="M1899">
        <f>M1898*(1-(M$1+M$5))^($A1899-$A1898)*(1+2*(E1899/E1898-1))</f>
        <v>35608119.567485809</v>
      </c>
    </row>
    <row r="1900" spans="1:15" x14ac:dyDescent="0.25">
      <c r="A1900" s="1">
        <v>40816</v>
      </c>
      <c r="B1900" s="10">
        <v>42.96</v>
      </c>
      <c r="C1900" s="10">
        <v>41.24</v>
      </c>
      <c r="D1900">
        <v>22019.599999999999</v>
      </c>
      <c r="E1900">
        <v>19666.86</v>
      </c>
      <c r="F1900">
        <v>168972.02</v>
      </c>
      <c r="G1900">
        <v>150939.22</v>
      </c>
      <c r="H1900">
        <f>(1/(1-91/360*VLOOKUP($A1900,Tbills!$B$4:$C$974,2,1)/100))^((1)/91)-1</f>
        <v>5.5556975353532323E-7</v>
      </c>
      <c r="I1900">
        <f>I1899*(1-(I$1+I$5))^($A1900-$A1899)*(1+1.5*(E1900/E1899-1))</f>
        <v>1571040.0791792648</v>
      </c>
      <c r="K1900">
        <f>ROW()</f>
        <v>1900</v>
      </c>
      <c r="L1900">
        <f>B1900/C1900</f>
        <v>1.0417070805043647</v>
      </c>
      <c r="M1900">
        <f>M1899*(1-(M$1+M$5))^($A1900-$A1899)*(1+2*(E1900/E1899-1))</f>
        <v>41626214.573744468</v>
      </c>
      <c r="O1900">
        <f>M1902/O1902</f>
        <v>4.0087562502257894</v>
      </c>
    </row>
    <row r="1901" spans="1:15" x14ac:dyDescent="0.25">
      <c r="A1901" s="1">
        <v>40819</v>
      </c>
      <c r="B1901" s="10">
        <v>45.45</v>
      </c>
      <c r="C1901" s="10">
        <v>43.38</v>
      </c>
      <c r="D1901">
        <v>23578.84</v>
      </c>
      <c r="E1901">
        <v>21059.46</v>
      </c>
      <c r="F1901">
        <v>174025.7</v>
      </c>
      <c r="G1901">
        <v>155453.32</v>
      </c>
      <c r="H1901">
        <f>(1/(1-91/360*VLOOKUP($A1901,Tbills!$B$4:$C$974,2,1)/100))^((1)/91)-1</f>
        <v>5.5556975353532323E-7</v>
      </c>
      <c r="I1901">
        <f>I1900*(1-(I$1+I$5))^($A1901-$A1900)*(1+1.5*(E1901/E1900-1))</f>
        <v>1737856.8661194423</v>
      </c>
      <c r="K1901">
        <f>ROW()</f>
        <v>1901</v>
      </c>
      <c r="L1901">
        <f>B1901/C1901</f>
        <v>1.0477178423236515</v>
      </c>
      <c r="M1901">
        <f>M1900*(1-(M$1+M$5))^($A1901-$A1900)*(1+2*(E1901/E1900-1))</f>
        <v>47516471.197074912</v>
      </c>
      <c r="N1901" t="e">
        <f>VLOOKUP(A1901,'UVXY-IV'!A$43:E$2041,4,0)</f>
        <v>#N/A</v>
      </c>
    </row>
    <row r="1902" spans="1:15" x14ac:dyDescent="0.25">
      <c r="A1902" s="1">
        <v>40820</v>
      </c>
      <c r="B1902" s="10">
        <v>40.82</v>
      </c>
      <c r="C1902" s="10">
        <v>40.450000000000003</v>
      </c>
      <c r="D1902">
        <v>21693.64</v>
      </c>
      <c r="E1902">
        <v>19375.68</v>
      </c>
      <c r="F1902">
        <v>168431.61</v>
      </c>
      <c r="G1902">
        <v>150456.15</v>
      </c>
      <c r="H1902">
        <f>(1/(1-91/360*VLOOKUP($A1902,Tbills!$B$4:$C$974,2,1)/100))^((1)/91)-1</f>
        <v>5.5556975353532323E-7</v>
      </c>
      <c r="I1902">
        <f>I1901*(1-(I$1+I$5))^($A1902-$A1901)*(1+1.5*(E1902/E1901-1))</f>
        <v>1529420.2867775164</v>
      </c>
      <c r="K1902">
        <f>ROW()</f>
        <v>1902</v>
      </c>
      <c r="L1902">
        <f>B1902/C1902</f>
        <v>1.0091470951792336</v>
      </c>
      <c r="M1902">
        <f>M1901*(1-(M$1+M$5))^($A1902-$A1901)*(1+2*(E1902/E1901-1))</f>
        <v>39916898.524168283</v>
      </c>
      <c r="N1902" t="e">
        <f>VLOOKUP(A1902,'UVXY-IV'!A$43:E$2041,4,0)</f>
        <v>#N/A</v>
      </c>
      <c r="O1902">
        <f>82978.56*120</f>
        <v>9957427.1999999993</v>
      </c>
    </row>
    <row r="1903" spans="1:15" x14ac:dyDescent="0.25">
      <c r="A1903" s="1">
        <v>40821</v>
      </c>
      <c r="B1903" s="10">
        <v>37.81</v>
      </c>
      <c r="C1903" s="10">
        <v>38.31</v>
      </c>
      <c r="D1903">
        <v>20552.61</v>
      </c>
      <c r="E1903">
        <v>18356.55</v>
      </c>
      <c r="F1903">
        <v>167292.28</v>
      </c>
      <c r="G1903">
        <v>149438.32999999999</v>
      </c>
      <c r="H1903">
        <f>(1/(1-91/360*VLOOKUP($A1903,Tbills!$B$4:$C$974,2,1)/100))^((1)/91)-1</f>
        <v>5.5556975353532323E-7</v>
      </c>
      <c r="I1903">
        <f>I1902*(1-(I$1+I$5))^($A1903-$A1902)*(1+1.5*(E1903/E1902-1))</f>
        <v>1408739.1605740003</v>
      </c>
      <c r="K1903">
        <f>ROW()</f>
        <v>1903</v>
      </c>
      <c r="L1903">
        <f>B1903/C1903</f>
        <v>0.98694857739493602</v>
      </c>
      <c r="M1903">
        <f>M1902*(1-(M$1+M$5))^($A1903-$A1902)*(1+2*(E1903/E1902-1))</f>
        <v>35716563.933267601</v>
      </c>
      <c r="N1903" t="e">
        <f>VLOOKUP(A1903,'UVXY-IV'!A$43:E$2041,4,0)</f>
        <v>#N/A</v>
      </c>
      <c r="O1903">
        <f>73132.42*120</f>
        <v>8775890.4000000004</v>
      </c>
    </row>
    <row r="1904" spans="1:15"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I1903*(1-(I$1+I$5))^($A1904-$A1903)*(1+1.5*(E1904/E1903-1))</f>
        <v>1380941.8346183356</v>
      </c>
      <c r="K1904">
        <f>ROW()</f>
        <v>1904</v>
      </c>
      <c r="L1904">
        <f>B1904/C1904</f>
        <v>0.97921166306695473</v>
      </c>
      <c r="M1904">
        <f>M1903*(1-(M$1+M$5))^($A1904-$A1903)*(1+2*(E1904/E1903-1))</f>
        <v>34776157.774662323</v>
      </c>
      <c r="N1904" t="e">
        <f>VLOOKUP(A1904,'UVXY-IV'!A$43:E$2041,4,0)</f>
        <v>#N/A</v>
      </c>
      <c r="O1904">
        <v>70156.800000000003</v>
      </c>
    </row>
    <row r="1905" spans="1:15"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I1904*(1-(I$1+I$5))^($A1905-$A1904)*(1+1.5*(E1905/E1904-1))</f>
        <v>1384881.521284363</v>
      </c>
      <c r="K1905">
        <f>ROW()</f>
        <v>1905</v>
      </c>
      <c r="L1905">
        <f>B1905/C1905</f>
        <v>0.97024926293218983</v>
      </c>
      <c r="M1905">
        <f>M1904*(1-(M$1+M$5))^($A1905-$A1904)*(1+2*(E1905/E1904-1))</f>
        <v>34907711.082729466</v>
      </c>
      <c r="N1905" t="e">
        <f>VLOOKUP(A1905,'UVXY-IV'!A$43:E$2041,4,0)</f>
        <v>#N/A</v>
      </c>
      <c r="O1905">
        <v>71172.86</v>
      </c>
    </row>
    <row r="1906" spans="1:15"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I1905*(1-(I$1+I$5))^($A1906-$A1905)*(1+1.5*(E1906/E1905-1))</f>
        <v>1235636.1800609555</v>
      </c>
      <c r="K1906">
        <f>ROW()</f>
        <v>1906</v>
      </c>
      <c r="L1906">
        <f>B1906/C1906</f>
        <v>0.94912331129634964</v>
      </c>
      <c r="M1906">
        <f>M1905*(1-(M$1+M$5))^($A1906-$A1905)*(1+2*(E1906/E1905-1))</f>
        <v>29889990.678226493</v>
      </c>
      <c r="N1906" t="e">
        <f>VLOOKUP(A1906,'UVXY-IV'!A$43:E$2041,4,0)</f>
        <v>#N/A</v>
      </c>
      <c r="O1906">
        <v>62875.01</v>
      </c>
    </row>
    <row r="1907" spans="1:15"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I1906*(1-(I$1+I$5))^($A1907-$A1906)*(1+1.5*(E1907/E1906-1))</f>
        <v>1226620.1558735259</v>
      </c>
      <c r="K1907">
        <f>ROW()</f>
        <v>1907</v>
      </c>
      <c r="L1907">
        <f>B1907/C1907</f>
        <v>0.96476805637110974</v>
      </c>
      <c r="M1907">
        <f>M1906*(1-(M$1+M$5))^($A1907-$A1906)*(1+2*(E1907/E1906-1))</f>
        <v>29598576.222014338</v>
      </c>
      <c r="N1907" t="e">
        <f>VLOOKUP(A1907,'UVXY-IV'!A$43:E$2041,4,0)</f>
        <v>#N/A</v>
      </c>
      <c r="O1907">
        <v>60721.919999999998</v>
      </c>
    </row>
    <row r="1908" spans="1:15" x14ac:dyDescent="0.25">
      <c r="A1908" s="1">
        <v>40828</v>
      </c>
      <c r="B1908" s="10">
        <v>31.26</v>
      </c>
      <c r="C1908" s="10">
        <v>32.97</v>
      </c>
      <c r="D1908">
        <v>17602</v>
      </c>
      <c r="E1908">
        <v>15721.15</v>
      </c>
      <c r="F1908">
        <v>153693.98000000001</v>
      </c>
      <c r="G1908">
        <v>137290.75</v>
      </c>
      <c r="H1908">
        <f>(1/(1-91/360*VLOOKUP($A1908,Tbills!$B$4:$C$974,2,1)/100))^((1)/91)-1</f>
        <v>4.1667465300321282E-7</v>
      </c>
      <c r="I1908">
        <f>I1907*(1-(I$1+I$5))^($A1908-$A1907)*(1+1.5*(E1908/E1907-1))</f>
        <v>1112124.8900213698</v>
      </c>
      <c r="K1908">
        <f>ROW()</f>
        <v>1908</v>
      </c>
      <c r="L1908">
        <f>B1908/C1908</f>
        <v>0.94813466787989087</v>
      </c>
      <c r="M1908">
        <f>M1907*(1-(M$1+M$5))^($A1908-$A1907)*(1+2*(E1908/E1907-1))</f>
        <v>25914322.81476916</v>
      </c>
      <c r="N1908" t="e">
        <f>VLOOKUP(A1908,'UVXY-IV'!A$43:E$2041,4,0)</f>
        <v>#N/A</v>
      </c>
      <c r="O1908">
        <v>51916.03</v>
      </c>
    </row>
    <row r="1909" spans="1:15" x14ac:dyDescent="0.25">
      <c r="A1909" s="1">
        <v>40829</v>
      </c>
      <c r="B1909" s="10">
        <v>30.7</v>
      </c>
      <c r="C1909" s="10">
        <v>32.71</v>
      </c>
      <c r="D1909">
        <v>17473.93</v>
      </c>
      <c r="E1909">
        <v>15606.76</v>
      </c>
      <c r="F1909">
        <v>153547.23000000001</v>
      </c>
      <c r="G1909">
        <v>137159.60999999999</v>
      </c>
      <c r="H1909">
        <f>(1/(1-91/360*VLOOKUP($A1909,Tbills!$B$4:$C$974,2,1)/100))^((1)/91)-1</f>
        <v>4.1667465300321282E-7</v>
      </c>
      <c r="I1909">
        <f>I1908*(1-(I$1+I$5))^($A1909-$A1908)*(1+1.5*(E1909/E1908-1))</f>
        <v>1099976.3020935976</v>
      </c>
      <c r="K1909">
        <f>ROW()</f>
        <v>1909</v>
      </c>
      <c r="L1909">
        <f>B1909/C1909</f>
        <v>0.93855090186487311</v>
      </c>
      <c r="M1909">
        <f>M1908*(1-(M$1+M$5))^($A1909-$A1908)*(1+2*(E1909/E1908-1))</f>
        <v>25536347.41813821</v>
      </c>
      <c r="N1909" t="e">
        <f>VLOOKUP(A1909,'UVXY-IV'!A$43:E$2041,4,0)</f>
        <v>#N/A</v>
      </c>
      <c r="O1909">
        <v>52278.92</v>
      </c>
    </row>
    <row r="1910" spans="1:15" x14ac:dyDescent="0.25">
      <c r="A1910" s="1">
        <v>40830</v>
      </c>
      <c r="B1910" s="10">
        <v>28.24</v>
      </c>
      <c r="C1910" s="10">
        <v>30.39</v>
      </c>
      <c r="D1910">
        <v>16400.46</v>
      </c>
      <c r="E1910">
        <v>14647.99</v>
      </c>
      <c r="F1910">
        <v>148082.98000000001</v>
      </c>
      <c r="G1910">
        <v>132278.49</v>
      </c>
      <c r="H1910">
        <f>(1/(1-91/360*VLOOKUP($A1910,Tbills!$B$4:$C$974,2,1)/100))^((1)/91)-1</f>
        <v>4.1667465300321282E-7</v>
      </c>
      <c r="I1910">
        <f>I1909*(1-(I$1+I$5))^($A1910-$A1909)*(1+1.5*(E1910/E1909-1))</f>
        <v>998604.46929890336</v>
      </c>
      <c r="K1910">
        <f>ROW()</f>
        <v>1910</v>
      </c>
      <c r="L1910">
        <f>B1910/C1910</f>
        <v>0.9292530437643961</v>
      </c>
      <c r="M1910">
        <f>M1909*(1-(M$1+M$5))^($A1910-$A1909)*(1+2*(E1910/E1909-1))</f>
        <v>22398044.032390494</v>
      </c>
      <c r="N1910" t="e">
        <f>VLOOKUP(A1910,'UVXY-IV'!A$43:E$2041,4,0)</f>
        <v>#N/A</v>
      </c>
      <c r="O1910">
        <v>47126.01</v>
      </c>
    </row>
    <row r="1911" spans="1:15" x14ac:dyDescent="0.25">
      <c r="A1911" s="1">
        <v>40833</v>
      </c>
      <c r="B1911" s="10">
        <v>33.39</v>
      </c>
      <c r="C1911" s="10">
        <v>33.6</v>
      </c>
      <c r="D1911">
        <v>18456.82</v>
      </c>
      <c r="E1911">
        <v>16484.599999999999</v>
      </c>
      <c r="F1911">
        <v>155170.07</v>
      </c>
      <c r="G1911">
        <v>138609.03</v>
      </c>
      <c r="H1911">
        <f>(1/(1-91/360*VLOOKUP($A1911,Tbills!$B$4:$C$974,2,1)/100))^((1)/91)-1</f>
        <v>8.3336527945121475E-7</v>
      </c>
      <c r="I1911">
        <f>I1910*(1-(I$1+I$5))^($A1911-$A1910)*(1+1.5*(E1911/E1910-1))</f>
        <v>1186382.4854953503</v>
      </c>
      <c r="K1911">
        <f>ROW()</f>
        <v>1911</v>
      </c>
      <c r="L1911">
        <f>B1911/C1911</f>
        <v>0.99375000000000002</v>
      </c>
      <c r="M1911">
        <f>M1910*(1-(M$1+M$5))^($A1911-$A1910)*(1+2*(E1911/E1910-1))</f>
        <v>28011883.136802282</v>
      </c>
      <c r="N1911" t="e">
        <f>VLOOKUP(A1911,'UVXY-IV'!A$43:E$2041,4,0)</f>
        <v>#N/A</v>
      </c>
      <c r="O1911">
        <v>56246.400000000001</v>
      </c>
    </row>
    <row r="1912" spans="1:15" x14ac:dyDescent="0.25">
      <c r="A1912" s="1">
        <v>40834</v>
      </c>
      <c r="B1912" s="10">
        <v>31.56</v>
      </c>
      <c r="C1912" s="10">
        <v>31.98</v>
      </c>
      <c r="D1912">
        <v>17363.82</v>
      </c>
      <c r="E1912">
        <v>15508.38</v>
      </c>
      <c r="F1912">
        <v>151552.68</v>
      </c>
      <c r="G1912">
        <v>135377.60000000001</v>
      </c>
      <c r="H1912">
        <f>(1/(1-91/360*VLOOKUP($A1912,Tbills!$B$4:$C$974,2,1)/100))^((1)/91)-1</f>
        <v>8.3336527945121475E-7</v>
      </c>
      <c r="I1912">
        <f>I1911*(1-(I$1+I$5))^($A1912-$A1911)*(1+1.5*(E1912/E1911-1))</f>
        <v>1080985.5489825723</v>
      </c>
      <c r="K1912">
        <f>ROW()</f>
        <v>1912</v>
      </c>
      <c r="L1912">
        <f>B1912/C1912</f>
        <v>0.98686679174484049</v>
      </c>
      <c r="M1912">
        <f>M1911*(1-(M$1+M$5))^($A1912-$A1911)*(1+2*(E1912/E1911-1))</f>
        <v>24693316.782766793</v>
      </c>
      <c r="N1912" t="e">
        <f>VLOOKUP(A1912,'UVXY-IV'!A$43:E$2041,4,0)</f>
        <v>#N/A</v>
      </c>
      <c r="O1912">
        <v>52496.639999999999</v>
      </c>
    </row>
    <row r="1913" spans="1:15"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I1912*(1-(I$1+I$5))^($A1913-$A1912)*(1+1.5*(E1913/E1912-1))</f>
        <v>1230045.1043256328</v>
      </c>
      <c r="K1913">
        <f>ROW()</f>
        <v>1913</v>
      </c>
      <c r="L1913">
        <f>B1913/C1913</f>
        <v>1.0014539110206455</v>
      </c>
      <c r="M1913">
        <f>M1912*(1-(M$1+M$5))^($A1913-$A1912)*(1+2*(E1913/E1912-1))</f>
        <v>29232714.365304463</v>
      </c>
      <c r="N1913" t="e">
        <f>VLOOKUP(A1913,'UVXY-IV'!A$43:E$2041,4,0)</f>
        <v>#N/A</v>
      </c>
      <c r="O1913">
        <v>58326.92</v>
      </c>
    </row>
    <row r="1914" spans="1:15"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I1913*(1-(I$1+I$5))^($A1914-$A1913)*(1+1.5*(E1914/E1913-1))</f>
        <v>1243022.8516120815</v>
      </c>
      <c r="K1914">
        <f>ROW()</f>
        <v>1914</v>
      </c>
      <c r="L1914">
        <f>B1914/C1914</f>
        <v>1.0169590643274853</v>
      </c>
      <c r="M1914">
        <f>M1913*(1-(M$1+M$5))^($A1914-$A1913)*(1+2*(E1914/E1913-1))</f>
        <v>29643324.38429784</v>
      </c>
      <c r="N1914" t="e">
        <f>VLOOKUP(A1914,'UVXY-IV'!A$43:E$2041,4,0)</f>
        <v>#N/A</v>
      </c>
      <c r="O1914">
        <v>58423.68</v>
      </c>
    </row>
    <row r="1915" spans="1:15" x14ac:dyDescent="0.25">
      <c r="A1915" s="1">
        <v>40837</v>
      </c>
      <c r="B1915" s="10">
        <v>31.32</v>
      </c>
      <c r="C1915" s="10">
        <v>31.97</v>
      </c>
      <c r="D1915">
        <v>17736.919999999998</v>
      </c>
      <c r="E1915">
        <v>15841.57</v>
      </c>
      <c r="F1915">
        <v>150264.91</v>
      </c>
      <c r="G1915">
        <v>134226.94</v>
      </c>
      <c r="H1915">
        <f>(1/(1-91/360*VLOOKUP($A1915,Tbills!$B$4:$C$974,2,1)/100))^((1)/91)-1</f>
        <v>8.3336527945121475E-7</v>
      </c>
      <c r="I1915">
        <f>I1914*(1-(I$1+I$5))^($A1915-$A1914)*(1+1.5*(E1915/E1914-1))</f>
        <v>1110519.7605879772</v>
      </c>
      <c r="K1915">
        <f>ROW()</f>
        <v>1915</v>
      </c>
      <c r="L1915">
        <f>B1915/C1915</f>
        <v>0.9796684391617142</v>
      </c>
      <c r="M1915">
        <f>M1914*(1-(M$1+M$5))^($A1915-$A1914)*(1+2*(E1915/E1914-1))</f>
        <v>25429601.511234745</v>
      </c>
      <c r="N1915" t="e">
        <f>VLOOKUP(A1915,'UVXY-IV'!A$43:E$2041,4,0)</f>
        <v>#N/A</v>
      </c>
      <c r="O1915">
        <v>52496.639999999999</v>
      </c>
    </row>
    <row r="1916" spans="1:15"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I1915*(1-(I$1+I$5))^($A1916-$A1915)*(1+1.5*(E1916/E1915-1))</f>
        <v>1017799.6619783312</v>
      </c>
      <c r="K1916">
        <f>ROW()</f>
        <v>1916</v>
      </c>
      <c r="L1916">
        <f>B1916/C1916</f>
        <v>0.96028880866426003</v>
      </c>
      <c r="M1916">
        <f>M1915*(1-(M$1+M$5))^($A1916-$A1915)*(1+2*(E1916/E1915-1))</f>
        <v>22597301.979754642</v>
      </c>
      <c r="N1916" t="e">
        <f>VLOOKUP(A1916,'UVXY-IV'!A$43:E$2041,4,0)</f>
        <v>#N/A</v>
      </c>
      <c r="O1916">
        <v>46109.95</v>
      </c>
    </row>
    <row r="1917" spans="1:15"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I1916*(1-(I$1+I$5))^($A1917-$A1916)*(1+1.5*(E1917/E1916-1))</f>
        <v>1141700.7380148831</v>
      </c>
      <c r="K1917">
        <f>ROW()</f>
        <v>1917</v>
      </c>
      <c r="L1917">
        <f>B1917/C1917</f>
        <v>0.99567367119901107</v>
      </c>
      <c r="M1917">
        <f>M1916*(1-(M$1+M$5))^($A1917-$A1916)*(1+2*(E1917/E1916-1))</f>
        <v>26264561.697857078</v>
      </c>
      <c r="N1917" t="e">
        <f>VLOOKUP(A1917,'UVXY-IV'!A$43:E$2041,4,0)</f>
        <v>#N/A</v>
      </c>
      <c r="O1917">
        <v>52133.760000000002</v>
      </c>
    </row>
    <row r="1918" spans="1:15" x14ac:dyDescent="0.25">
      <c r="A1918" s="1">
        <v>40842</v>
      </c>
      <c r="B1918" s="10">
        <v>29.86</v>
      </c>
      <c r="C1918" s="10">
        <v>30.94</v>
      </c>
      <c r="D1918">
        <v>17150.41</v>
      </c>
      <c r="E1918">
        <v>15317.67</v>
      </c>
      <c r="F1918">
        <v>146836.1</v>
      </c>
      <c r="G1918">
        <v>131163.60999999999</v>
      </c>
      <c r="H1918">
        <f>(1/(1-91/360*VLOOKUP($A1918,Tbills!$B$4:$C$974,2,1)/100))^((1)/91)-1</f>
        <v>5.5556975353532323E-7</v>
      </c>
      <c r="I1918">
        <f>I1917*(1-(I$1+I$5))^($A1918-$A1917)*(1+1.5*(E1918/E1917-1))</f>
        <v>1050990.8190471497</v>
      </c>
      <c r="K1918">
        <f>ROW()</f>
        <v>1918</v>
      </c>
      <c r="L1918">
        <f>B1918/C1918</f>
        <v>0.96509372979961205</v>
      </c>
      <c r="M1918">
        <f>M1917*(1-(M$1+M$5))^($A1918-$A1917)*(1+2*(E1918/E1917-1))</f>
        <v>23481731.857056599</v>
      </c>
      <c r="N1918" t="e">
        <f>VLOOKUP(A1918,'UVXY-IV'!A$43:E$2041,4,0)</f>
        <v>#N/A</v>
      </c>
      <c r="O1918">
        <v>47996.93</v>
      </c>
    </row>
    <row r="1919" spans="1:15" x14ac:dyDescent="0.25">
      <c r="A1919" s="1">
        <v>40843</v>
      </c>
      <c r="B1919" s="10">
        <v>25.46</v>
      </c>
      <c r="C1919" s="10">
        <v>27.03</v>
      </c>
      <c r="D1919">
        <v>14854.96</v>
      </c>
      <c r="E1919">
        <v>13267.51</v>
      </c>
      <c r="F1919">
        <v>134149.35999999999</v>
      </c>
      <c r="G1919">
        <v>119830.91</v>
      </c>
      <c r="H1919">
        <f>(1/(1-91/360*VLOOKUP($A1919,Tbills!$B$4:$C$974,2,1)/100))^((1)/91)-1</f>
        <v>5.5556975353532323E-7</v>
      </c>
      <c r="I1919">
        <f>I1918*(1-(I$1+I$5))^($A1919-$A1918)*(1+1.5*(E1919/E1918-1))</f>
        <v>839981.41712737072</v>
      </c>
      <c r="K1919">
        <f>ROW()</f>
        <v>1919</v>
      </c>
      <c r="L1919">
        <f>B1919/C1919</f>
        <v>0.94191638919718834</v>
      </c>
      <c r="M1919">
        <f>M1918*(1-(M$1+M$5))^($A1919-$A1918)*(1+2*(E1919/E1918-1))</f>
        <v>17195430.41030759</v>
      </c>
      <c r="N1919" t="e">
        <f>VLOOKUP(A1919,'UVXY-IV'!A$43:E$2041,4,0)</f>
        <v>#N/A</v>
      </c>
      <c r="O1919">
        <v>35199.360000000001</v>
      </c>
    </row>
    <row r="1920" spans="1:15" x14ac:dyDescent="0.25">
      <c r="A1920" s="1">
        <v>40844</v>
      </c>
      <c r="B1920" s="10">
        <v>24.53</v>
      </c>
      <c r="C1920" s="10">
        <v>26.52</v>
      </c>
      <c r="D1920">
        <v>14823.62</v>
      </c>
      <c r="E1920">
        <v>13239.51</v>
      </c>
      <c r="F1920">
        <v>133497.37</v>
      </c>
      <c r="G1920">
        <v>119248.45</v>
      </c>
      <c r="H1920">
        <f>(1/(1-91/360*VLOOKUP($A1920,Tbills!$B$4:$C$974,2,1)/100))^((1)/91)-1</f>
        <v>5.5556975353532323E-7</v>
      </c>
      <c r="I1920">
        <f>I1919*(1-(I$1+I$5))^($A1920-$A1919)*(1+1.5*(E1920/E1919-1))</f>
        <v>837314.31938799447</v>
      </c>
      <c r="K1920">
        <f>ROW()</f>
        <v>1920</v>
      </c>
      <c r="L1920">
        <f>B1920/C1920</f>
        <v>0.92496229260935148</v>
      </c>
      <c r="M1920">
        <f>M1919*(1-(M$1+M$5))^($A1920-$A1919)*(1+2*(E1920/E1919-1))</f>
        <v>17122274.281017113</v>
      </c>
      <c r="N1920" t="e">
        <f>VLOOKUP(A1920,'UVXY-IV'!A$43:E$2041,4,0)</f>
        <v>#N/A</v>
      </c>
      <c r="O1920">
        <v>34570.370000000003</v>
      </c>
    </row>
    <row r="1921" spans="1:15" x14ac:dyDescent="0.25">
      <c r="A1921" s="1">
        <v>40847</v>
      </c>
      <c r="B1921" s="10">
        <v>29.96</v>
      </c>
      <c r="C1921" s="10">
        <v>30.37</v>
      </c>
      <c r="D1921">
        <v>16695.86</v>
      </c>
      <c r="E1921">
        <v>14911.65</v>
      </c>
      <c r="F1921">
        <v>142004.14000000001</v>
      </c>
      <c r="G1921">
        <v>126847.05</v>
      </c>
      <c r="H1921">
        <f>(1/(1-91/360*VLOOKUP($A1921,Tbills!$B$4:$C$974,2,1)/100))^((1)/91)-1</f>
        <v>2.7778132727362959E-7</v>
      </c>
      <c r="I1921">
        <f>I1920*(1-(I$1+I$5))^($A1921-$A1920)*(1+1.5*(E1921/E1920-1))</f>
        <v>995913.90769458923</v>
      </c>
      <c r="K1921">
        <f>ROW()</f>
        <v>1921</v>
      </c>
      <c r="L1921">
        <f>B1921/C1921</f>
        <v>0.98649983536384589</v>
      </c>
      <c r="M1921">
        <f>M1920*(1-(M$1+M$5))^($A1921-$A1920)*(1+2*(E1921/E1920-1))</f>
        <v>21445166.44237968</v>
      </c>
      <c r="N1921" t="e">
        <f>VLOOKUP(A1921,'UVXY-IV'!A$43:E$2041,4,0)</f>
        <v>#N/A</v>
      </c>
      <c r="O1921">
        <v>41924.74</v>
      </c>
    </row>
    <row r="1922" spans="1:15"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I1921*(1-(I$1+I$5))^($A1922-$A1921)*(1+1.5*(E1922/E1921-1))</f>
        <v>1178907.0806312992</v>
      </c>
      <c r="K1922">
        <f>ROW()</f>
        <v>1922</v>
      </c>
      <c r="L1922">
        <f>B1922/C1922</f>
        <v>1.0220458553791887</v>
      </c>
      <c r="M1922">
        <f>M1921*(1-(M$1+M$5))^($A1922-$A1921)*(1+2*(E1922/E1921-1))</f>
        <v>26698484.572285485</v>
      </c>
      <c r="N1922" t="e">
        <f>VLOOKUP(A1922,'UVXY-IV'!A$43:E$2041,4,0)</f>
        <v>#N/A</v>
      </c>
      <c r="O1922">
        <v>54214.28</v>
      </c>
    </row>
    <row r="1923" spans="1:15" x14ac:dyDescent="0.25">
      <c r="A1923" s="1">
        <v>40849</v>
      </c>
      <c r="B1923" s="10">
        <v>32.74</v>
      </c>
      <c r="C1923" s="10">
        <v>32.880000000000003</v>
      </c>
      <c r="D1923">
        <v>18137.54</v>
      </c>
      <c r="E1923">
        <v>16199.26</v>
      </c>
      <c r="F1923">
        <v>150029.13</v>
      </c>
      <c r="G1923">
        <v>134015.4</v>
      </c>
      <c r="H1923">
        <f>(1/(1-91/360*VLOOKUP($A1923,Tbills!$B$4:$C$974,2,1)/100))^((1)/91)-1</f>
        <v>2.7778132727362959E-7</v>
      </c>
      <c r="I1923">
        <f>I1922*(1-(I$1+I$5))^($A1923-$A1922)*(1+1.5*(E1923/E1922-1))</f>
        <v>1121939.8797034039</v>
      </c>
      <c r="K1923">
        <f>ROW()</f>
        <v>1923</v>
      </c>
      <c r="L1923">
        <f>B1923/C1923</f>
        <v>0.99574209245742096</v>
      </c>
      <c r="M1923">
        <f>M1922*(1-(M$1+M$5))^($A1923-$A1922)*(1+2*(E1923/E1922-1))</f>
        <v>24977800.523405772</v>
      </c>
      <c r="N1923" t="e">
        <f>VLOOKUP(A1923,'UVXY-IV'!A$43:E$2041,4,0)</f>
        <v>#N/A</v>
      </c>
      <c r="O1923">
        <v>50875.78</v>
      </c>
    </row>
    <row r="1924" spans="1:15" x14ac:dyDescent="0.25">
      <c r="A1924" s="1">
        <v>40850</v>
      </c>
      <c r="B1924" s="10">
        <v>30.5</v>
      </c>
      <c r="C1924" s="10">
        <v>31.62</v>
      </c>
      <c r="D1924">
        <v>17318.23</v>
      </c>
      <c r="E1924">
        <v>15467.5</v>
      </c>
      <c r="F1924">
        <v>146830.39000000001</v>
      </c>
      <c r="G1924">
        <v>131158.04999999999</v>
      </c>
      <c r="H1924">
        <f>(1/(1-91/360*VLOOKUP($A1924,Tbills!$B$4:$C$974,2,1)/100))^((1)/91)-1</f>
        <v>2.7778132727362959E-7</v>
      </c>
      <c r="I1924">
        <f>I1923*(1-(I$1+I$5))^($A1924-$A1923)*(1+1.5*(E1924/E1923-1))</f>
        <v>1045908.7179260695</v>
      </c>
      <c r="K1924">
        <f>ROW()</f>
        <v>1924</v>
      </c>
      <c r="L1924">
        <f>B1924/C1924</f>
        <v>0.96457938013915245</v>
      </c>
      <c r="M1924">
        <f>M1923*(1-(M$1+M$5))^($A1924-$A1923)*(1+2*(E1924/E1923-1))</f>
        <v>22720418.769262202</v>
      </c>
      <c r="N1924" t="e">
        <f>VLOOKUP(A1924,'UVXY-IV'!A$43:E$2041,4,0)</f>
        <v>#N/A</v>
      </c>
      <c r="O1924">
        <v>46085.760000000002</v>
      </c>
    </row>
    <row r="1925" spans="1:15"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I1924*(1-(I$1+I$5))^($A1925-$A1924)*(1+1.5*(E1925/E1924-1))</f>
        <v>1074204.3890405572</v>
      </c>
      <c r="K1925">
        <f>ROW()</f>
        <v>1925</v>
      </c>
      <c r="L1925">
        <f>B1925/C1925</f>
        <v>0.96573807236631448</v>
      </c>
      <c r="M1925">
        <f>M1924*(1-(M$1+M$5))^($A1925-$A1924)*(1+2*(E1925/E1924-1))</f>
        <v>23539484.846447822</v>
      </c>
      <c r="N1925" t="e">
        <f>VLOOKUP(A1925,'UVXY-IV'!A$43:E$2041,4,0)</f>
        <v>#N/A</v>
      </c>
      <c r="O1925">
        <v>47827.59</v>
      </c>
    </row>
    <row r="1926" spans="1:15" x14ac:dyDescent="0.25">
      <c r="A1926" s="1">
        <v>40854</v>
      </c>
      <c r="B1926" s="10">
        <v>29.85</v>
      </c>
      <c r="C1926" s="10">
        <v>31.38</v>
      </c>
      <c r="D1926">
        <v>17532.09</v>
      </c>
      <c r="E1926">
        <v>15658.49</v>
      </c>
      <c r="F1926">
        <v>148016.25</v>
      </c>
      <c r="G1926">
        <v>132217.19</v>
      </c>
      <c r="H1926">
        <f>(1/(1-91/360*VLOOKUP($A1926,Tbills!$B$4:$C$974,2,1)/100))^((1)/91)-1</f>
        <v>1.3888977634657351E-7</v>
      </c>
      <c r="I1926">
        <f>I1925*(1-(I$1+I$5))^($A1926-$A1925)*(1+1.5*(E1926/E1925-1))</f>
        <v>1065160.7437643302</v>
      </c>
      <c r="K1926">
        <f>ROW()</f>
        <v>1926</v>
      </c>
      <c r="L1926">
        <f>B1926/C1926</f>
        <v>0.95124282982791597</v>
      </c>
      <c r="M1926">
        <f>M1925*(1-(M$1+M$5))^($A1926-$A1925)*(1+2*(E1926/E1925-1))</f>
        <v>23273790.920084029</v>
      </c>
      <c r="N1926" t="e">
        <f>VLOOKUP(A1926,'UVXY-IV'!A$43:E$2041,4,0)</f>
        <v>#N/A</v>
      </c>
      <c r="O1926">
        <v>46956.67</v>
      </c>
    </row>
    <row r="1927" spans="1:15"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I1926*(1-(I$1+I$5))^($A1927-$A1926)*(1+1.5*(E1927/E1926-1))</f>
        <v>978256.8838985085</v>
      </c>
      <c r="K1927">
        <f>ROW()</f>
        <v>1927</v>
      </c>
      <c r="L1927">
        <f>B1927/C1927</f>
        <v>0.93089430894308944</v>
      </c>
      <c r="M1927">
        <f>M1926*(1-(M$1+M$5))^($A1927-$A1926)*(1+2*(E1927/E1926-1))</f>
        <v>20741562.987666994</v>
      </c>
      <c r="N1927" t="e">
        <f>VLOOKUP(A1927,'UVXY-IV'!A$43:E$2041,4,0)</f>
        <v>#N/A</v>
      </c>
      <c r="O1927">
        <v>42529.54</v>
      </c>
    </row>
    <row r="1928" spans="1:15"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I1927*(1-(I$1+I$5))^($A1928-$A1927)*(1+1.5*(E1928/E1927-1))</f>
        <v>1272493.9460088741</v>
      </c>
      <c r="K1928">
        <f>ROW()</f>
        <v>1928</v>
      </c>
      <c r="L1928">
        <f>B1928/C1928</f>
        <v>1.0188785573400956</v>
      </c>
      <c r="M1928">
        <f>M1927*(1-(M$1+M$5))^($A1928-$A1927)*(1+2*(E1928/E1927-1))</f>
        <v>29059039.042351406</v>
      </c>
      <c r="N1928" t="e">
        <f>VLOOKUP(A1928,'UVXY-IV'!A$43:E$2041,4,0)</f>
        <v>#N/A</v>
      </c>
      <c r="O1928">
        <v>58278.52</v>
      </c>
    </row>
    <row r="1929" spans="1:15" x14ac:dyDescent="0.25">
      <c r="A1929" s="1">
        <v>40857</v>
      </c>
      <c r="B1929" s="10">
        <v>32.81</v>
      </c>
      <c r="C1929" s="10">
        <v>33.75</v>
      </c>
      <c r="D1929">
        <v>18640.48</v>
      </c>
      <c r="E1929">
        <v>16648.419999999998</v>
      </c>
      <c r="F1929">
        <v>155815.63</v>
      </c>
      <c r="G1929">
        <v>139184.01</v>
      </c>
      <c r="H1929">
        <f>(1/(1-91/360*VLOOKUP($A1929,Tbills!$B$4:$C$974,2,1)/100))^((1)/91)-1</f>
        <v>1.3888977634657351E-7</v>
      </c>
      <c r="I1929">
        <f>I1928*(1-(I$1+I$5))^($A1929-$A1928)*(1+1.5*(E1929/E1928-1))</f>
        <v>1151400.246159021</v>
      </c>
      <c r="K1929">
        <f>ROW()</f>
        <v>1929</v>
      </c>
      <c r="L1929">
        <f>B1929/C1929</f>
        <v>0.97214814814814821</v>
      </c>
      <c r="M1929">
        <f>M1928*(1-(M$1+M$5))^($A1929-$A1928)*(1+2*(E1929/E1928-1))</f>
        <v>25371412.634008825</v>
      </c>
      <c r="N1929" t="e">
        <f>VLOOKUP(A1929,'UVXY-IV'!A$43:E$2041,4,0)</f>
        <v>#N/A</v>
      </c>
      <c r="O1929">
        <v>50899.97</v>
      </c>
    </row>
    <row r="1930" spans="1:15" x14ac:dyDescent="0.25">
      <c r="A1930" s="1">
        <v>40858</v>
      </c>
      <c r="B1930" s="10">
        <v>30.04</v>
      </c>
      <c r="C1930" s="10">
        <v>31.6</v>
      </c>
      <c r="D1930">
        <v>17812.310000000001</v>
      </c>
      <c r="E1930">
        <v>15908.75</v>
      </c>
      <c r="F1930">
        <v>152122.74</v>
      </c>
      <c r="G1930">
        <v>135885.28</v>
      </c>
      <c r="H1930">
        <f>(1/(1-91/360*VLOOKUP($A1930,Tbills!$B$4:$C$974,2,1)/100))^((1)/91)-1</f>
        <v>1.3888977634657351E-7</v>
      </c>
      <c r="I1930">
        <f>I1929*(1-(I$1+I$5))^($A1930-$A1929)*(1+1.5*(E1930/E1929-1))</f>
        <v>1074656.873962461</v>
      </c>
      <c r="K1930">
        <f>ROW()</f>
        <v>1930</v>
      </c>
      <c r="L1930">
        <f>B1930/C1930</f>
        <v>0.95063291139240502</v>
      </c>
      <c r="M1930">
        <f>M1929*(1-(M$1+M$5))^($A1930-$A1929)*(1+2*(E1930/E1929-1))</f>
        <v>23116188.723626822</v>
      </c>
      <c r="N1930" t="e">
        <f>VLOOKUP(A1930,'UVXY-IV'!A$43:E$2041,4,0)</f>
        <v>#N/A</v>
      </c>
      <c r="O1930">
        <v>46666.37</v>
      </c>
    </row>
    <row r="1931" spans="1:15"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I1930*(1-(I$1+I$5))^($A1931-$A1930)*(1+1.5*(E1931/E1930-1))</f>
        <v>1104663.4733263345</v>
      </c>
      <c r="K1931">
        <f>ROW()</f>
        <v>1931</v>
      </c>
      <c r="L1931">
        <f>B1931/C1931</f>
        <v>0.95140586797066018</v>
      </c>
      <c r="M1931">
        <f>M1930*(1-(M$1+M$5))^($A1931-$A1930)*(1+2*(E1931/E1930-1))</f>
        <v>23975277.34058547</v>
      </c>
      <c r="N1931" t="e">
        <f>VLOOKUP(A1931,'UVXY-IV'!A$43:E$2041,4,0)</f>
        <v>#N/A</v>
      </c>
      <c r="O1931">
        <v>48892.03</v>
      </c>
    </row>
    <row r="1932" spans="1:15"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I1931*(1-(I$1+I$5))^($A1932-$A1931)*(1+1.5*(E1932/E1931-1))</f>
        <v>1101964.732022397</v>
      </c>
      <c r="K1932">
        <f>ROW()</f>
        <v>1932</v>
      </c>
      <c r="L1932">
        <f>B1932/C1932</f>
        <v>0.96002460024600234</v>
      </c>
      <c r="M1932">
        <f>M1931*(1-(M$1+M$5))^($A1932-$A1931)*(1+2*(E1932/E1931-1))</f>
        <v>23896680.94353316</v>
      </c>
      <c r="N1932" t="e">
        <f>VLOOKUP(A1932,'UVXY-IV'!A$43:E$2041,4,0)</f>
        <v>#N/A</v>
      </c>
      <c r="O1932">
        <v>47948.54</v>
      </c>
    </row>
    <row r="1933" spans="1:15" x14ac:dyDescent="0.25">
      <c r="A1933" s="1">
        <v>40863</v>
      </c>
      <c r="B1933" s="11">
        <v>33.51</v>
      </c>
      <c r="C1933" s="10">
        <v>34.39</v>
      </c>
      <c r="D1933">
        <v>19265.43</v>
      </c>
      <c r="E1933">
        <v>17206.560000000001</v>
      </c>
      <c r="F1933">
        <v>157591.41</v>
      </c>
      <c r="G1933">
        <v>140770.09</v>
      </c>
      <c r="H1933">
        <f>(1/(1-91/360*VLOOKUP($A1933,Tbills!$B$4:$C$974,2,1)/100))^((1)/91)-1</f>
        <v>2.7778132727362959E-7</v>
      </c>
      <c r="I1933">
        <f>I1932*(1-(I$1+I$5))^($A1933-$A1932)*(1+1.5*(E1933/E1932-1))</f>
        <v>1206944.8473573616</v>
      </c>
      <c r="K1933">
        <f>ROW()</f>
        <v>1933</v>
      </c>
      <c r="L1933">
        <f>B1933/C1933</f>
        <v>0.97441116603663847</v>
      </c>
      <c r="M1933">
        <f>M1932*(1-(M$1+M$5))^($A1933-$A1932)*(1+2*(E1933/E1932-1))</f>
        <v>26931506.194425847</v>
      </c>
      <c r="N1933" t="e">
        <f>VLOOKUP(A1933,'UVXY-IV'!A$43:E$2041,4,0)</f>
        <v>#N/A</v>
      </c>
      <c r="O1933">
        <v>52593.41</v>
      </c>
    </row>
    <row r="1934" spans="1:15"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I1933*(1-(I$1+I$5))^($A1934-$A1933)*(1+1.5*(E1934/E1933-1))</f>
        <v>1267737.4153859427</v>
      </c>
      <c r="K1934">
        <f>ROW()</f>
        <v>1934</v>
      </c>
      <c r="L1934">
        <f>B1934/C1934</f>
        <v>0.97706681766704406</v>
      </c>
      <c r="M1934">
        <f>M1933*(1-(M$1+M$5))^($A1934-$A1933)*(1+2*(E1934/E1933-1))</f>
        <v>28739582.300884247</v>
      </c>
      <c r="N1934" t="e">
        <f>VLOOKUP(A1934,'UVXY-IV'!A$43:E$2041,4,0)</f>
        <v>#N/A</v>
      </c>
      <c r="O1934">
        <v>57601.15</v>
      </c>
    </row>
    <row r="1935" spans="1:15" x14ac:dyDescent="0.25">
      <c r="A1935" s="1">
        <v>40865</v>
      </c>
      <c r="B1935" s="11">
        <v>32</v>
      </c>
      <c r="C1935" s="10">
        <v>34.200000000000003</v>
      </c>
      <c r="D1935">
        <v>19112.86</v>
      </c>
      <c r="E1935">
        <v>17070.28</v>
      </c>
      <c r="F1935">
        <v>161422.03</v>
      </c>
      <c r="G1935">
        <v>144191.75</v>
      </c>
      <c r="H1935">
        <f>(1/(1-91/360*VLOOKUP($A1935,Tbills!$B$4:$C$974,2,1)/100))^((1)/91)-1</f>
        <v>2.7778132727362959E-7</v>
      </c>
      <c r="I1935">
        <f>I1934*(1-(I$1+I$5))^($A1935-$A1934)*(1+1.5*(E1935/E1934-1))</f>
        <v>1191362.1848210364</v>
      </c>
      <c r="K1935">
        <f>ROW()</f>
        <v>1935</v>
      </c>
      <c r="L1935">
        <f>B1935/C1935</f>
        <v>0.93567251461988299</v>
      </c>
      <c r="M1935">
        <f>M1934*(1-(M$1+M$5))^($A1935-$A1934)*(1+2*(E1935/E1934-1))</f>
        <v>26430470.278055958</v>
      </c>
      <c r="N1935" t="e">
        <f>VLOOKUP(A1935,'UVXY-IV'!A$43:E$2041,4,0)</f>
        <v>#N/A</v>
      </c>
      <c r="O1935">
        <v>53657.86</v>
      </c>
    </row>
    <row r="1936" spans="1:15" x14ac:dyDescent="0.25">
      <c r="A1936" s="1">
        <v>40868</v>
      </c>
      <c r="B1936" s="10">
        <v>32.909999999999997</v>
      </c>
      <c r="C1936" s="10">
        <v>34.78</v>
      </c>
      <c r="D1936">
        <v>19465.46</v>
      </c>
      <c r="E1936">
        <v>17385.18</v>
      </c>
      <c r="F1936">
        <v>163350.41</v>
      </c>
      <c r="G1936">
        <v>145914.18</v>
      </c>
      <c r="H1936">
        <f>(1/(1-91/360*VLOOKUP($A1936,Tbills!$B$4:$C$974,2,1)/100))^((1)/91)-1</f>
        <v>4.1667465300321282E-7</v>
      </c>
      <c r="I1936">
        <f>I1935*(1-(I$1+I$5))^($A1936-$A1935)*(1+1.5*(E1936/E1935-1))</f>
        <v>1224293.0278796982</v>
      </c>
      <c r="K1936">
        <f>ROW()</f>
        <v>1936</v>
      </c>
      <c r="L1936">
        <f>B1936/C1936</f>
        <v>0.9462334675100631</v>
      </c>
      <c r="M1936">
        <f>M1935*(1-(M$1+M$5))^($A1936-$A1935)*(1+2*(E1936/E1935-1))</f>
        <v>27402839.621148657</v>
      </c>
      <c r="N1936" t="e">
        <f>VLOOKUP(A1936,'UVXY-IV'!A$43:E$2041,4,0)</f>
        <v>#N/A</v>
      </c>
      <c r="O1936">
        <v>54988.42</v>
      </c>
    </row>
    <row r="1937" spans="1:15" x14ac:dyDescent="0.25">
      <c r="A1937" s="1">
        <v>40869</v>
      </c>
      <c r="B1937" s="10">
        <v>31.97</v>
      </c>
      <c r="C1937" s="10">
        <v>34.24</v>
      </c>
      <c r="D1937">
        <v>19098.84</v>
      </c>
      <c r="E1937">
        <v>17057.73</v>
      </c>
      <c r="F1937">
        <v>162085.25</v>
      </c>
      <c r="G1937">
        <v>144784</v>
      </c>
      <c r="H1937">
        <f>(1/(1-91/360*VLOOKUP($A1937,Tbills!$B$4:$C$974,2,1)/100))^((1)/91)-1</f>
        <v>4.1667465300321282E-7</v>
      </c>
      <c r="I1937">
        <f>I1936*(1-(I$1+I$5))^($A1937-$A1936)*(1+1.5*(E1937/E1936-1))</f>
        <v>1189692.2667634026</v>
      </c>
      <c r="K1937">
        <f>ROW()</f>
        <v>1937</v>
      </c>
      <c r="L1937">
        <f>B1937/C1937</f>
        <v>0.9337032710280373</v>
      </c>
      <c r="M1937">
        <f>M1936*(1-(M$1+M$5))^($A1937-$A1936)*(1+2*(E1937/E1936-1))</f>
        <v>26369685.575759351</v>
      </c>
      <c r="N1937" t="e">
        <f>VLOOKUP(A1937,'UVXY-IV'!A$43:E$2041,4,0)</f>
        <v>#N/A</v>
      </c>
      <c r="O1937">
        <v>52690.17</v>
      </c>
    </row>
    <row r="1938" spans="1:15"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I1937*(1-(I$1+I$5))^($A1938-$A1937)*(1+1.5*(E1938/E1937-1))</f>
        <v>1259653.6548758212</v>
      </c>
      <c r="K1938">
        <f>ROW()</f>
        <v>1938</v>
      </c>
      <c r="L1938">
        <f>B1938/C1938</f>
        <v>0.94730972957903536</v>
      </c>
      <c r="M1938">
        <f>M1937*(1-(M$1+M$5))^($A1938-$A1937)*(1+2*(E1938/E1937-1))</f>
        <v>28436688.735366516</v>
      </c>
      <c r="N1938" t="e">
        <f>VLOOKUP(A1938,'UVXY-IV'!A$43:E$2041,4,0)</f>
        <v>#N/A</v>
      </c>
      <c r="O1938">
        <v>57431.81</v>
      </c>
    </row>
    <row r="1939" spans="1:15"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I1938*(1-(I$1+I$5))^($A1939-$A1938)*(1+1.5*(E1939/E1938-1))</f>
        <v>1304831.4209034366</v>
      </c>
      <c r="K1939">
        <f>ROW()</f>
        <v>1939</v>
      </c>
      <c r="L1939">
        <f>B1939/C1939</f>
        <v>0.94567901234567886</v>
      </c>
      <c r="M1939">
        <f>M1938*(1-(M$1+M$5))^($A1939-$A1938)*(1+2*(E1939/E1938-1))</f>
        <v>29795284.866624162</v>
      </c>
      <c r="N1939" t="e">
        <f>VLOOKUP(A1939,'UVXY-IV'!A$43:E$2041,4,0)</f>
        <v>#N/A</v>
      </c>
      <c r="O1939">
        <v>58907.519999999997</v>
      </c>
    </row>
    <row r="1940" spans="1:15"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I1939*(1-(I$1+I$5))^($A1940-$A1939)*(1+1.5*(E1940/E1939-1))</f>
        <v>1174111.1285991783</v>
      </c>
      <c r="K1940">
        <f>ROW()</f>
        <v>1940</v>
      </c>
      <c r="L1940">
        <f>B1940/C1940</f>
        <v>0.94667059516794361</v>
      </c>
      <c r="M1940">
        <f>M1939*(1-(M$1+M$5))^($A1940-$A1939)*(1+2*(E1940/E1939-1))</f>
        <v>25813778.434003402</v>
      </c>
      <c r="N1940" t="e">
        <f>VLOOKUP(A1940,'UVXY-IV'!A$43:E$2041,4,0)</f>
        <v>#N/A</v>
      </c>
      <c r="O1940">
        <v>53294.97</v>
      </c>
    </row>
    <row r="1941" spans="1:15"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I1940*(1-(I$1+I$5))^($A1941-$A1940)*(1+1.5*(E1941/E1940-1))</f>
        <v>1141653.3985314996</v>
      </c>
      <c r="K1941">
        <f>ROW()</f>
        <v>1941</v>
      </c>
      <c r="L1941">
        <f>B1941/C1941</f>
        <v>0.92261367058115029</v>
      </c>
      <c r="M1941">
        <f>M1940*(1-(M$1+M$5))^($A1941-$A1940)*(1+2*(E1941/E1940-1))</f>
        <v>24861782.413420938</v>
      </c>
      <c r="N1941" t="e">
        <f>VLOOKUP(A1941,'UVXY-IV'!A$43:E$2041,4,0)</f>
        <v>#N/A</v>
      </c>
      <c r="O1941">
        <v>51045.120000000003</v>
      </c>
    </row>
    <row r="1942" spans="1:15" x14ac:dyDescent="0.25">
      <c r="A1942" s="1">
        <v>40877</v>
      </c>
      <c r="B1942" s="10">
        <v>27.8</v>
      </c>
      <c r="C1942" s="10">
        <v>30.58</v>
      </c>
      <c r="D1942">
        <v>17025.88</v>
      </c>
      <c r="E1942">
        <v>15206.24</v>
      </c>
      <c r="F1942">
        <v>152731.73000000001</v>
      </c>
      <c r="G1942">
        <v>136428.32</v>
      </c>
      <c r="H1942">
        <f>(1/(1-91/360*VLOOKUP($A1942,Tbills!$B$4:$C$974,2,1)/100))^((1)/91)-1</f>
        <v>8.3336527945121475E-7</v>
      </c>
      <c r="I1942">
        <f>I1941*(1-(I$1+I$5))^($A1942-$A1941)*(1+1.5*(E1942/E1941-1))</f>
        <v>995346.22235830524</v>
      </c>
      <c r="K1942">
        <f>ROW()</f>
        <v>1942</v>
      </c>
      <c r="L1942">
        <f>B1942/C1942</f>
        <v>0.90909090909090917</v>
      </c>
      <c r="M1942">
        <f>M1941*(1-(M$1+M$5))^($A1942-$A1941)*(1+2*(E1942/E1941-1))</f>
        <v>20613190.343710937</v>
      </c>
      <c r="N1942" t="e">
        <f>VLOOKUP(A1942,'UVXY-IV'!A$43:E$2041,4,0)</f>
        <v>#N/A</v>
      </c>
      <c r="O1942">
        <v>41997.32</v>
      </c>
    </row>
    <row r="1943" spans="1:15"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I1942*(1-(I$1+I$5))^($A1943-$A1942)*(1+1.5*(E1943/E1942-1))</f>
        <v>966149.60728082887</v>
      </c>
      <c r="K1943">
        <f>ROW()</f>
        <v>1943</v>
      </c>
      <c r="L1943">
        <f>B1943/C1943</f>
        <v>0.91275391275391271</v>
      </c>
      <c r="M1943">
        <f>M1942*(1-(M$1+M$5))^($A1943-$A1942)*(1+2*(E1943/E1942-1))</f>
        <v>19806579.636274815</v>
      </c>
      <c r="N1943" t="e">
        <f>VLOOKUP(A1943,'UVXY-IV'!A$43:E$2041,4,0)</f>
        <v>#N/A</v>
      </c>
      <c r="O1943">
        <v>40086.14</v>
      </c>
    </row>
    <row r="1944" spans="1:15" x14ac:dyDescent="0.25">
      <c r="A1944" s="1">
        <v>40879</v>
      </c>
      <c r="B1944" s="10">
        <v>27.52</v>
      </c>
      <c r="C1944" s="10">
        <v>29.85</v>
      </c>
      <c r="D1944">
        <v>16595.7</v>
      </c>
      <c r="E1944">
        <v>14822.01</v>
      </c>
      <c r="F1944">
        <v>150721.14000000001</v>
      </c>
      <c r="G1944">
        <v>134632.12</v>
      </c>
      <c r="H1944">
        <f>(1/(1-91/360*VLOOKUP($A1944,Tbills!$B$4:$C$974,2,1)/100))^((1)/91)-1</f>
        <v>8.3336527945121475E-7</v>
      </c>
      <c r="I1944">
        <f>I1943*(1-(I$1+I$5))^($A1944-$A1943)*(1+1.5*(E1944/E1943-1))</f>
        <v>957687.48885811528</v>
      </c>
      <c r="K1944">
        <f>ROW()</f>
        <v>1944</v>
      </c>
      <c r="L1944">
        <f>B1944/C1944</f>
        <v>0.92194304857621434</v>
      </c>
      <c r="M1944">
        <f>M1943*(1-(M$1+M$5))^($A1944-$A1943)*(1+2*(E1944/E1943-1))</f>
        <v>19574867.096289434</v>
      </c>
      <c r="N1944" t="e">
        <f>VLOOKUP(A1944,'UVXY-IV'!A$43:E$2041,4,0)</f>
        <v>#N/A</v>
      </c>
      <c r="O1944">
        <v>39844.22</v>
      </c>
    </row>
    <row r="1945" spans="1:15" x14ac:dyDescent="0.25">
      <c r="A1945" s="1">
        <v>40882</v>
      </c>
      <c r="B1945" s="10">
        <v>27.84</v>
      </c>
      <c r="C1945" s="10">
        <v>29.9</v>
      </c>
      <c r="D1945">
        <v>16538.22</v>
      </c>
      <c r="E1945">
        <v>14770.63</v>
      </c>
      <c r="F1945">
        <v>148925.26999999999</v>
      </c>
      <c r="G1945">
        <v>133027.62</v>
      </c>
      <c r="H1945">
        <f>(1/(1-91/360*VLOOKUP($A1945,Tbills!$B$4:$C$974,2,1)/100))^((1)/91)-1</f>
        <v>1.3888977634657351E-7</v>
      </c>
      <c r="I1945">
        <f>I1944*(1-(I$1+I$5))^($A1945-$A1944)*(1+1.5*(E1945/E1944-1))</f>
        <v>952680.39517103101</v>
      </c>
      <c r="K1945">
        <f>ROW()</f>
        <v>1945</v>
      </c>
      <c r="L1945">
        <f>B1945/C1945</f>
        <v>0.93110367892976598</v>
      </c>
      <c r="M1945">
        <f>M1944*(1-(M$1+M$5))^($A1945-$A1944)*(1+2*(E1945/E1944-1))</f>
        <v>19437190.704659689</v>
      </c>
      <c r="N1945" t="e">
        <f>VLOOKUP(A1945,'UVXY-IV'!A$43:E$2041,4,0)</f>
        <v>#N/A</v>
      </c>
      <c r="O1945">
        <v>39723.26</v>
      </c>
    </row>
    <row r="1946" spans="1:15" x14ac:dyDescent="0.25">
      <c r="A1946" s="1">
        <v>40883</v>
      </c>
      <c r="B1946" s="10">
        <v>28.13</v>
      </c>
      <c r="C1946" s="10">
        <v>30.16</v>
      </c>
      <c r="D1946">
        <v>16694.78</v>
      </c>
      <c r="E1946">
        <v>14910.46</v>
      </c>
      <c r="F1946">
        <v>148881.07</v>
      </c>
      <c r="G1946">
        <v>132988.12</v>
      </c>
      <c r="H1946">
        <f>(1/(1-91/360*VLOOKUP($A1946,Tbills!$B$4:$C$974,2,1)/100))^((1)/91)-1</f>
        <v>1.3888977634657351E-7</v>
      </c>
      <c r="I1946">
        <f>I1945*(1-(I$1+I$5))^($A1946-$A1945)*(1+1.5*(E1946/E1945-1))</f>
        <v>966199.32424808014</v>
      </c>
      <c r="K1946">
        <f>ROW()</f>
        <v>1946</v>
      </c>
      <c r="L1946">
        <f>B1946/C1946</f>
        <v>0.93269230769230771</v>
      </c>
      <c r="M1946">
        <f>M1945*(1-(M$1+M$5))^($A1946-$A1945)*(1+2*(E1946/E1945-1))</f>
        <v>19804537.710960113</v>
      </c>
      <c r="N1946" t="e">
        <f>VLOOKUP(A1946,'UVXY-IV'!A$43:E$2041,4,0)</f>
        <v>#N/A</v>
      </c>
      <c r="O1946">
        <v>39360.379999999997</v>
      </c>
    </row>
    <row r="1947" spans="1:15"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I1946*(1-(I$1+I$5))^($A1947-$A1946)*(1+1.5*(E1947/E1946-1))</f>
        <v>995370.23730307922</v>
      </c>
      <c r="K1947">
        <f>ROW()</f>
        <v>1947</v>
      </c>
      <c r="L1947">
        <f>B1947/C1947</f>
        <v>0.9363161332462443</v>
      </c>
      <c r="M1947">
        <f>M1946*(1-(M$1+M$5))^($A1947-$A1946)*(1+2*(E1947/E1946-1))</f>
        <v>20601340.00891009</v>
      </c>
      <c r="N1947" t="e">
        <f>VLOOKUP(A1947,'UVXY-IV'!A$43:E$2041,4,0)</f>
        <v>#N/A</v>
      </c>
      <c r="O1947">
        <v>41852.160000000003</v>
      </c>
    </row>
    <row r="1948" spans="1:15"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I1947*(1-(I$1+I$5))^($A1948-$A1947)*(1+1.5*(E1948/E1947-1))</f>
        <v>1071325.7481398119</v>
      </c>
      <c r="K1948">
        <f>ROW()</f>
        <v>1948</v>
      </c>
      <c r="L1948">
        <f>B1948/C1948</f>
        <v>0.95325646618884374</v>
      </c>
      <c r="M1948">
        <f>M1947*(1-(M$1+M$5))^($A1948-$A1947)*(1+2*(E1948/E1947-1))</f>
        <v>22696943.406381734</v>
      </c>
      <c r="N1948" t="e">
        <f>VLOOKUP(A1948,'UVXY-IV'!A$43:E$2041,4,0)</f>
        <v>#N/A</v>
      </c>
      <c r="O1948">
        <v>45722.879999999997</v>
      </c>
    </row>
    <row r="1949" spans="1:15"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I1948*(1-(I$1+I$5))^($A1949-$A1948)*(1+1.5*(E1949/E1948-1))</f>
        <v>934207.95420155628</v>
      </c>
      <c r="K1949">
        <f>ROW()</f>
        <v>1949</v>
      </c>
      <c r="L1949">
        <f>B1949/C1949</f>
        <v>0.89332881815103282</v>
      </c>
      <c r="M1949">
        <f>M1948*(1-(M$1+M$5))^($A1949-$A1948)*(1+2*(E1949/E1948-1))</f>
        <v>18823286.642287746</v>
      </c>
      <c r="N1949" t="e">
        <f>VLOOKUP(A1949,'UVXY-IV'!A$43:E$2041,4,0)</f>
        <v>#N/A</v>
      </c>
      <c r="O1949">
        <v>39384.58</v>
      </c>
    </row>
    <row r="1950" spans="1:15" x14ac:dyDescent="0.25">
      <c r="A1950" s="1">
        <v>40889</v>
      </c>
      <c r="B1950" s="10">
        <v>25.67</v>
      </c>
      <c r="C1950" s="10">
        <v>30.17</v>
      </c>
      <c r="D1950">
        <v>16657.55</v>
      </c>
      <c r="E1950">
        <v>14877.2</v>
      </c>
      <c r="F1950">
        <v>153294.96</v>
      </c>
      <c r="G1950">
        <v>136930.71</v>
      </c>
      <c r="H1950">
        <f>(1/(1-91/360*VLOOKUP($A1950,Tbills!$B$4:$C$974,2,1)/100))^((1)/91)-1</f>
        <v>2.7778132727362959E-7</v>
      </c>
      <c r="I1950">
        <f>I1949*(1-(I$1+I$5))^($A1950-$A1949)*(1+1.5*(E1950/E1949-1))</f>
        <v>958757.62974905071</v>
      </c>
      <c r="K1950">
        <f>ROW()</f>
        <v>1950</v>
      </c>
      <c r="L1950">
        <f>B1950/C1950</f>
        <v>0.85084521047398076</v>
      </c>
      <c r="M1950">
        <f>M1949*(1-(M$1+M$5))^($A1950-$A1949)*(1+2*(E1950/E1949-1))</f>
        <v>19481590.761143357</v>
      </c>
      <c r="N1950" t="e">
        <f>VLOOKUP(A1950,'UVXY-IV'!A$43:E$2041,4,0)</f>
        <v>#N/A</v>
      </c>
      <c r="O1950">
        <v>39481.339999999997</v>
      </c>
    </row>
    <row r="1951" spans="1:15" x14ac:dyDescent="0.25">
      <c r="A1951" s="1">
        <v>40890</v>
      </c>
      <c r="B1951" s="10">
        <v>25.41</v>
      </c>
      <c r="C1951" s="10">
        <v>30.17</v>
      </c>
      <c r="D1951">
        <v>16502.14</v>
      </c>
      <c r="E1951">
        <v>14738.4</v>
      </c>
      <c r="F1951">
        <v>154498.20000000001</v>
      </c>
      <c r="G1951">
        <v>138005.46</v>
      </c>
      <c r="H1951">
        <f>(1/(1-91/360*VLOOKUP($A1951,Tbills!$B$4:$C$974,2,1)/100))^((1)/91)-1</f>
        <v>2.7778132727362959E-7</v>
      </c>
      <c r="I1951">
        <f>I1950*(1-(I$1+I$5))^($A1951-$A1950)*(1+1.5*(E1951/E1950-1))</f>
        <v>945331.16516310745</v>
      </c>
      <c r="K1951">
        <f>ROW()</f>
        <v>1951</v>
      </c>
      <c r="L1951">
        <f>B1951/C1951</f>
        <v>0.84222737819025517</v>
      </c>
      <c r="M1951">
        <f>M1950*(1-(M$1+M$5))^($A1951-$A1950)*(1+2*(E1951/E1950-1))</f>
        <v>19117431.22337101</v>
      </c>
      <c r="N1951" t="e">
        <f>VLOOKUP(A1951,'UVXY-IV'!A$43:E$2041,4,0)</f>
        <v>#N/A</v>
      </c>
      <c r="O1951">
        <v>39166.85</v>
      </c>
    </row>
    <row r="1952" spans="1:15" x14ac:dyDescent="0.25">
      <c r="A1952" s="1">
        <v>40891</v>
      </c>
      <c r="B1952" s="10">
        <v>26.04</v>
      </c>
      <c r="C1952" s="10">
        <v>30.42</v>
      </c>
      <c r="D1952">
        <v>16591.27</v>
      </c>
      <c r="E1952">
        <v>14818</v>
      </c>
      <c r="F1952">
        <v>155150.65</v>
      </c>
      <c r="G1952">
        <v>138588.22</v>
      </c>
      <c r="H1952">
        <f>(1/(1-91/360*VLOOKUP($A1952,Tbills!$B$4:$C$974,2,1)/100))^((1)/91)-1</f>
        <v>2.7778132727362959E-7</v>
      </c>
      <c r="I1952">
        <f>I1951*(1-(I$1+I$5))^($A1952-$A1951)*(1+1.5*(E1952/E1951-1))</f>
        <v>952980.42545234587</v>
      </c>
      <c r="K1952">
        <f>ROW()</f>
        <v>1952</v>
      </c>
      <c r="L1952">
        <f>B1952/C1952</f>
        <v>0.8560157790927021</v>
      </c>
      <c r="M1952">
        <f>M1951*(1-(M$1+M$5))^($A1952-$A1951)*(1+2*(E1952/E1951-1))</f>
        <v>19323281.08165824</v>
      </c>
      <c r="N1952" t="e">
        <f>VLOOKUP(A1952,'UVXY-IV'!A$43:E$2041,4,0)</f>
        <v>#N/A</v>
      </c>
      <c r="O1952">
        <v>39312</v>
      </c>
    </row>
    <row r="1953" spans="1:15" x14ac:dyDescent="0.25">
      <c r="A1953" s="1">
        <v>40892</v>
      </c>
      <c r="B1953" s="10">
        <v>25.11</v>
      </c>
      <c r="C1953" s="10">
        <v>29.46</v>
      </c>
      <c r="D1953">
        <v>15960.69</v>
      </c>
      <c r="E1953">
        <v>14254.82</v>
      </c>
      <c r="F1953">
        <v>152324.34</v>
      </c>
      <c r="G1953">
        <v>136063.57999999999</v>
      </c>
      <c r="H1953">
        <f>(1/(1-91/360*VLOOKUP($A1953,Tbills!$B$4:$C$974,2,1)/100))^((1)/91)-1</f>
        <v>2.7778132727362959E-7</v>
      </c>
      <c r="I1953">
        <f>I1952*(1-(I$1+I$5))^($A1953-$A1952)*(1+1.5*(E1953/E1952-1))</f>
        <v>898642.66301888018</v>
      </c>
      <c r="K1953">
        <f>ROW()</f>
        <v>1953</v>
      </c>
      <c r="L1953">
        <f>B1953/C1953</f>
        <v>0.8523421588594704</v>
      </c>
      <c r="M1953">
        <f>M1952*(1-(M$1+M$5))^($A1953-$A1952)*(1+2*(E1953/E1952-1))</f>
        <v>17853859.672671098</v>
      </c>
      <c r="N1953" t="e">
        <f>VLOOKUP(A1953,'UVXY-IV'!A$43:E$2041,4,0)</f>
        <v>#N/A</v>
      </c>
      <c r="O1953">
        <v>36384.769999999997</v>
      </c>
    </row>
    <row r="1954" spans="1:15" x14ac:dyDescent="0.25">
      <c r="A1954" s="1">
        <v>40893</v>
      </c>
      <c r="B1954" s="10">
        <v>24.29</v>
      </c>
      <c r="C1954" s="10">
        <v>29.03</v>
      </c>
      <c r="D1954">
        <v>15918.81</v>
      </c>
      <c r="E1954">
        <v>14217.41</v>
      </c>
      <c r="F1954">
        <v>151967.82</v>
      </c>
      <c r="G1954">
        <v>135745.07999999999</v>
      </c>
      <c r="H1954">
        <f>(1/(1-91/360*VLOOKUP($A1954,Tbills!$B$4:$C$974,2,1)/100))^((1)/91)-1</f>
        <v>2.7778132727362959E-7</v>
      </c>
      <c r="I1954">
        <f>I1953*(1-(I$1+I$5))^($A1954-$A1953)*(1+1.5*(E1954/E1953-1))</f>
        <v>895096.51617168135</v>
      </c>
      <c r="K1954">
        <f>ROW()</f>
        <v>1954</v>
      </c>
      <c r="L1954">
        <f>B1954/C1954</f>
        <v>0.8367206338270754</v>
      </c>
      <c r="M1954">
        <f>M1953*(1-(M$1+M$5))^($A1954-$A1953)*(1+2*(E1954/E1953-1))</f>
        <v>17759550.71707499</v>
      </c>
      <c r="N1954" t="e">
        <f>VLOOKUP(A1954,'UVXY-IV'!A$43:E$2041,4,0)</f>
        <v>#N/A</v>
      </c>
      <c r="O1954">
        <v>35973.5</v>
      </c>
    </row>
    <row r="1955" spans="1:15" x14ac:dyDescent="0.25">
      <c r="A1955" s="1">
        <v>40896</v>
      </c>
      <c r="B1955" s="10">
        <v>24.92</v>
      </c>
      <c r="C1955" s="10">
        <v>28.74</v>
      </c>
      <c r="D1955">
        <v>15640.72</v>
      </c>
      <c r="E1955">
        <v>13969.03</v>
      </c>
      <c r="F1955">
        <v>150813.85</v>
      </c>
      <c r="G1955">
        <v>134714.18</v>
      </c>
      <c r="H1955">
        <f>(1/(1-91/360*VLOOKUP($A1955,Tbills!$B$4:$C$974,2,1)/100))^((1)/91)-1</f>
        <v>1.3888977634657351E-7</v>
      </c>
      <c r="I1955">
        <f>I1954*(1-(I$1+I$5))^($A1955-$A1954)*(1+1.5*(E1955/E1954-1))</f>
        <v>871615.26316794136</v>
      </c>
      <c r="K1955">
        <f>ROW()</f>
        <v>1955</v>
      </c>
      <c r="L1955">
        <f>B1955/C1955</f>
        <v>0.86708420320111357</v>
      </c>
      <c r="M1955">
        <f>M1954*(1-(M$1+M$5))^($A1955-$A1954)*(1+2*(E1955/E1954-1))</f>
        <v>17137294.773096487</v>
      </c>
      <c r="N1955" t="e">
        <f>VLOOKUP(A1955,'UVXY-IV'!A$43:E$2041,4,0)</f>
        <v>#N/A</v>
      </c>
      <c r="O1955">
        <v>35175.17</v>
      </c>
    </row>
    <row r="1956" spans="1:15" x14ac:dyDescent="0.25">
      <c r="A1956" s="1">
        <v>40897</v>
      </c>
      <c r="B1956" s="10">
        <v>23.22</v>
      </c>
      <c r="C1956" s="10">
        <v>26.87</v>
      </c>
      <c r="D1956">
        <v>14644.78</v>
      </c>
      <c r="E1956">
        <v>13079.54</v>
      </c>
      <c r="F1956">
        <v>145650.01</v>
      </c>
      <c r="G1956">
        <v>130101.57</v>
      </c>
      <c r="H1956">
        <f>(1/(1-91/360*VLOOKUP($A1956,Tbills!$B$4:$C$974,2,1)/100))^((1)/91)-1</f>
        <v>1.3888977634657351E-7</v>
      </c>
      <c r="I1956">
        <f>I1955*(1-(I$1+I$5))^($A1956-$A1955)*(1+1.5*(E1956/E1955-1))</f>
        <v>788356.4261767118</v>
      </c>
      <c r="K1956">
        <f>ROW()</f>
        <v>1956</v>
      </c>
      <c r="L1956">
        <f>B1956/C1956</f>
        <v>0.86416077409750647</v>
      </c>
      <c r="M1956">
        <f>M1955*(1-(M$1+M$5))^($A1956-$A1955)*(1+2*(E1956/E1955-1))</f>
        <v>14954326.846887317</v>
      </c>
      <c r="N1956" t="e">
        <f>VLOOKUP(A1956,'UVXY-IV'!A$43:E$2041,4,0)</f>
        <v>#N/A</v>
      </c>
      <c r="O1956">
        <v>30868.99</v>
      </c>
    </row>
    <row r="1957" spans="1:15" x14ac:dyDescent="0.25">
      <c r="A1957" s="1">
        <v>40898</v>
      </c>
      <c r="B1957" s="10">
        <v>21.43</v>
      </c>
      <c r="C1957" s="10">
        <v>25.56</v>
      </c>
      <c r="D1957">
        <v>13514.02</v>
      </c>
      <c r="E1957">
        <v>12069.63</v>
      </c>
      <c r="F1957">
        <v>138489.57999999999</v>
      </c>
      <c r="G1957">
        <v>123705.52</v>
      </c>
      <c r="H1957">
        <f>(1/(1-91/360*VLOOKUP($A1957,Tbills!$B$4:$C$974,2,1)/100))^((1)/91)-1</f>
        <v>1.3888977634657351E-7</v>
      </c>
      <c r="I1957">
        <f>I1956*(1-(I$1+I$5))^($A1957-$A1956)*(1+1.5*(E1957/E1956-1))</f>
        <v>697042.74223590759</v>
      </c>
      <c r="K1957">
        <f>ROW()</f>
        <v>1957</v>
      </c>
      <c r="L1957">
        <f>B1957/C1957</f>
        <v>0.83841940532081383</v>
      </c>
      <c r="M1957">
        <f>M1956*(1-(M$1+M$5))^($A1957-$A1956)*(1+2*(E1957/E1956-1))</f>
        <v>12644565.044039551</v>
      </c>
      <c r="N1957" t="e">
        <f>VLOOKUP(A1957,'UVXY-IV'!A$43:E$2041,4,0)</f>
        <v>#N/A</v>
      </c>
      <c r="O1957">
        <v>26804.74</v>
      </c>
    </row>
    <row r="1958" spans="1:15" x14ac:dyDescent="0.25">
      <c r="A1958" s="1">
        <v>40899</v>
      </c>
      <c r="B1958" s="10">
        <v>21.16</v>
      </c>
      <c r="C1958" s="10">
        <v>25.28</v>
      </c>
      <c r="D1958">
        <v>13829.35</v>
      </c>
      <c r="E1958">
        <v>12351.26</v>
      </c>
      <c r="F1958">
        <v>139049.04999999999</v>
      </c>
      <c r="G1958">
        <v>124205.25</v>
      </c>
      <c r="H1958">
        <f>(1/(1-91/360*VLOOKUP($A1958,Tbills!$B$4:$C$974,2,1)/100))^((1)/91)-1</f>
        <v>1.3888977634657351E-7</v>
      </c>
      <c r="I1958">
        <f>I1957*(1-(I$1+I$5))^($A1958-$A1957)*(1+1.5*(E1958/E1957-1))</f>
        <v>721432.77942599228</v>
      </c>
      <c r="K1958">
        <f>ROW()</f>
        <v>1958</v>
      </c>
      <c r="L1958">
        <f>B1958/C1958</f>
        <v>0.83702531645569622</v>
      </c>
      <c r="M1958">
        <f>M1957*(1-(M$1+M$5))^($A1958-$A1957)*(1+2*(E1958/E1957-1))</f>
        <v>13234209.861251656</v>
      </c>
      <c r="N1958" t="e">
        <f>VLOOKUP(A1958,'UVXY-IV'!A$43:E$2041,4,0)</f>
        <v>#N/A</v>
      </c>
      <c r="O1958">
        <v>26780.54</v>
      </c>
    </row>
    <row r="1959" spans="1:15" x14ac:dyDescent="0.25">
      <c r="A1959" s="1">
        <v>40900</v>
      </c>
      <c r="B1959" s="10">
        <v>20.73</v>
      </c>
      <c r="C1959" s="10">
        <v>25.22</v>
      </c>
      <c r="D1959">
        <v>14145.64</v>
      </c>
      <c r="E1959">
        <v>12633.74</v>
      </c>
      <c r="F1959">
        <v>139393.03</v>
      </c>
      <c r="G1959">
        <v>124512.49</v>
      </c>
      <c r="H1959">
        <f>(1/(1-91/360*VLOOKUP($A1959,Tbills!$B$4:$C$974,2,1)/100))^((1)/91)-1</f>
        <v>1.3888977634657351E-7</v>
      </c>
      <c r="I1959">
        <f>I1958*(1-(I$1+I$5))^($A1959-$A1958)*(1+1.5*(E1959/E1958-1))</f>
        <v>746174.96135085332</v>
      </c>
      <c r="K1959">
        <f>ROW()</f>
        <v>1959</v>
      </c>
      <c r="L1959">
        <f>B1959/C1959</f>
        <v>0.8219666931007138</v>
      </c>
      <c r="M1959">
        <f>M1958*(1-(M$1+M$5))^($A1959-$A1958)*(1+2*(E1959/E1958-1))</f>
        <v>13839090.569399185</v>
      </c>
      <c r="N1959" t="e">
        <f>VLOOKUP(A1959,'UVXY-IV'!A$43:E$2041,4,0)</f>
        <v>#N/A</v>
      </c>
      <c r="O1959">
        <v>28062.720000000001</v>
      </c>
    </row>
    <row r="1960" spans="1:15" x14ac:dyDescent="0.25">
      <c r="A1960" s="1">
        <v>40904</v>
      </c>
      <c r="B1960" s="10">
        <v>21.91</v>
      </c>
      <c r="C1960" s="10">
        <v>25.54</v>
      </c>
      <c r="D1960">
        <v>14013.54</v>
      </c>
      <c r="E1960">
        <v>12515.75</v>
      </c>
      <c r="F1960">
        <v>138176.14000000001</v>
      </c>
      <c r="G1960">
        <v>123425.44</v>
      </c>
      <c r="H1960">
        <f>(1/(1-91/360*VLOOKUP($A1960,Tbills!$B$4:$C$974,2,1)/100))^((1)/91)-1</f>
        <v>6.9446662909200541E-7</v>
      </c>
      <c r="I1960">
        <f>I1959*(1-(I$1+I$5))^($A1960-$A1959)*(1+1.5*(E1960/E1959-1))</f>
        <v>735693.64007658511</v>
      </c>
      <c r="K1960">
        <f>ROW()</f>
        <v>1960</v>
      </c>
      <c r="L1960">
        <f>B1960/C1960</f>
        <v>0.85787000783085354</v>
      </c>
      <c r="M1960">
        <f>M1959*(1-(M$1+M$5))^($A1960-$A1959)*(1+2*(E1960/E1959-1))</f>
        <v>13578765.865759702</v>
      </c>
      <c r="N1960" t="e">
        <f>VLOOKUP(A1960,'UVXY-IV'!A$43:E$2041,4,0)</f>
        <v>#N/A</v>
      </c>
      <c r="O1960">
        <v>27748.22</v>
      </c>
    </row>
    <row r="1961" spans="1:15" x14ac:dyDescent="0.25">
      <c r="A1961" s="1">
        <v>40905</v>
      </c>
      <c r="B1961" s="10">
        <v>23.52</v>
      </c>
      <c r="C1961" s="10">
        <v>26.75</v>
      </c>
      <c r="D1961">
        <v>14652.06</v>
      </c>
      <c r="E1961">
        <v>13086.02</v>
      </c>
      <c r="F1961">
        <v>140850.89000000001</v>
      </c>
      <c r="G1961">
        <v>125814.57</v>
      </c>
      <c r="H1961">
        <f>(1/(1-91/360*VLOOKUP($A1961,Tbills!$B$4:$C$974,2,1)/100))^((1)/91)-1</f>
        <v>6.9446662909200541E-7</v>
      </c>
      <c r="I1961">
        <f>I1960*(1-(I$1+I$5))^($A1961-$A1960)*(1+1.5*(E1961/E1960-1))</f>
        <v>785968.02955270908</v>
      </c>
      <c r="K1961">
        <f>ROW()</f>
        <v>1961</v>
      </c>
      <c r="L1961">
        <f>B1961/C1961</f>
        <v>0.87925233644859813</v>
      </c>
      <c r="M1961">
        <f>M1960*(1-(M$1+M$5))^($A1961-$A1960)*(1+2*(E1961/E1960-1))</f>
        <v>14815677.492792128</v>
      </c>
      <c r="N1961" t="e">
        <f>VLOOKUP(A1961,'UVXY-IV'!A$43:E$2041,4,0)</f>
        <v>#N/A</v>
      </c>
      <c r="O1961">
        <v>29949.7</v>
      </c>
    </row>
    <row r="1962" spans="1:15" x14ac:dyDescent="0.25">
      <c r="A1962" s="1">
        <v>40906</v>
      </c>
      <c r="B1962" s="10">
        <v>22.65</v>
      </c>
      <c r="C1962" s="10">
        <v>26.25</v>
      </c>
      <c r="D1962">
        <v>14274.44</v>
      </c>
      <c r="E1962">
        <v>12748.75</v>
      </c>
      <c r="F1962">
        <v>138988.66</v>
      </c>
      <c r="G1962">
        <v>124151.05</v>
      </c>
      <c r="H1962">
        <f>(1/(1-91/360*VLOOKUP($A1962,Tbills!$B$4:$C$974,2,1)/100))^((1)/91)-1</f>
        <v>6.9446662909200541E-7</v>
      </c>
      <c r="I1962">
        <f>I1961*(1-(I$1+I$5))^($A1962-$A1961)*(1+1.5*(E1962/E1961-1))</f>
        <v>755575.29224307218</v>
      </c>
      <c r="K1962">
        <f>ROW()</f>
        <v>1962</v>
      </c>
      <c r="L1962">
        <f>B1962/C1962</f>
        <v>0.86285714285714277</v>
      </c>
      <c r="M1962">
        <f>M1961*(1-(M$1+M$5))^($A1962-$A1961)*(1+2*(E1962/E1961-1))</f>
        <v>14051505.976071827</v>
      </c>
      <c r="N1962" t="e">
        <f>VLOOKUP(A1962,'UVXY-IV'!A$43:E$2041,4,0)</f>
        <v>#N/A</v>
      </c>
      <c r="O1962">
        <v>28522.37</v>
      </c>
    </row>
    <row r="1963" spans="1:15" x14ac:dyDescent="0.25">
      <c r="A1963" s="1">
        <v>40907</v>
      </c>
      <c r="B1963" s="10">
        <v>23.4</v>
      </c>
      <c r="C1963" s="10">
        <v>26.86</v>
      </c>
      <c r="D1963">
        <v>14654.78</v>
      </c>
      <c r="E1963">
        <v>13088.43</v>
      </c>
      <c r="F1963">
        <v>140225.9</v>
      </c>
      <c r="G1963">
        <v>125256.13</v>
      </c>
      <c r="H1963">
        <f>(1/(1-91/360*VLOOKUP($A1963,Tbills!$B$4:$C$974,2,1)/100))^((1)/91)-1</f>
        <v>6.9446662909200541E-7</v>
      </c>
      <c r="I1963">
        <f>I1962*(1-(I$1+I$5))^($A1963-$A1962)*(1+1.5*(E1963/E1962-1))</f>
        <v>785765.28447933332</v>
      </c>
      <c r="K1963">
        <f>ROW()</f>
        <v>1963</v>
      </c>
      <c r="L1963">
        <f>B1963/C1963</f>
        <v>0.87118391660461647</v>
      </c>
      <c r="M1963">
        <f>M1962*(1-(M$1+M$5))^($A1963-$A1962)*(1+2*(E1963/E1962-1))</f>
        <v>14799788.958185237</v>
      </c>
      <c r="N1963" t="e">
        <f>VLOOKUP(A1963,'UVXY-IV'!A$43:E$2041,4,0)</f>
        <v>#N/A</v>
      </c>
      <c r="O1963">
        <v>29417.47</v>
      </c>
    </row>
    <row r="1964" spans="1:15" x14ac:dyDescent="0.25">
      <c r="A1964" s="1">
        <v>40911</v>
      </c>
      <c r="B1964" s="10">
        <v>22.97</v>
      </c>
      <c r="C1964" s="10">
        <v>26.05</v>
      </c>
      <c r="D1964">
        <v>13742.6</v>
      </c>
      <c r="E1964">
        <v>12273.71</v>
      </c>
      <c r="F1964">
        <v>136042.85</v>
      </c>
      <c r="G1964">
        <v>121519.3</v>
      </c>
      <c r="H1964">
        <f>(1/(1-91/360*VLOOKUP($A1964,Tbills!$B$4:$C$974,2,1)/100))^((1)/91)-1</f>
        <v>4.1667465300321282E-7</v>
      </c>
      <c r="I1964">
        <f>I1963*(1-(I$1+I$5))^($A1964-$A1963)*(1+1.5*(E1964/E1963-1))</f>
        <v>712370.25750117179</v>
      </c>
      <c r="K1964">
        <f>ROW()</f>
        <v>1964</v>
      </c>
      <c r="L1964">
        <f>B1964/C1964</f>
        <v>0.88176583493282146</v>
      </c>
      <c r="M1964">
        <f>M1963*(1-(M$1+M$5))^($A1964-$A1963)*(1+2*(E1964/E1963-1))</f>
        <v>12955547.375910934</v>
      </c>
      <c r="N1964" t="e">
        <f>VLOOKUP(A1964,'UVXY-IV'!A$43:E$2041,4,0)</f>
        <v>#N/A</v>
      </c>
      <c r="O1964">
        <v>26320.9</v>
      </c>
    </row>
    <row r="1965" spans="1:15" x14ac:dyDescent="0.25">
      <c r="A1965" s="1">
        <v>40912</v>
      </c>
      <c r="B1965" s="10">
        <v>22.22</v>
      </c>
      <c r="C1965" s="10">
        <v>25.31</v>
      </c>
      <c r="D1965">
        <v>13441.91</v>
      </c>
      <c r="E1965">
        <v>12005.15</v>
      </c>
      <c r="F1965">
        <v>134665.71</v>
      </c>
      <c r="G1965">
        <v>120289.13</v>
      </c>
      <c r="H1965">
        <f>(1/(1-91/360*VLOOKUP($A1965,Tbills!$B$4:$C$974,2,1)/100))^((1)/91)-1</f>
        <v>4.1667465300321282E-7</v>
      </c>
      <c r="I1965">
        <f>I1964*(1-(I$1+I$5))^($A1965-$A1964)*(1+1.5*(E1965/E1964-1))</f>
        <v>688982.68163180584</v>
      </c>
      <c r="K1965">
        <f>ROW()</f>
        <v>1965</v>
      </c>
      <c r="L1965">
        <f>B1965/C1965</f>
        <v>0.8779138680363493</v>
      </c>
      <c r="M1965">
        <f>M1964*(1-(M$1+M$5))^($A1965-$A1964)*(1+2*(E1965/E1964-1))</f>
        <v>12388171.446685273</v>
      </c>
      <c r="N1965" t="e">
        <f>VLOOKUP(A1965,'UVXY-IV'!A$43:E$2041,4,0)</f>
        <v>#N/A</v>
      </c>
      <c r="O1965">
        <v>25304.83</v>
      </c>
    </row>
    <row r="1966" spans="1:15" x14ac:dyDescent="0.25">
      <c r="A1966" s="1">
        <v>40913</v>
      </c>
      <c r="B1966" s="10">
        <v>21.48</v>
      </c>
      <c r="C1966" s="10">
        <v>24.7</v>
      </c>
      <c r="D1966">
        <v>13212.19</v>
      </c>
      <c r="E1966">
        <v>11799.98</v>
      </c>
      <c r="F1966">
        <v>133987.43</v>
      </c>
      <c r="G1966">
        <v>119683.21</v>
      </c>
      <c r="H1966">
        <f>(1/(1-91/360*VLOOKUP($A1966,Tbills!$B$4:$C$974,2,1)/100))^((1)/91)-1</f>
        <v>4.1667465300321282E-7</v>
      </c>
      <c r="I1966">
        <f>I1965*(1-(I$1+I$5))^($A1966-$A1965)*(1+1.5*(E1966/E1965-1))</f>
        <v>671314.00225927029</v>
      </c>
      <c r="K1966">
        <f>ROW()</f>
        <v>1966</v>
      </c>
      <c r="L1966">
        <f>B1966/C1966</f>
        <v>0.86963562753036439</v>
      </c>
      <c r="M1966">
        <f>M1965*(1-(M$1+M$5))^($A1966-$A1965)*(1+2*(E1966/E1965-1))</f>
        <v>11964336.451543905</v>
      </c>
      <c r="N1966" t="e">
        <f>VLOOKUP(A1966,'UVXY-IV'!A$43:E$2041,4,0)</f>
        <v>#N/A</v>
      </c>
      <c r="O1966">
        <v>24143.62</v>
      </c>
    </row>
    <row r="1967" spans="1:15" x14ac:dyDescent="0.25">
      <c r="A1967" s="1">
        <v>40914</v>
      </c>
      <c r="B1967" s="10">
        <v>20.63</v>
      </c>
      <c r="C1967" s="10">
        <v>24.09</v>
      </c>
      <c r="D1967">
        <v>12897.2</v>
      </c>
      <c r="E1967">
        <v>11518.66</v>
      </c>
      <c r="F1967">
        <v>132087.66</v>
      </c>
      <c r="G1967">
        <v>117986.21</v>
      </c>
      <c r="H1967">
        <f>(1/(1-91/360*VLOOKUP($A1967,Tbills!$B$4:$C$974,2,1)/100))^((1)/91)-1</f>
        <v>4.1667465300321282E-7</v>
      </c>
      <c r="I1967">
        <f>I1966*(1-(I$1+I$5))^($A1967-$A1966)*(1+1.5*(E1967/E1966-1))</f>
        <v>647300.88310230244</v>
      </c>
      <c r="K1967">
        <f>ROW()</f>
        <v>1967</v>
      </c>
      <c r="L1967">
        <f>B1967/C1967</f>
        <v>0.8563719385637194</v>
      </c>
      <c r="M1967">
        <f>M1966*(1-(M$1+M$5))^($A1967-$A1966)*(1+2*(E1967/E1966-1))</f>
        <v>11393475.7423316</v>
      </c>
      <c r="N1967" t="e">
        <f>VLOOKUP(A1967,'UVXY-IV'!A$43:E$2041,4,0)</f>
        <v>#N/A</v>
      </c>
      <c r="O1967">
        <v>23369.47</v>
      </c>
    </row>
    <row r="1968" spans="1:15" x14ac:dyDescent="0.25">
      <c r="A1968" s="1">
        <v>40917</v>
      </c>
      <c r="B1968" s="10">
        <v>21.07</v>
      </c>
      <c r="C1968" s="10">
        <v>24.12</v>
      </c>
      <c r="D1968">
        <v>12771.95</v>
      </c>
      <c r="E1968">
        <v>11406.79</v>
      </c>
      <c r="F1968">
        <v>131444.28</v>
      </c>
      <c r="G1968">
        <v>117411.37</v>
      </c>
      <c r="H1968">
        <f>(1/(1-91/360*VLOOKUP($A1968,Tbills!$B$4:$C$974,2,1)/100))^((1)/91)-1</f>
        <v>2.7778132727362959E-7</v>
      </c>
      <c r="I1968">
        <f>I1967*(1-(I$1+I$5))^($A1968-$A1967)*(1+1.5*(E1968/E1967-1))</f>
        <v>637852.58905116701</v>
      </c>
      <c r="K1968">
        <f>ROW()</f>
        <v>1968</v>
      </c>
      <c r="L1968">
        <f>B1968/C1968</f>
        <v>0.87354892205638468</v>
      </c>
      <c r="M1968">
        <f>M1967*(1-(M$1+M$5))^($A1968-$A1967)*(1+2*(E1968/E1967-1))</f>
        <v>11171037.916033844</v>
      </c>
      <c r="N1968" t="e">
        <f>VLOOKUP(A1968,'UVXY-IV'!A$43:E$2041,4,0)</f>
        <v>#N/A</v>
      </c>
      <c r="O1968">
        <v>22667.9</v>
      </c>
    </row>
    <row r="1969" spans="1:15" x14ac:dyDescent="0.25">
      <c r="A1969" s="1">
        <v>40918</v>
      </c>
      <c r="B1969" s="10">
        <v>20.69</v>
      </c>
      <c r="C1969" s="10">
        <v>23.68</v>
      </c>
      <c r="D1969">
        <v>12503.27</v>
      </c>
      <c r="E1969">
        <v>11166.83</v>
      </c>
      <c r="F1969">
        <v>130215.51</v>
      </c>
      <c r="G1969">
        <v>116313.75</v>
      </c>
      <c r="H1969">
        <f>(1/(1-91/360*VLOOKUP($A1969,Tbills!$B$4:$C$974,2,1)/100))^((1)/91)-1</f>
        <v>2.7778132727362959E-7</v>
      </c>
      <c r="I1969">
        <f>I1968*(1-(I$1+I$5))^($A1969-$A1968)*(1+1.5*(E1969/E1968-1))</f>
        <v>617719.29758198466</v>
      </c>
      <c r="K1969">
        <f>ROW()</f>
        <v>1969</v>
      </c>
      <c r="L1969">
        <f>B1969/C1969</f>
        <v>0.87373310810810823</v>
      </c>
      <c r="M1969">
        <f>M1968*(1-(M$1+M$5))^($A1969-$A1968)*(1+2*(E1969/E1968-1))</f>
        <v>10700676.14708779</v>
      </c>
      <c r="N1969" t="e">
        <f>VLOOKUP(A1969,'UVXY-IV'!A$43:E$2041,4,0)</f>
        <v>#N/A</v>
      </c>
      <c r="O1969">
        <v>21724.42</v>
      </c>
    </row>
    <row r="1970" spans="1:15" x14ac:dyDescent="0.25">
      <c r="A1970" s="1">
        <v>40919</v>
      </c>
      <c r="B1970" s="10">
        <v>21.05</v>
      </c>
      <c r="C1970" s="10">
        <v>24.11</v>
      </c>
      <c r="D1970">
        <v>12783.68</v>
      </c>
      <c r="E1970">
        <v>11417.26</v>
      </c>
      <c r="F1970">
        <v>131499.43</v>
      </c>
      <c r="G1970">
        <v>117460.57</v>
      </c>
      <c r="H1970">
        <f>(1/(1-91/360*VLOOKUP($A1970,Tbills!$B$4:$C$974,2,1)/100))^((1)/91)-1</f>
        <v>2.7778132727362959E-7</v>
      </c>
      <c r="I1970">
        <f>I1969*(1-(I$1+I$5))^($A1970-$A1969)*(1+1.5*(E1970/E1969-1))</f>
        <v>638492.85602118366</v>
      </c>
      <c r="K1970">
        <f>ROW()</f>
        <v>1970</v>
      </c>
      <c r="L1970">
        <f>B1970/C1970</f>
        <v>0.87308170883450853</v>
      </c>
      <c r="M1970">
        <f>M1969*(1-(M$1+M$5))^($A1970-$A1969)*(1+2*(E1970/E1969-1))</f>
        <v>11180251.219678832</v>
      </c>
      <c r="N1970" t="e">
        <f>VLOOKUP(A1970,'UVXY-IV'!A$43:E$2041,4,0)</f>
        <v>#N/A</v>
      </c>
      <c r="O1970">
        <v>22353.41</v>
      </c>
    </row>
    <row r="1971" spans="1:15" x14ac:dyDescent="0.25">
      <c r="A1971" s="1">
        <v>40920</v>
      </c>
      <c r="B1971" s="10">
        <v>20.47</v>
      </c>
      <c r="C1971" s="10">
        <v>24.04</v>
      </c>
      <c r="D1971">
        <v>12537.09</v>
      </c>
      <c r="E1971">
        <v>11197.02</v>
      </c>
      <c r="F1971">
        <v>130872.47</v>
      </c>
      <c r="G1971">
        <v>116900.51</v>
      </c>
      <c r="H1971">
        <f>(1/(1-91/360*VLOOKUP($A1971,Tbills!$B$4:$C$974,2,1)/100))^((1)/91)-1</f>
        <v>2.7778132727362959E-7</v>
      </c>
      <c r="I1971">
        <f>I1970*(1-(I$1+I$5))^($A1971-$A1970)*(1+1.5*(E1971/E1970-1))</f>
        <v>620012.03138900595</v>
      </c>
      <c r="K1971">
        <f>ROW()</f>
        <v>1971</v>
      </c>
      <c r="L1971">
        <f>B1971/C1971</f>
        <v>0.8514975041597338</v>
      </c>
      <c r="M1971">
        <f>M1970*(1-(M$1+M$5))^($A1971-$A1970)*(1+2*(E1971/E1970-1))</f>
        <v>10748552.838495059</v>
      </c>
      <c r="N1971" t="e">
        <f>VLOOKUP(A1971,'UVXY-IV'!A$43:E$2041,4,0)</f>
        <v>#N/A</v>
      </c>
      <c r="O1971">
        <v>21772.799999999999</v>
      </c>
    </row>
    <row r="1972" spans="1:15" x14ac:dyDescent="0.25">
      <c r="A1972" s="1">
        <v>40921</v>
      </c>
      <c r="B1972" s="10">
        <v>20.91</v>
      </c>
      <c r="C1972" s="10">
        <v>24.67</v>
      </c>
      <c r="D1972">
        <v>12723.28</v>
      </c>
      <c r="E1972">
        <v>11363.31</v>
      </c>
      <c r="F1972">
        <v>132793.57</v>
      </c>
      <c r="G1972">
        <v>118616.48</v>
      </c>
      <c r="H1972">
        <f>(1/(1-91/360*VLOOKUP($A1972,Tbills!$B$4:$C$974,2,1)/100))^((1)/91)-1</f>
        <v>2.7778132727362959E-7</v>
      </c>
      <c r="I1972">
        <f>I1971*(1-(I$1+I$5))^($A1972-$A1971)*(1+1.5*(E1972/E1971-1))</f>
        <v>633817.90546996309</v>
      </c>
      <c r="K1972">
        <f>ROW()</f>
        <v>1972</v>
      </c>
      <c r="L1972">
        <f>B1972/C1972</f>
        <v>0.8475881637616538</v>
      </c>
      <c r="M1972">
        <f>M1971*(1-(M$1+M$5))^($A1972-$A1971)*(1+2*(E1972/E1971-1))</f>
        <v>11067439.251955073</v>
      </c>
      <c r="N1972" t="e">
        <f>VLOOKUP(A1972,'UVXY-IV'!A$43:E$2041,4,0)</f>
        <v>#N/A</v>
      </c>
      <c r="O1972">
        <v>22934.02</v>
      </c>
    </row>
    <row r="1973" spans="1:15" x14ac:dyDescent="0.25">
      <c r="A1973" s="1">
        <v>40925</v>
      </c>
      <c r="B1973" s="10">
        <v>22.2</v>
      </c>
      <c r="C1973" s="10">
        <v>25</v>
      </c>
      <c r="D1973">
        <v>12645.36</v>
      </c>
      <c r="E1973">
        <v>11293.71</v>
      </c>
      <c r="F1973">
        <v>133738.98000000001</v>
      </c>
      <c r="G1973">
        <v>119460.83</v>
      </c>
      <c r="H1973">
        <f>(1/(1-91/360*VLOOKUP($A1973,Tbills!$B$4:$C$974,2,1)/100))^((1)/91)-1</f>
        <v>6.9446662909200541E-7</v>
      </c>
      <c r="I1973">
        <f>I1972*(1-(I$1+I$5))^($A1973-$A1972)*(1+1.5*(E1973/E1972-1))</f>
        <v>627970.63924463023</v>
      </c>
      <c r="K1973">
        <f>ROW()</f>
        <v>1973</v>
      </c>
      <c r="L1973">
        <f>B1973/C1973</f>
        <v>0.88800000000000001</v>
      </c>
      <c r="M1973">
        <f>M1972*(1-(M$1+M$5))^($A1973-$A1972)*(1+2*(E1973/E1972-1))</f>
        <v>10930390.173526693</v>
      </c>
      <c r="N1973" t="e">
        <f>VLOOKUP(A1973,'UVXY-IV'!A$43:E$2041,4,0)</f>
        <v>#N/A</v>
      </c>
      <c r="O1973">
        <v>22595.33</v>
      </c>
    </row>
    <row r="1974" spans="1:15" x14ac:dyDescent="0.25">
      <c r="A1974" s="1">
        <v>40926</v>
      </c>
      <c r="B1974" s="10">
        <v>20.89</v>
      </c>
      <c r="C1974" s="10">
        <v>24.18</v>
      </c>
      <c r="D1974">
        <v>12249.38</v>
      </c>
      <c r="E1974">
        <v>10940.04</v>
      </c>
      <c r="F1974">
        <v>131742.97</v>
      </c>
      <c r="G1974">
        <v>117677.83</v>
      </c>
      <c r="H1974">
        <f>(1/(1-91/360*VLOOKUP($A1974,Tbills!$B$4:$C$974,2,1)/100))^((1)/91)-1</f>
        <v>6.9446662909200541E-7</v>
      </c>
      <c r="I1974">
        <f>I1973*(1-(I$1+I$5))^($A1974-$A1973)*(1+1.5*(E1974/E1973-1))</f>
        <v>598466.92646308674</v>
      </c>
      <c r="K1974">
        <f>ROW()</f>
        <v>1974</v>
      </c>
      <c r="L1974">
        <f>B1974/C1974</f>
        <v>0.86393713813068651</v>
      </c>
      <c r="M1974">
        <f>M1973*(1-(M$1+M$5))^($A1974-$A1973)*(1+2*(E1974/E1973-1))</f>
        <v>10245460.105361147</v>
      </c>
      <c r="N1974" t="e">
        <f>VLOOKUP(A1974,'UVXY-IV'!A$43:E$2041,4,0)</f>
        <v>#N/A</v>
      </c>
      <c r="O1974">
        <v>20998.66</v>
      </c>
    </row>
    <row r="1975" spans="1:15" x14ac:dyDescent="0.25">
      <c r="A1975" s="1">
        <v>40927</v>
      </c>
      <c r="B1975" s="10">
        <v>19.87</v>
      </c>
      <c r="C1975" s="10">
        <v>23.65</v>
      </c>
      <c r="D1975">
        <v>11910.11</v>
      </c>
      <c r="E1975">
        <v>10637.03</v>
      </c>
      <c r="F1975">
        <v>130638.12</v>
      </c>
      <c r="G1975">
        <v>116690.86</v>
      </c>
      <c r="H1975">
        <f>(1/(1-91/360*VLOOKUP($A1975,Tbills!$B$4:$C$974,2,1)/100))^((1)/91)-1</f>
        <v>6.9446662909200541E-7</v>
      </c>
      <c r="I1975">
        <f>I1974*(1-(I$1+I$5))^($A1975-$A1974)*(1+1.5*(E1975/E1974-1))</f>
        <v>573597.5138636044</v>
      </c>
      <c r="K1975">
        <f>ROW()</f>
        <v>1975</v>
      </c>
      <c r="L1975">
        <f>B1975/C1975</f>
        <v>0.84016913319238906</v>
      </c>
      <c r="M1975">
        <f>M1974*(1-(M$1+M$5))^($A1975-$A1974)*(1+2*(E1975/E1974-1))</f>
        <v>9677590.002891222</v>
      </c>
      <c r="N1975" t="e">
        <f>VLOOKUP(A1975,'UVXY-IV'!A$43:E$2041,4,0)</f>
        <v>#N/A</v>
      </c>
      <c r="O1975">
        <v>19813.25</v>
      </c>
    </row>
    <row r="1976" spans="1:15" x14ac:dyDescent="0.25">
      <c r="A1976" s="1">
        <v>40928</v>
      </c>
      <c r="B1976" s="10">
        <v>18.28</v>
      </c>
      <c r="C1976" s="10">
        <v>22.82</v>
      </c>
      <c r="D1976">
        <v>11553.89</v>
      </c>
      <c r="E1976">
        <v>10318.879999999999</v>
      </c>
      <c r="F1976">
        <v>128661.5</v>
      </c>
      <c r="G1976">
        <v>114925.19</v>
      </c>
      <c r="H1976">
        <f>(1/(1-91/360*VLOOKUP($A1976,Tbills!$B$4:$C$974,2,1)/100))^((1)/91)-1</f>
        <v>6.9446662909200541E-7</v>
      </c>
      <c r="I1976">
        <f>I1975*(1-(I$1+I$5))^($A1976-$A1975)*(1+1.5*(E1976/E1975-1))</f>
        <v>547858.09646773711</v>
      </c>
      <c r="K1976">
        <f>ROW()</f>
        <v>1976</v>
      </c>
      <c r="L1976">
        <f>B1976/C1976</f>
        <v>0.80105170902716916</v>
      </c>
      <c r="M1976">
        <f>M1975*(1-(M$1+M$5))^($A1976-$A1975)*(1+2*(E1976/E1975-1))</f>
        <v>9098376.4468356613</v>
      </c>
      <c r="N1976" t="e">
        <f>VLOOKUP(A1976,'UVXY-IV'!A$43:E$2041,4,0)</f>
        <v>#N/A</v>
      </c>
      <c r="O1976">
        <v>18652.03</v>
      </c>
    </row>
    <row r="1977" spans="1:15"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I1976*(1-(I$1+I$5))^($A1977-$A1976)*(1+1.5*(E1977/E1976-1))</f>
        <v>528278.73808687238</v>
      </c>
      <c r="K1977">
        <f>ROW()</f>
        <v>1977</v>
      </c>
      <c r="L1977">
        <f>B1977/C1977</f>
        <v>0.83646953405017932</v>
      </c>
      <c r="M1977">
        <f>M1976*(1-(M$1+M$5))^($A1977-$A1976)*(1+2*(E1977/E1976-1))</f>
        <v>8664293.146695096</v>
      </c>
      <c r="N1977" t="e">
        <f>VLOOKUP(A1977,'UVXY-IV'!A$43:E$2041,4,0)</f>
        <v>#N/A</v>
      </c>
      <c r="O1977">
        <v>17660.16</v>
      </c>
    </row>
    <row r="1978" spans="1:15" x14ac:dyDescent="0.25">
      <c r="A1978" s="1">
        <v>40932</v>
      </c>
      <c r="B1978" s="10">
        <v>18.91</v>
      </c>
      <c r="C1978" s="10">
        <v>22.03</v>
      </c>
      <c r="D1978">
        <v>11211.42</v>
      </c>
      <c r="E1978">
        <v>10012.98</v>
      </c>
      <c r="F1978">
        <v>125879.85</v>
      </c>
      <c r="G1978">
        <v>112440.15</v>
      </c>
      <c r="H1978">
        <f>(1/(1-91/360*VLOOKUP($A1978,Tbills!$B$4:$C$974,2,1)/100))^((1)/91)-1</f>
        <v>1.1111679050213041E-6</v>
      </c>
      <c r="I1978">
        <f>I1977*(1-(I$1+I$5))^($A1978-$A1977)*(1+1.5*(E1978/E1977-1))</f>
        <v>523534.88886954577</v>
      </c>
      <c r="K1978">
        <f>ROW()</f>
        <v>1978</v>
      </c>
      <c r="L1978">
        <f>B1978/C1978</f>
        <v>0.85837494325919195</v>
      </c>
      <c r="M1978">
        <f>M1977*(1-(M$1+M$5))^($A1978-$A1977)*(1+2*(E1978/E1977-1))</f>
        <v>8560376.0290618278</v>
      </c>
      <c r="N1978" t="e">
        <f>VLOOKUP(A1978,'UVXY-IV'!A$43:E$2041,4,0)</f>
        <v>#N/A</v>
      </c>
      <c r="O1978">
        <v>17781.12</v>
      </c>
    </row>
    <row r="1979" spans="1:15" x14ac:dyDescent="0.25">
      <c r="A1979" s="1">
        <v>40933</v>
      </c>
      <c r="B1979" s="10">
        <v>18.309999999999999</v>
      </c>
      <c r="C1979" s="10">
        <v>21.36</v>
      </c>
      <c r="D1979">
        <v>10882.25</v>
      </c>
      <c r="E1979">
        <v>9718.99</v>
      </c>
      <c r="F1979">
        <v>124211.65</v>
      </c>
      <c r="G1979">
        <v>110949.94</v>
      </c>
      <c r="H1979">
        <f>(1/(1-91/360*VLOOKUP($A1979,Tbills!$B$4:$C$974,2,1)/100))^((1)/91)-1</f>
        <v>1.1111679050213041E-6</v>
      </c>
      <c r="I1979">
        <f>I1978*(1-(I$1+I$5))^($A1979-$A1978)*(1+1.5*(E1979/E1978-1))</f>
        <v>500472.91468462546</v>
      </c>
      <c r="K1979">
        <f>ROW()</f>
        <v>1979</v>
      </c>
      <c r="L1979">
        <f>B1979/C1979</f>
        <v>0.85720973782771537</v>
      </c>
      <c r="M1979">
        <f>M1978*(1-(M$1+M$5))^($A1979-$A1978)*(1+2*(E1979/E1978-1))</f>
        <v>8057423.9853065806</v>
      </c>
      <c r="N1979" t="e">
        <f>VLOOKUP(A1979,'UVXY-IV'!A$43:E$2041,4,0)</f>
        <v>#N/A</v>
      </c>
      <c r="O1979">
        <v>16305.41</v>
      </c>
    </row>
    <row r="1980" spans="1:15" x14ac:dyDescent="0.25">
      <c r="A1980" s="1">
        <v>40934</v>
      </c>
      <c r="B1980" s="10">
        <v>18.57</v>
      </c>
      <c r="C1980" s="10">
        <v>21.68</v>
      </c>
      <c r="D1980">
        <v>10871.98</v>
      </c>
      <c r="E1980">
        <v>9709.81</v>
      </c>
      <c r="F1980">
        <v>125957.23</v>
      </c>
      <c r="G1980">
        <v>112509.02</v>
      </c>
      <c r="H1980">
        <f>(1/(1-91/360*VLOOKUP($A1980,Tbills!$B$4:$C$974,2,1)/100))^((1)/91)-1</f>
        <v>1.1111679050213041E-6</v>
      </c>
      <c r="I1980">
        <f>I1979*(1-(I$1+I$5))^($A1980-$A1979)*(1+1.5*(E1980/E1979-1))</f>
        <v>499759.04545303504</v>
      </c>
      <c r="K1980">
        <f>ROW()</f>
        <v>1980</v>
      </c>
      <c r="L1980">
        <f>B1980/C1980</f>
        <v>0.85654981549815501</v>
      </c>
      <c r="M1980">
        <f>M1979*(1-(M$1+M$5))^($A1980-$A1979)*(1+2*(E1980/E1979-1))</f>
        <v>8041931.81382656</v>
      </c>
      <c r="N1980" t="e">
        <f>VLOOKUP(A1980,'UVXY-IV'!A$43:E$2041,4,0)</f>
        <v>#N/A</v>
      </c>
      <c r="O1980">
        <v>16305.41</v>
      </c>
    </row>
    <row r="1981" spans="1:15" x14ac:dyDescent="0.25">
      <c r="A1981" s="1">
        <v>40935</v>
      </c>
      <c r="B1981" s="10">
        <v>18.53</v>
      </c>
      <c r="C1981" s="10">
        <v>21.4</v>
      </c>
      <c r="D1981">
        <v>10676.3</v>
      </c>
      <c r="E1981">
        <v>9535.0300000000007</v>
      </c>
      <c r="F1981">
        <v>124190.47</v>
      </c>
      <c r="G1981">
        <v>110930.77</v>
      </c>
      <c r="H1981">
        <f>(1/(1-91/360*VLOOKUP($A1981,Tbills!$B$4:$C$974,2,1)/100))^((1)/91)-1</f>
        <v>1.1111679050213041E-6</v>
      </c>
      <c r="I1981">
        <f>I1980*(1-(I$1+I$5))^($A1981-$A1980)*(1+1.5*(E1981/E1980-1))</f>
        <v>486260.62436945661</v>
      </c>
      <c r="K1981">
        <f>ROW()</f>
        <v>1981</v>
      </c>
      <c r="L1981">
        <f>B1981/C1981</f>
        <v>0.86588785046728978</v>
      </c>
      <c r="M1981">
        <f>M1980*(1-(M$1+M$5))^($A1981-$A1980)*(1+2*(E1981/E1980-1))</f>
        <v>7752155.3576328112</v>
      </c>
      <c r="N1981" t="e">
        <f>VLOOKUP(A1981,'UVXY-IV'!A$43:E$2041,4,0)</f>
        <v>#N/A</v>
      </c>
      <c r="O1981">
        <v>15628.03</v>
      </c>
    </row>
    <row r="1982" spans="1:15" x14ac:dyDescent="0.25">
      <c r="A1982" s="1">
        <v>40938</v>
      </c>
      <c r="B1982" s="10">
        <v>19.399999999999999</v>
      </c>
      <c r="C1982" s="10">
        <v>21.92</v>
      </c>
      <c r="D1982">
        <v>10915.62</v>
      </c>
      <c r="E1982">
        <v>9748.74</v>
      </c>
      <c r="F1982">
        <v>125804.98</v>
      </c>
      <c r="G1982">
        <v>112372.53</v>
      </c>
      <c r="H1982">
        <f>(1/(1-91/360*VLOOKUP($A1982,Tbills!$B$4:$C$974,2,1)/100))^((1)/91)-1</f>
        <v>1.3889776309117252E-6</v>
      </c>
      <c r="I1982">
        <f>I1981*(1-(I$1+I$5))^($A1982-$A1981)*(1+1.5*(E1982/E1981-1))</f>
        <v>502594.10996550677</v>
      </c>
      <c r="K1982">
        <f>ROW()</f>
        <v>1982</v>
      </c>
      <c r="L1982">
        <f>B1982/C1982</f>
        <v>0.88503649635036485</v>
      </c>
      <c r="M1982">
        <f>M1981*(1-(M$1+M$5))^($A1982-$A1981)*(1+2*(E1982/E1981-1))</f>
        <v>8098836.8912965395</v>
      </c>
      <c r="N1982" t="e">
        <f>VLOOKUP(A1982,'UVXY-IV'!A$43:E$2041,4,0)</f>
        <v>#N/A</v>
      </c>
      <c r="O1982">
        <v>16547.330000000002</v>
      </c>
    </row>
    <row r="1983" spans="1:15"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I1982*(1-(I$1+I$5))^($A1983-$A1982)*(1+1.5*(E1983/E1982-1))</f>
        <v>509591.65091513132</v>
      </c>
      <c r="K1983">
        <f>ROW()</f>
        <v>1983</v>
      </c>
      <c r="L1983">
        <f>B1983/C1983</f>
        <v>0.88003621548211863</v>
      </c>
      <c r="M1983">
        <f>M1982*(1-(M$1+M$5))^($A1983-$A1982)*(1+2*(E1983/E1982-1))</f>
        <v>8249009.0481056441</v>
      </c>
      <c r="N1983" t="e">
        <f>VLOOKUP(A1983,'UVXY-IV'!A$43:E$2041,4,0)</f>
        <v>#N/A</v>
      </c>
      <c r="O1983">
        <v>16523.14</v>
      </c>
    </row>
    <row r="1984" spans="1:15" x14ac:dyDescent="0.25">
      <c r="A1984" s="1">
        <v>40940</v>
      </c>
      <c r="B1984" s="10">
        <v>18.55</v>
      </c>
      <c r="C1984" s="10">
        <v>21.54</v>
      </c>
      <c r="D1984">
        <v>10575.34</v>
      </c>
      <c r="E1984">
        <v>9444.82</v>
      </c>
      <c r="F1984">
        <v>124658.55</v>
      </c>
      <c r="G1984">
        <v>111348.2</v>
      </c>
      <c r="H1984">
        <f>(1/(1-91/360*VLOOKUP($A1984,Tbills!$B$4:$C$974,2,1)/100))^((1)/91)-1</f>
        <v>1.3889776309117252E-6</v>
      </c>
      <c r="I1984">
        <f>I1983*(1-(I$1+I$5))^($A1984-$A1983)*(1+1.5*(E1984/E1983-1))</f>
        <v>478941.76498990523</v>
      </c>
      <c r="K1984">
        <f>ROW()</f>
        <v>1984</v>
      </c>
      <c r="L1984">
        <f>B1984/C1984</f>
        <v>0.86118848653667601</v>
      </c>
      <c r="M1984">
        <f>M1983*(1-(M$1+M$5))^($A1984-$A1983)*(1+2*(E1984/E1983-1))</f>
        <v>7587326.2419819273</v>
      </c>
      <c r="N1984" t="e">
        <f>VLOOKUP(A1984,'UVXY-IV'!A$43:E$2041,4,0)</f>
        <v>#N/A</v>
      </c>
      <c r="O1984">
        <v>15652.22</v>
      </c>
    </row>
    <row r="1985" spans="1:15" x14ac:dyDescent="0.25">
      <c r="A1985" s="1">
        <v>40941</v>
      </c>
      <c r="B1985" s="10">
        <v>17.98</v>
      </c>
      <c r="C1985" s="10">
        <v>21.01</v>
      </c>
      <c r="D1985">
        <v>10223.85</v>
      </c>
      <c r="E1985">
        <v>9130.89</v>
      </c>
      <c r="F1985">
        <v>122961.16</v>
      </c>
      <c r="G1985">
        <v>109831.89</v>
      </c>
      <c r="H1985">
        <f>(1/(1-91/360*VLOOKUP($A1985,Tbills!$B$4:$C$974,2,1)/100))^((1)/91)-1</f>
        <v>1.3889776309117252E-6</v>
      </c>
      <c r="I1985">
        <f>I1984*(1-(I$1+I$5))^($A1985-$A1984)*(1+1.5*(E1985/E1984-1))</f>
        <v>455058.56806254387</v>
      </c>
      <c r="K1985">
        <f>ROW()</f>
        <v>1985</v>
      </c>
      <c r="L1985">
        <f>B1985/C1985</f>
        <v>0.85578296049500235</v>
      </c>
      <c r="M1985">
        <f>M1984*(1-(M$1+M$5))^($A1985-$A1984)*(1+2*(E1985/E1984-1))</f>
        <v>7082707.520113999</v>
      </c>
      <c r="N1985" t="e">
        <f>VLOOKUP(A1985,'UVXY-IV'!A$43:E$2041,4,0)</f>
        <v>#N/A</v>
      </c>
      <c r="O1985">
        <v>14708.74</v>
      </c>
    </row>
    <row r="1986" spans="1:15" x14ac:dyDescent="0.25">
      <c r="A1986" s="1">
        <v>40942</v>
      </c>
      <c r="B1986" s="10">
        <v>17.100000000000001</v>
      </c>
      <c r="C1986" s="10">
        <v>20.05</v>
      </c>
      <c r="D1986">
        <v>9744.39</v>
      </c>
      <c r="E1986">
        <v>8702.67</v>
      </c>
      <c r="F1986">
        <v>120554.65</v>
      </c>
      <c r="G1986">
        <v>107682.18</v>
      </c>
      <c r="H1986">
        <f>(1/(1-91/360*VLOOKUP($A1986,Tbills!$B$4:$C$974,2,1)/100))^((1)/91)-1</f>
        <v>1.3889776309117252E-6</v>
      </c>
      <c r="I1986">
        <f>I1985*(1-(I$1+I$5))^($A1986-$A1985)*(1+1.5*(E1986/E1985-1))</f>
        <v>423042.54218834668</v>
      </c>
      <c r="K1986">
        <f>ROW()</f>
        <v>1986</v>
      </c>
      <c r="L1986">
        <f>B1986/C1986</f>
        <v>0.85286783042394021</v>
      </c>
      <c r="M1986">
        <f>M1985*(1-(M$1+M$5))^($A1986-$A1985)*(1+2*(E1986/E1985-1))</f>
        <v>6418162.3384387968</v>
      </c>
      <c r="N1986" t="e">
        <f>VLOOKUP(A1986,'UVXY-IV'!A$43:E$2041,4,0)</f>
        <v>#N/A</v>
      </c>
      <c r="O1986">
        <v>13160.45</v>
      </c>
    </row>
    <row r="1987" spans="1:15"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I1986*(1-(I$1+I$5))^($A1987-$A1986)*(1+1.5*(E1987/E1986-1))</f>
        <v>417376.62923853763</v>
      </c>
      <c r="K1987">
        <f>ROW()</f>
        <v>1987</v>
      </c>
      <c r="L1987">
        <f>B1987/C1987</f>
        <v>0.87101520353114281</v>
      </c>
      <c r="M1987">
        <f>M1986*(1-(M$1+M$5))^($A1987-$A1986)*(1+2*(E1987/E1986-1))</f>
        <v>6303154.5843904056</v>
      </c>
      <c r="N1987" t="e">
        <f>VLOOKUP(A1987,'UVXY-IV'!A$43:E$2041,4,0)</f>
        <v>#N/A</v>
      </c>
      <c r="O1987">
        <v>12845.95</v>
      </c>
    </row>
    <row r="1988" spans="1:15"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I1987*(1-(I$1+I$5))^($A1988-$A1987)*(1+1.5*(E1988/E1987-1))</f>
        <v>424730.61404148996</v>
      </c>
      <c r="K1988">
        <f>ROW()</f>
        <v>1988</v>
      </c>
      <c r="L1988">
        <f>B1988/C1988</f>
        <v>0.87735849056603776</v>
      </c>
      <c r="M1988">
        <f>M1987*(1-(M$1+M$5))^($A1988-$A1987)*(1+2*(E1988/E1987-1))</f>
        <v>6451097.4505381742</v>
      </c>
      <c r="N1988" t="e">
        <f>VLOOKUP(A1988,'UVXY-IV'!A$43:E$2041,4,0)</f>
        <v>#N/A</v>
      </c>
      <c r="O1988">
        <v>13039.49</v>
      </c>
    </row>
    <row r="1989" spans="1:15"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I1988*(1-(I$1+I$5))^($A1989-$A1988)*(1+1.5*(E1989/E1988-1))</f>
        <v>445536.26797565207</v>
      </c>
      <c r="K1989">
        <f>ROW()</f>
        <v>1989</v>
      </c>
      <c r="L1989">
        <f>B1989/C1989</f>
        <v>0.87814313346228245</v>
      </c>
      <c r="M1989">
        <f>M1988*(1-(M$1+M$5))^($A1989-$A1988)*(1+2*(E1989/E1988-1))</f>
        <v>6872299.6073960923</v>
      </c>
      <c r="N1989" t="e">
        <f>VLOOKUP(A1989,'UVXY-IV'!A$43:E$2041,4,0)</f>
        <v>#N/A</v>
      </c>
      <c r="O1989">
        <v>13644.29</v>
      </c>
    </row>
    <row r="1990" spans="1:15" x14ac:dyDescent="0.25">
      <c r="A1990" s="1">
        <v>40948</v>
      </c>
      <c r="B1990" s="10">
        <v>18.63</v>
      </c>
      <c r="C1990" s="10">
        <v>21.34</v>
      </c>
      <c r="D1990">
        <v>10540.08</v>
      </c>
      <c r="E1990">
        <v>9413.2199999999993</v>
      </c>
      <c r="F1990">
        <v>122805.49</v>
      </c>
      <c r="G1990">
        <v>109691.5</v>
      </c>
      <c r="H1990">
        <f>(1/(1-91/360*VLOOKUP($A1990,Tbills!$B$4:$C$974,2,1)/100))^((1)/91)-1</f>
        <v>2.222449413613603E-6</v>
      </c>
      <c r="I1990">
        <f>I1989*(1-(I$1+I$5))^($A1990-$A1989)*(1+1.5*(E1990/E1989-1))</f>
        <v>475320.68200067274</v>
      </c>
      <c r="K1990">
        <f>ROW()</f>
        <v>1990</v>
      </c>
      <c r="L1990">
        <f>B1990/C1990</f>
        <v>0.87300843486410495</v>
      </c>
      <c r="M1990">
        <f>M1989*(1-(M$1+M$5))^($A1990-$A1989)*(1+2*(E1990/E1989-1))</f>
        <v>7484698.5545838196</v>
      </c>
      <c r="N1990" t="e">
        <f>VLOOKUP(A1990,'UVXY-IV'!A$43:E$2041,4,0)</f>
        <v>#N/A</v>
      </c>
      <c r="O1990">
        <v>14999.04</v>
      </c>
    </row>
    <row r="1991" spans="1:15" x14ac:dyDescent="0.25">
      <c r="A1991" s="1">
        <v>40949</v>
      </c>
      <c r="B1991" s="10">
        <v>20.77</v>
      </c>
      <c r="C1991" s="10">
        <v>23.28</v>
      </c>
      <c r="D1991">
        <v>11329.73</v>
      </c>
      <c r="E1991">
        <v>10118.42</v>
      </c>
      <c r="F1991">
        <v>125257.66</v>
      </c>
      <c r="G1991">
        <v>111881.57</v>
      </c>
      <c r="H1991">
        <f>(1/(1-91/360*VLOOKUP($A1991,Tbills!$B$4:$C$974,2,1)/100))^((1)/91)-1</f>
        <v>2.222449413613603E-6</v>
      </c>
      <c r="I1991">
        <f>I1990*(1-(I$1+I$5))^($A1991-$A1990)*(1+1.5*(E1991/E1990-1))</f>
        <v>528729.23846456723</v>
      </c>
      <c r="K1991">
        <f>ROW()</f>
        <v>1991</v>
      </c>
      <c r="L1991">
        <f>B1991/C1991</f>
        <v>0.89218213058419238</v>
      </c>
      <c r="M1991">
        <f>M1990*(1-(M$1+M$5))^($A1991-$A1990)*(1+2*(E1991/E1990-1))</f>
        <v>8605854.6375924665</v>
      </c>
      <c r="N1991" t="e">
        <f>VLOOKUP(A1991,'UVXY-IV'!A$43:E$2041,4,0)</f>
        <v>#N/A</v>
      </c>
      <c r="O1991">
        <v>17563.39</v>
      </c>
    </row>
    <row r="1992" spans="1:15" x14ac:dyDescent="0.25">
      <c r="A1992" s="1">
        <v>40952</v>
      </c>
      <c r="B1992" s="10">
        <v>19.04</v>
      </c>
      <c r="C1992" s="10">
        <v>22.12</v>
      </c>
      <c r="D1992">
        <v>10488.68</v>
      </c>
      <c r="E1992">
        <v>9367.2199999999993</v>
      </c>
      <c r="F1992">
        <v>123600.43</v>
      </c>
      <c r="G1992">
        <v>110400.57</v>
      </c>
      <c r="H1992">
        <f>(1/(1-91/360*VLOOKUP($A1992,Tbills!$B$4:$C$974,2,1)/100))^((1)/91)-1</f>
        <v>2.639209272237153E-6</v>
      </c>
      <c r="I1992">
        <f>I1991*(1-(I$1+I$5))^($A1992-$A1991)*(1+1.5*(E1992/E1991-1))</f>
        <v>469835.76820901409</v>
      </c>
      <c r="K1992">
        <f>ROW()</f>
        <v>1992</v>
      </c>
      <c r="L1992">
        <f>B1992/C1992</f>
        <v>0.860759493670886</v>
      </c>
      <c r="M1992">
        <f>M1991*(1-(M$1+M$5))^($A1992-$A1991)*(1+2*(E1992/E1991-1))</f>
        <v>7327302.0735755386</v>
      </c>
      <c r="N1992" t="e">
        <f>VLOOKUP(A1992,'UVXY-IV'!A$43:E$2041,4,0)</f>
        <v>#N/A</v>
      </c>
      <c r="O1992">
        <v>14902.27</v>
      </c>
    </row>
    <row r="1993" spans="1:15" x14ac:dyDescent="0.25">
      <c r="A1993" s="1">
        <v>40953</v>
      </c>
      <c r="B1993" s="10">
        <v>19.54</v>
      </c>
      <c r="C1993" s="10">
        <v>22.82</v>
      </c>
      <c r="D1993">
        <v>10753.73</v>
      </c>
      <c r="E1993">
        <v>9603.9</v>
      </c>
      <c r="F1993">
        <v>125850.65</v>
      </c>
      <c r="G1993">
        <v>112410.19</v>
      </c>
      <c r="H1993">
        <f>(1/(1-91/360*VLOOKUP($A1993,Tbills!$B$4:$C$974,2,1)/100))^((1)/91)-1</f>
        <v>2.639209272237153E-6</v>
      </c>
      <c r="I1993">
        <f>I1992*(1-(I$1+I$5))^($A1993-$A1992)*(1+1.5*(E1993/E1992-1))</f>
        <v>487637.98627047846</v>
      </c>
      <c r="K1993">
        <f>ROW()</f>
        <v>1993</v>
      </c>
      <c r="L1993">
        <f>B1993/C1993</f>
        <v>0.85626643295354943</v>
      </c>
      <c r="M1993">
        <f>M1992*(1-(M$1+M$5))^($A1993-$A1992)*(1+2*(E1993/E1992-1))</f>
        <v>7697318.1373720663</v>
      </c>
      <c r="N1993" t="e">
        <f>VLOOKUP(A1993,'UVXY-IV'!A$43:E$2041,4,0)</f>
        <v>#N/A</v>
      </c>
      <c r="O1993">
        <v>15797.38</v>
      </c>
    </row>
    <row r="1994" spans="1:15" x14ac:dyDescent="0.25">
      <c r="A1994" s="1">
        <v>40954</v>
      </c>
      <c r="B1994" s="10">
        <v>21.14</v>
      </c>
      <c r="C1994" s="10">
        <v>24.12</v>
      </c>
      <c r="D1994">
        <v>11615.97</v>
      </c>
      <c r="E1994">
        <v>10373.92</v>
      </c>
      <c r="F1994">
        <v>129885.65</v>
      </c>
      <c r="G1994">
        <v>116013.97</v>
      </c>
      <c r="H1994">
        <f>(1/(1-91/360*VLOOKUP($A1994,Tbills!$B$4:$C$974,2,1)/100))^((1)/91)-1</f>
        <v>2.639209272237153E-6</v>
      </c>
      <c r="I1994">
        <f>I1993*(1-(I$1+I$5))^($A1994-$A1993)*(1+1.5*(E1994/E1993-1))</f>
        <v>546279.39181750233</v>
      </c>
      <c r="K1994">
        <f>ROW()</f>
        <v>1994</v>
      </c>
      <c r="L1994">
        <f>B1994/C1994</f>
        <v>0.87645107794361521</v>
      </c>
      <c r="M1994">
        <f>M1993*(1-(M$1+M$5))^($A1994-$A1993)*(1+2*(E1994/E1993-1))</f>
        <v>8931325.9058794659</v>
      </c>
      <c r="N1994" t="e">
        <f>VLOOKUP(A1994,'UVXY-IV'!A$43:E$2041,4,0)</f>
        <v>#N/A</v>
      </c>
      <c r="O1994">
        <v>17587.580000000002</v>
      </c>
    </row>
    <row r="1995" spans="1:15" x14ac:dyDescent="0.25">
      <c r="A1995" s="1">
        <v>40955</v>
      </c>
      <c r="B1995" s="10">
        <v>19.22</v>
      </c>
      <c r="C1995" s="10">
        <v>23.17</v>
      </c>
      <c r="D1995">
        <v>10933</v>
      </c>
      <c r="E1995">
        <v>9763.9500000000007</v>
      </c>
      <c r="F1995">
        <v>128128.77</v>
      </c>
      <c r="G1995">
        <v>114444.42</v>
      </c>
      <c r="H1995">
        <f>(1/(1-91/360*VLOOKUP($A1995,Tbills!$B$4:$C$974,2,1)/100))^((1)/91)-1</f>
        <v>2.639209272237153E-6</v>
      </c>
      <c r="I1995">
        <f>I1994*(1-(I$1+I$5))^($A1995-$A1994)*(1+1.5*(E1995/E1994-1))</f>
        <v>498094.07616107393</v>
      </c>
      <c r="K1995">
        <f>ROW()</f>
        <v>1995</v>
      </c>
      <c r="L1995">
        <f>B1995/C1995</f>
        <v>0.82952093223996537</v>
      </c>
      <c r="M1995">
        <f>M1994*(1-(M$1+M$5))^($A1995-$A1994)*(1+2*(E1995/E1994-1))</f>
        <v>7880764.8035627734</v>
      </c>
      <c r="N1995" t="e">
        <f>VLOOKUP(A1995,'UVXY-IV'!A$43:E$2041,4,0)</f>
        <v>#N/A</v>
      </c>
      <c r="O1995">
        <v>16160.26</v>
      </c>
    </row>
    <row r="1996" spans="1:15" x14ac:dyDescent="0.25">
      <c r="A1996" s="1">
        <v>40956</v>
      </c>
      <c r="B1996" s="10">
        <v>17.78</v>
      </c>
      <c r="C1996" s="10">
        <v>22.39</v>
      </c>
      <c r="D1996">
        <v>10851.66</v>
      </c>
      <c r="E1996">
        <v>9691.2800000000007</v>
      </c>
      <c r="F1996">
        <v>129400.46</v>
      </c>
      <c r="G1996">
        <v>115579.99</v>
      </c>
      <c r="H1996">
        <f>(1/(1-91/360*VLOOKUP($A1996,Tbills!$B$4:$C$974,2,1)/100))^((1)/91)-1</f>
        <v>2.639209272237153E-6</v>
      </c>
      <c r="I1996">
        <f>I1995*(1-(I$1+I$5))^($A1996-$A1995)*(1+1.5*(E1996/E1995-1))</f>
        <v>492528.61759660684</v>
      </c>
      <c r="K1996">
        <f>ROW()</f>
        <v>1996</v>
      </c>
      <c r="L1996">
        <f>B1996/C1996</f>
        <v>0.79410451094238499</v>
      </c>
      <c r="M1996">
        <f>M1995*(1-(M$1+M$5))^($A1996-$A1995)*(1+2*(E1996/E1995-1))</f>
        <v>7763195.0925116604</v>
      </c>
      <c r="N1996" t="e">
        <f>VLOOKUP(A1996,'UVXY-IV'!A$43:E$2041,4,0)</f>
        <v>#N/A</v>
      </c>
      <c r="O1996">
        <v>15966.72</v>
      </c>
    </row>
    <row r="1997" spans="1:15"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I1996*(1-(I$1+I$5))^($A1997-$A1996)*(1+1.5*(E1997/E1996-1))</f>
        <v>492509.72635971202</v>
      </c>
      <c r="K1997">
        <f>ROW()</f>
        <v>1997</v>
      </c>
      <c r="L1997">
        <f>B1997/C1997</f>
        <v>0.81387024608501124</v>
      </c>
      <c r="M1997">
        <f>M1996*(1-(M$1+M$5))^($A1997-$A1996)*(1+2*(E1997/E1996-1))</f>
        <v>7762148.7092452543</v>
      </c>
      <c r="N1997" t="e">
        <f>VLOOKUP(A1997,'UVXY-IV'!A$43:E$2041,4,0)</f>
        <v>#N/A</v>
      </c>
      <c r="O1997">
        <v>15676.42</v>
      </c>
    </row>
    <row r="1998" spans="1:15" x14ac:dyDescent="0.25">
      <c r="A1998" s="1">
        <v>40961</v>
      </c>
      <c r="B1998" s="10">
        <v>18.190000000000001</v>
      </c>
      <c r="C1998" s="10">
        <v>22.09</v>
      </c>
      <c r="D1998">
        <v>10509.48</v>
      </c>
      <c r="E1998">
        <v>9385.57</v>
      </c>
      <c r="F1998">
        <v>128012.98</v>
      </c>
      <c r="G1998">
        <v>114339.23</v>
      </c>
      <c r="H1998">
        <f>(1/(1-91/360*VLOOKUP($A1998,Tbills!$B$4:$C$974,2,1)/100))^((1)/91)-1</f>
        <v>2.3613675910194587E-6</v>
      </c>
      <c r="I1998">
        <f>I1997*(1-(I$1+I$5))^($A1998-$A1997)*(1+1.5*(E1998/E1997-1))</f>
        <v>469201.00697750458</v>
      </c>
      <c r="K1998">
        <f>ROW()</f>
        <v>1998</v>
      </c>
      <c r="L1998">
        <f>B1998/C1998</f>
        <v>0.82344952467179722</v>
      </c>
      <c r="M1998">
        <f>M1997*(1-(M$1+M$5))^($A1998-$A1997)*(1+2*(E1998/E1997-1))</f>
        <v>7272191.9628614448</v>
      </c>
      <c r="N1998" t="e">
        <f>VLOOKUP(A1998,'UVXY-IV'!A$43:E$2041,4,0)</f>
        <v>#N/A</v>
      </c>
      <c r="O1998">
        <v>14829.7</v>
      </c>
    </row>
    <row r="1999" spans="1:15" x14ac:dyDescent="0.25">
      <c r="A1999" s="1">
        <v>40962</v>
      </c>
      <c r="B1999" s="10">
        <v>16.829999999999998</v>
      </c>
      <c r="C1999" s="10">
        <v>20.78</v>
      </c>
      <c r="D1999">
        <v>9815.66</v>
      </c>
      <c r="E1999">
        <v>8765.92</v>
      </c>
      <c r="F1999">
        <v>126813.89</v>
      </c>
      <c r="G1999">
        <v>113267.95</v>
      </c>
      <c r="H1999">
        <f>(1/(1-91/360*VLOOKUP($A1999,Tbills!$B$4:$C$974,2,1)/100))^((1)/91)-1</f>
        <v>2.3613675910194587E-6</v>
      </c>
      <c r="I1999">
        <f>I1998*(1-(I$1+I$5))^($A1999-$A1998)*(1+1.5*(E1999/E1998-1))</f>
        <v>422730.87767056288</v>
      </c>
      <c r="K1999">
        <f>ROW()</f>
        <v>1999</v>
      </c>
      <c r="L1999">
        <f>B1999/C1999</f>
        <v>0.80991337824831555</v>
      </c>
      <c r="M1999">
        <f>M1998*(1-(M$1+M$5))^($A1999-$A1998)*(1+2*(E1999/E1998-1))</f>
        <v>6311736.3007989852</v>
      </c>
      <c r="N1999" t="e">
        <f>VLOOKUP(A1999,'UVXY-IV'!A$43:E$2041,4,0)</f>
        <v>#N/A</v>
      </c>
      <c r="O1999">
        <v>12966.91</v>
      </c>
    </row>
    <row r="2000" spans="1:15"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I1999*(1-(I$1+I$5))^($A2000-$A1999)*(1+1.5*(E2000/E1999-1))</f>
        <v>451377.60583321005</v>
      </c>
      <c r="K2000">
        <f>ROW()</f>
        <v>2000</v>
      </c>
      <c r="L2000">
        <f>B2000/C2000</f>
        <v>0.81728045325779031</v>
      </c>
      <c r="M2000">
        <f>M1999*(1-(M$1+M$5))^($A2000-$A1999)*(1+2*(E2000/E1999-1))</f>
        <v>6881884.3348181415</v>
      </c>
      <c r="N2000" t="e">
        <f>VLOOKUP(A2000,'UVXY-IV'!A$43:E$2041,4,0)</f>
        <v>#N/A</v>
      </c>
      <c r="O2000">
        <v>13862.02</v>
      </c>
    </row>
    <row r="2001" spans="1:15" x14ac:dyDescent="0.25">
      <c r="A2001" s="1">
        <v>40966</v>
      </c>
      <c r="B2001" s="10">
        <v>18.18</v>
      </c>
      <c r="C2001" s="10">
        <v>21.87</v>
      </c>
      <c r="D2001">
        <v>10408.18</v>
      </c>
      <c r="E2001">
        <v>9294.98</v>
      </c>
      <c r="F2001">
        <v>130965.16</v>
      </c>
      <c r="G2001">
        <v>116974.71</v>
      </c>
      <c r="H2001">
        <f>(1/(1-91/360*VLOOKUP($A2001,Tbills!$B$4:$C$974,2,1)/100))^((1)/91)-1</f>
        <v>3.1949139418507855E-6</v>
      </c>
      <c r="I2001">
        <f>I2000*(1-(I$1+I$5))^($A2001-$A2000)*(1+1.5*(E2001/E2000-1))</f>
        <v>461191.48217632761</v>
      </c>
      <c r="K2001">
        <f>ROW()</f>
        <v>2001</v>
      </c>
      <c r="L2001">
        <f>B2001/C2001</f>
        <v>0.83127572016460904</v>
      </c>
      <c r="M2001">
        <f>M2000*(1-(M$1+M$5))^($A2001-$A2000)*(1+2*(E2001/E2000-1))</f>
        <v>7080939.8753112694</v>
      </c>
      <c r="N2001" t="e">
        <f>VLOOKUP(A2001,'UVXY-IV'!A$43:E$2041,4,0)</f>
        <v>#N/A</v>
      </c>
      <c r="O2001">
        <v>14079.74</v>
      </c>
    </row>
    <row r="2002" spans="1:15" x14ac:dyDescent="0.25">
      <c r="A2002" s="1">
        <v>40967</v>
      </c>
      <c r="B2002" s="10">
        <v>17.95</v>
      </c>
      <c r="C2002" s="10">
        <v>21.6</v>
      </c>
      <c r="D2002">
        <v>10115.89</v>
      </c>
      <c r="E2002">
        <v>9033.92</v>
      </c>
      <c r="F2002">
        <v>128890.02</v>
      </c>
      <c r="G2002">
        <v>115120.87</v>
      </c>
      <c r="H2002">
        <f>(1/(1-91/360*VLOOKUP($A2002,Tbills!$B$4:$C$974,2,1)/100))^((1)/91)-1</f>
        <v>3.1949139418507855E-6</v>
      </c>
      <c r="I2002">
        <f>I2001*(1-(I$1+I$5))^($A2002-$A2001)*(1+1.5*(E2002/E2001-1))</f>
        <v>441757.62145628477</v>
      </c>
      <c r="K2002">
        <f>ROW()</f>
        <v>2002</v>
      </c>
      <c r="L2002">
        <f>B2002/C2002</f>
        <v>0.83101851851851838</v>
      </c>
      <c r="M2002">
        <f>M2001*(1-(M$1+M$5))^($A2002-$A2001)*(1+2*(E2002/E2001-1))</f>
        <v>6682962.2906606458</v>
      </c>
      <c r="N2002" t="e">
        <f>VLOOKUP(A2002,'UVXY-IV'!A$43:E$2041,4,0)</f>
        <v>#N/A</v>
      </c>
      <c r="O2002">
        <v>13765.25</v>
      </c>
    </row>
    <row r="2003" spans="1:15" x14ac:dyDescent="0.25">
      <c r="A2003" s="1">
        <v>40968</v>
      </c>
      <c r="B2003" s="10">
        <v>18.43</v>
      </c>
      <c r="C2003" s="10">
        <v>21.8</v>
      </c>
      <c r="D2003">
        <v>10150.33</v>
      </c>
      <c r="E2003">
        <v>9064.65</v>
      </c>
      <c r="F2003">
        <v>128228.23</v>
      </c>
      <c r="G2003">
        <v>114529.41</v>
      </c>
      <c r="H2003">
        <f>(1/(1-91/360*VLOOKUP($A2003,Tbills!$B$4:$C$974,2,1)/100))^((1)/91)-1</f>
        <v>3.1949139418507855E-6</v>
      </c>
      <c r="I2003">
        <f>I2002*(1-(I$1+I$5))^($A2003-$A2002)*(1+1.5*(E2003/E2002-1))</f>
        <v>444007.4038682442</v>
      </c>
      <c r="K2003">
        <f>ROW()</f>
        <v>2003</v>
      </c>
      <c r="L2003">
        <f>B2003/C2003</f>
        <v>0.84541284403669725</v>
      </c>
      <c r="M2003">
        <f>M2002*(1-(M$1+M$5))^($A2003-$A2002)*(1+2*(E2003/E2002-1))</f>
        <v>6728201.4030394712</v>
      </c>
      <c r="N2003" t="e">
        <f>VLOOKUP(A2003,'UVXY-IV'!A$43:E$2041,4,0)</f>
        <v>#N/A</v>
      </c>
      <c r="O2003">
        <v>13281.41</v>
      </c>
    </row>
    <row r="2004" spans="1:15" x14ac:dyDescent="0.25">
      <c r="A2004" s="1">
        <v>40969</v>
      </c>
      <c r="B2004" s="10">
        <v>17.260000000000002</v>
      </c>
      <c r="C2004" s="10">
        <v>21.03</v>
      </c>
      <c r="D2004">
        <v>9764.5</v>
      </c>
      <c r="E2004">
        <v>8720.06</v>
      </c>
      <c r="F2004">
        <v>125129.49</v>
      </c>
      <c r="G2004">
        <v>111761.34</v>
      </c>
      <c r="H2004">
        <f>(1/(1-91/360*VLOOKUP($A2004,Tbills!$B$4:$C$974,2,1)/100))^((1)/91)-1</f>
        <v>3.1949139418507855E-6</v>
      </c>
      <c r="I2004">
        <f>I2003*(1-(I$1+I$5))^($A2004-$A2003)*(1+1.5*(E2004/E2003-1))</f>
        <v>418685.17300908099</v>
      </c>
      <c r="K2004">
        <f>ROW()</f>
        <v>2004</v>
      </c>
      <c r="L2004">
        <f>B2004/C2004</f>
        <v>0.82073228720874947</v>
      </c>
      <c r="M2004">
        <f>M2003*(1-(M$1+M$5))^($A2004-$A2003)*(1+2*(E2004/E2003-1))</f>
        <v>6216450.7206563782</v>
      </c>
      <c r="N2004" t="e">
        <f>VLOOKUP(A2004,'UVXY-IV'!A$43:E$2041,4,0)</f>
        <v>#N/A</v>
      </c>
      <c r="O2004">
        <v>12797.57</v>
      </c>
    </row>
    <row r="2005" spans="1:15" x14ac:dyDescent="0.25">
      <c r="A2005" s="1">
        <v>40970</v>
      </c>
      <c r="B2005" s="10">
        <v>17.29</v>
      </c>
      <c r="C2005" s="10">
        <v>21.26</v>
      </c>
      <c r="D2005">
        <v>9933.58</v>
      </c>
      <c r="E2005">
        <v>8871.0300000000007</v>
      </c>
      <c r="F2005">
        <v>128269.77</v>
      </c>
      <c r="G2005">
        <v>114565.78</v>
      </c>
      <c r="H2005">
        <f>(1/(1-91/360*VLOOKUP($A2005,Tbills!$B$4:$C$974,2,1)/100))^((1)/91)-1</f>
        <v>3.1949139418507855E-6</v>
      </c>
      <c r="I2005">
        <f>I2004*(1-(I$1+I$5))^($A2005-$A2004)*(1+1.5*(E2005/E2004-1))</f>
        <v>429554.06983786507</v>
      </c>
      <c r="K2005">
        <f>ROW()</f>
        <v>2005</v>
      </c>
      <c r="L2005">
        <f>B2005/C2005</f>
        <v>0.81326434619002808</v>
      </c>
      <c r="M2005">
        <f>M2004*(1-(M$1+M$5))^($A2005-$A2004)*(1+2*(E2005/E2004-1))</f>
        <v>6431484.2352243261</v>
      </c>
      <c r="N2005" t="e">
        <f>VLOOKUP(A2005,'UVXY-IV'!A$43:E$2041,4,0)</f>
        <v>#N/A</v>
      </c>
      <c r="O2005">
        <v>12991.1</v>
      </c>
    </row>
    <row r="2006" spans="1:15" x14ac:dyDescent="0.25">
      <c r="A2006" s="1">
        <v>40973</v>
      </c>
      <c r="B2006" s="10">
        <v>18.05</v>
      </c>
      <c r="C2006" s="10">
        <v>21.99</v>
      </c>
      <c r="D2006">
        <v>9866.1</v>
      </c>
      <c r="E2006">
        <v>8810.68</v>
      </c>
      <c r="F2006">
        <v>129265.34</v>
      </c>
      <c r="G2006">
        <v>115453.89</v>
      </c>
      <c r="H2006">
        <f>(1/(1-91/360*VLOOKUP($A2006,Tbills!$B$4:$C$974,2,1)/100))^((1)/91)-1</f>
        <v>2.222449413613603E-6</v>
      </c>
      <c r="I2006">
        <f>I2005*(1-(I$1+I$5))^($A2006-$A2005)*(1+1.5*(E2006/E2005-1))</f>
        <v>425158.42670079356</v>
      </c>
      <c r="K2006">
        <f>ROW()</f>
        <v>2006</v>
      </c>
      <c r="L2006">
        <f>B2006/C2006</f>
        <v>0.82082764893133253</v>
      </c>
      <c r="M2006">
        <f>M2005*(1-(M$1+M$5))^($A2006-$A2005)*(1+2*(E2006/E2005-1))</f>
        <v>6343335.5771198086</v>
      </c>
      <c r="N2006" t="e">
        <f>VLOOKUP(A2006,'UVXY-IV'!A$43:E$2041,4,0)</f>
        <v>#N/A</v>
      </c>
      <c r="O2006">
        <v>12870.14</v>
      </c>
    </row>
    <row r="2007" spans="1:15" x14ac:dyDescent="0.25">
      <c r="A2007" s="1">
        <v>40974</v>
      </c>
      <c r="B2007" s="10">
        <v>20.84</v>
      </c>
      <c r="C2007" s="10">
        <v>23.9</v>
      </c>
      <c r="D2007">
        <v>10748.12</v>
      </c>
      <c r="E2007">
        <v>9598.33</v>
      </c>
      <c r="F2007">
        <v>131038.52</v>
      </c>
      <c r="G2007">
        <v>117037.36</v>
      </c>
      <c r="H2007">
        <f>(1/(1-91/360*VLOOKUP($A2007,Tbills!$B$4:$C$974,2,1)/100))^((1)/91)-1</f>
        <v>2.222449413613603E-6</v>
      </c>
      <c r="I2007">
        <f>I2006*(1-(I$1+I$5))^($A2007-$A2006)*(1+1.5*(E2007/E2006-1))</f>
        <v>482165.75366682105</v>
      </c>
      <c r="K2007">
        <f>ROW()</f>
        <v>2007</v>
      </c>
      <c r="L2007">
        <f>B2007/C2007</f>
        <v>0.8719665271966528</v>
      </c>
      <c r="M2007">
        <f>M2006*(1-(M$1+M$5))^($A2007-$A2006)*(1+2*(E2007/E2006-1))</f>
        <v>7477236.2987092733</v>
      </c>
      <c r="N2007" t="e">
        <f>VLOOKUP(A2007,'UVXY-IV'!A$43:E$2041,4,0)</f>
        <v>#N/A</v>
      </c>
      <c r="O2007">
        <v>14829.7</v>
      </c>
    </row>
    <row r="2008" spans="1:15"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I2007*(1-(I$1+I$5))^($A2008-$A2007)*(1+1.5*(E2008/E2007-1))</f>
        <v>435460.22095190163</v>
      </c>
      <c r="K2008">
        <f>ROW()</f>
        <v>2008</v>
      </c>
      <c r="L2008">
        <f>B2008/C2008</f>
        <v>0.83934859154929586</v>
      </c>
      <c r="M2008">
        <f>M2007*(1-(M$1+M$5))^($A2008-$A2007)*(1+2*(E2008/E2007-1))</f>
        <v>6511381.904496015</v>
      </c>
      <c r="N2008" t="e">
        <f>VLOOKUP(A2008,'UVXY-IV'!A$43:E$2041,4,0)</f>
        <v>#N/A</v>
      </c>
      <c r="O2008">
        <v>13402.37</v>
      </c>
    </row>
    <row r="2009" spans="1:15" x14ac:dyDescent="0.25">
      <c r="A2009" s="1">
        <v>40976</v>
      </c>
      <c r="B2009" s="10">
        <v>18.02</v>
      </c>
      <c r="C2009" s="10">
        <v>21.84</v>
      </c>
      <c r="D2009">
        <v>9702.77</v>
      </c>
      <c r="E2009">
        <v>8664.77</v>
      </c>
      <c r="F2009">
        <v>126297.32</v>
      </c>
      <c r="G2009">
        <v>112802.24000000001</v>
      </c>
      <c r="H2009">
        <f>(1/(1-91/360*VLOOKUP($A2009,Tbills!$B$4:$C$974,2,1)/100))^((1)/91)-1</f>
        <v>2.222449413613603E-6</v>
      </c>
      <c r="I2009">
        <f>I2008*(1-(I$1+I$5))^($A2009-$A2008)*(1+1.5*(E2009/E2008-1))</f>
        <v>412628.74058033462</v>
      </c>
      <c r="K2009">
        <f>ROW()</f>
        <v>2009</v>
      </c>
      <c r="L2009">
        <f>B2009/C2009</f>
        <v>0.82509157509157505</v>
      </c>
      <c r="M2009">
        <f>M2008*(1-(M$1+M$5))^($A2009-$A2008)*(1+2*(E2009/E2008-1))</f>
        <v>6056061.6978872167</v>
      </c>
      <c r="N2009" t="e">
        <f>VLOOKUP(A2009,'UVXY-IV'!A$43:E$2041,4,0)</f>
        <v>#N/A</v>
      </c>
      <c r="O2009">
        <v>12204</v>
      </c>
    </row>
    <row r="2010" spans="1:15" x14ac:dyDescent="0.25">
      <c r="A2010" s="1">
        <v>40977</v>
      </c>
      <c r="B2010" s="10">
        <v>17.11</v>
      </c>
      <c r="C2010" s="10">
        <v>21.22</v>
      </c>
      <c r="D2010">
        <v>9460.9599999999991</v>
      </c>
      <c r="E2010">
        <v>8448.81</v>
      </c>
      <c r="F2010">
        <v>124420.14</v>
      </c>
      <c r="G2010">
        <v>111125.39</v>
      </c>
      <c r="H2010">
        <f>(1/(1-91/360*VLOOKUP($A2010,Tbills!$B$4:$C$974,2,1)/100))^((1)/91)-1</f>
        <v>2.222449413613603E-6</v>
      </c>
      <c r="I2010">
        <f>I2009*(1-(I$1+I$5))^($A2010-$A2009)*(1+1.5*(E2010/E2009-1))</f>
        <v>397198.44566171401</v>
      </c>
      <c r="K2010">
        <f>ROW()</f>
        <v>2010</v>
      </c>
      <c r="L2010">
        <f>B2010/C2010</f>
        <v>0.80631479736098022</v>
      </c>
      <c r="M2010">
        <f>M2009*(1-(M$1+M$5))^($A2010-$A2009)*(1+2*(E2010/E2009-1))</f>
        <v>5753986.2432964593</v>
      </c>
      <c r="N2010" t="e">
        <f>VLOOKUP(A2010,'UVXY-IV'!A$43:E$2041,4,0)</f>
        <v>#N/A</v>
      </c>
      <c r="O2010">
        <v>11716</v>
      </c>
    </row>
    <row r="2011" spans="1:15" x14ac:dyDescent="0.25">
      <c r="A2011" s="1">
        <v>40980</v>
      </c>
      <c r="B2011" s="10">
        <v>15.64</v>
      </c>
      <c r="C2011" s="10">
        <v>20.81</v>
      </c>
      <c r="D2011">
        <v>8986.25</v>
      </c>
      <c r="E2011">
        <v>8024.83</v>
      </c>
      <c r="F2011">
        <v>122194.6</v>
      </c>
      <c r="G2011">
        <v>109136.92</v>
      </c>
      <c r="H2011">
        <f>(1/(1-91/360*VLOOKUP($A2011,Tbills!$B$4:$C$974,2,1)/100))^((1)/91)-1</f>
        <v>2.639209272237153E-6</v>
      </c>
      <c r="I2011">
        <f>I2010*(1-(I$1+I$5))^($A2011-$A2010)*(1+1.5*(E2011/E2010-1))</f>
        <v>367289.43289583246</v>
      </c>
      <c r="K2011">
        <f>ROW()</f>
        <v>2011</v>
      </c>
      <c r="L2011">
        <f>B2011/C2011</f>
        <v>0.75156174915905827</v>
      </c>
      <c r="M2011">
        <f>M2010*(1-(M$1+M$5))^($A2011-$A2010)*(1+2*(E2011/E2010-1))</f>
        <v>5175967.38934239</v>
      </c>
      <c r="N2011" t="e">
        <f>VLOOKUP(A2011,'UVXY-IV'!A$43:E$2041,4,0)</f>
        <v>#N/A</v>
      </c>
      <c r="O2011">
        <v>10636</v>
      </c>
    </row>
    <row r="2012" spans="1:15"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I2011*(1-(I$1+I$5))^($A2012-$A2011)*(1+1.5*(E2012/E2011-1))</f>
        <v>347373.10061451519</v>
      </c>
      <c r="K2012">
        <f>ROW()</f>
        <v>2012</v>
      </c>
      <c r="L2012">
        <f>B2012/C2012</f>
        <v>0.75153061224489792</v>
      </c>
      <c r="M2012">
        <f>M2011*(1-(M$1+M$5))^($A2012-$A2011)*(1+2*(E2012/E2011-1))</f>
        <v>4801644.542032524</v>
      </c>
      <c r="N2012" t="e">
        <f>VLOOKUP(A2012,'UVXY-IV'!A$43:E$2041,4,0)</f>
        <v>#N/A</v>
      </c>
      <c r="O2012">
        <v>9668</v>
      </c>
    </row>
    <row r="2013" spans="1:15" x14ac:dyDescent="0.25">
      <c r="A2013" s="1">
        <v>40982</v>
      </c>
      <c r="B2013" s="10">
        <v>15.31</v>
      </c>
      <c r="C2013" s="10">
        <v>20.75</v>
      </c>
      <c r="D2013">
        <v>9107.09</v>
      </c>
      <c r="E2013">
        <v>8132.71</v>
      </c>
      <c r="F2013">
        <v>121758.81</v>
      </c>
      <c r="G2013">
        <v>108747.12</v>
      </c>
      <c r="H2013">
        <f>(1/(1-91/360*VLOOKUP($A2013,Tbills!$B$4:$C$974,2,1)/100))^((1)/91)-1</f>
        <v>2.639209272237153E-6</v>
      </c>
      <c r="I2013">
        <f>I2012*(1-(I$1+I$5))^($A2013-$A2012)*(1+1.5*(E2013/E2012-1))</f>
        <v>374176.3858134076</v>
      </c>
      <c r="K2013">
        <f>ROW()</f>
        <v>2013</v>
      </c>
      <c r="L2013">
        <f>B2013/C2013</f>
        <v>0.73783132530120488</v>
      </c>
      <c r="M2013">
        <f>M2012*(1-(M$1+M$5))^($A2013-$A2012)*(1+2*(E2013/E2012-1))</f>
        <v>5295524.9746019747</v>
      </c>
      <c r="N2013" t="e">
        <f>VLOOKUP(A2013,'UVXY-IV'!A$43:E$2041,4,0)</f>
        <v>#N/A</v>
      </c>
      <c r="O2013">
        <v>10276</v>
      </c>
    </row>
    <row r="2014" spans="1:15" x14ac:dyDescent="0.25">
      <c r="A2014" s="1">
        <v>40983</v>
      </c>
      <c r="B2014" s="10">
        <v>15.43</v>
      </c>
      <c r="C2014" s="10">
        <v>20.54</v>
      </c>
      <c r="D2014">
        <v>8929.66</v>
      </c>
      <c r="E2014">
        <v>7974.24</v>
      </c>
      <c r="F2014">
        <v>120497.9</v>
      </c>
      <c r="G2014">
        <v>107620.67</v>
      </c>
      <c r="H2014">
        <f>(1/(1-91/360*VLOOKUP($A2014,Tbills!$B$4:$C$974,2,1)/100))^((1)/91)-1</f>
        <v>2.639209272237153E-6</v>
      </c>
      <c r="I2014">
        <f>I2013*(1-(I$1+I$5))^($A2014-$A2013)*(1+1.5*(E2014/E2013-1))</f>
        <v>363236.37627041346</v>
      </c>
      <c r="K2014">
        <f>ROW()</f>
        <v>2014</v>
      </c>
      <c r="L2014">
        <f>B2014/C2014</f>
        <v>0.7512171372930867</v>
      </c>
      <c r="M2014">
        <f>M2013*(1-(M$1+M$5))^($A2014-$A2013)*(1+2*(E2014/E2013-1))</f>
        <v>5088981.4700690564</v>
      </c>
      <c r="N2014" t="e">
        <f>VLOOKUP(A2014,'UVXY-IV'!A$43:E$2041,4,0)</f>
        <v>#N/A</v>
      </c>
      <c r="O2014">
        <v>9944</v>
      </c>
    </row>
    <row r="2015" spans="1:15" x14ac:dyDescent="0.25">
      <c r="A2015" s="1">
        <v>40984</v>
      </c>
      <c r="B2015" s="10">
        <v>14.43</v>
      </c>
      <c r="C2015" s="10">
        <v>20.37</v>
      </c>
      <c r="D2015">
        <v>8826.83</v>
      </c>
      <c r="E2015">
        <v>7882.39</v>
      </c>
      <c r="F2015">
        <v>120262.06</v>
      </c>
      <c r="G2015">
        <v>107409.75</v>
      </c>
      <c r="H2015">
        <f>(1/(1-91/360*VLOOKUP($A2015,Tbills!$B$4:$C$974,2,1)/100))^((1)/91)-1</f>
        <v>2.639209272237153E-6</v>
      </c>
      <c r="I2015">
        <f>I2014*(1-(I$1+I$5))^($A2015-$A2014)*(1+1.5*(E2015/E2014-1))</f>
        <v>356957.1337542503</v>
      </c>
      <c r="K2015">
        <f>ROW()</f>
        <v>2015</v>
      </c>
      <c r="L2015">
        <f>B2015/C2015</f>
        <v>0.70839469808541966</v>
      </c>
      <c r="M2015">
        <f>M2014*(1-(M$1+M$5))^($A2015-$A2014)*(1+2*(E2015/E2014-1))</f>
        <v>4971580.7009632904</v>
      </c>
      <c r="N2015" t="e">
        <f>VLOOKUP(A2015,'UVXY-IV'!A$43:E$2041,4,0)</f>
        <v>#N/A</v>
      </c>
      <c r="O2015">
        <v>9908</v>
      </c>
    </row>
    <row r="2016" spans="1:15"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I2015*(1-(I$1+I$5))^($A2016-$A2015)*(1+1.5*(E2016/E2015-1))</f>
        <v>318544.14478099818</v>
      </c>
      <c r="K2016">
        <f>ROW()</f>
        <v>2016</v>
      </c>
      <c r="L2016">
        <f>B2016/C2016</f>
        <v>0.75426278836509519</v>
      </c>
      <c r="M2016">
        <f>M2015*(1-(M$1+M$5))^($A2016-$A2015)*(1+2*(E2016/E2015-1))</f>
        <v>4257982.5348940268</v>
      </c>
      <c r="N2016" t="e">
        <f>VLOOKUP(A2016,'UVXY-IV'!A$43:E$2041,4,0)</f>
        <v>#N/A</v>
      </c>
      <c r="O2016">
        <v>8740</v>
      </c>
    </row>
    <row r="2017" spans="1:15" x14ac:dyDescent="0.25">
      <c r="A2017" s="1">
        <v>40988</v>
      </c>
      <c r="B2017" s="10">
        <v>15.58</v>
      </c>
      <c r="C2017" s="10">
        <v>19.96</v>
      </c>
      <c r="D2017">
        <v>7838.88</v>
      </c>
      <c r="E2017">
        <v>7000.07</v>
      </c>
      <c r="F2017">
        <v>117122.41</v>
      </c>
      <c r="G2017">
        <v>104604.51</v>
      </c>
      <c r="H2017">
        <f>(1/(1-91/360*VLOOKUP($A2017,Tbills!$B$4:$C$974,2,1)/100))^((1)/91)-1</f>
        <v>2.639209272237153E-6</v>
      </c>
      <c r="I2017">
        <f>I2016*(1-(I$1+I$5))^($A2017-$A2016)*(1+1.5*(E2017/E2016-1))</f>
        <v>297843.18741764338</v>
      </c>
      <c r="K2017">
        <f>ROW()</f>
        <v>2017</v>
      </c>
      <c r="L2017">
        <f>B2017/C2017</f>
        <v>0.78056112224448893</v>
      </c>
      <c r="M2017">
        <f>M2016*(1-(M$1+M$5))^($A2017-$A2016)*(1+2*(E2017/E2016-1))</f>
        <v>3888955.8620771701</v>
      </c>
      <c r="N2017" t="e">
        <f>VLOOKUP(A2017,'UVXY-IV'!A$43:E$2041,4,0)</f>
        <v>#N/A</v>
      </c>
      <c r="O2017">
        <v>7896</v>
      </c>
    </row>
    <row r="2018" spans="1:15" x14ac:dyDescent="0.25">
      <c r="A2018" s="1">
        <v>40989</v>
      </c>
      <c r="B2018" s="10">
        <v>15.13</v>
      </c>
      <c r="C2018" s="10">
        <v>19.25</v>
      </c>
      <c r="D2018">
        <v>7428.49</v>
      </c>
      <c r="E2018">
        <v>6633.57</v>
      </c>
      <c r="F2018">
        <v>113436.79</v>
      </c>
      <c r="G2018">
        <v>101312.52</v>
      </c>
      <c r="H2018">
        <f>(1/(1-91/360*VLOOKUP($A2018,Tbills!$B$4:$C$974,2,1)/100))^((1)/91)-1</f>
        <v>2.639209272237153E-6</v>
      </c>
      <c r="I2018">
        <f>I2017*(1-(I$1+I$5))^($A2018-$A2017)*(1+1.5*(E2018/E2017-1))</f>
        <v>274449.46212719358</v>
      </c>
      <c r="K2018">
        <f>ROW()</f>
        <v>2018</v>
      </c>
      <c r="L2018">
        <f>B2018/C2018</f>
        <v>0.78597402597402599</v>
      </c>
      <c r="M2018">
        <f>M2017*(1-(M$1+M$5))^($A2018-$A2017)*(1+2*(E2018/E2017-1))</f>
        <v>3481613.3695019409</v>
      </c>
      <c r="N2018" t="e">
        <f>VLOOKUP(A2018,'UVXY-IV'!A$43:E$2041,4,0)</f>
        <v>#N/A</v>
      </c>
      <c r="O2018">
        <v>7120</v>
      </c>
    </row>
    <row r="2019" spans="1:15" x14ac:dyDescent="0.25">
      <c r="A2019" s="1">
        <v>40990</v>
      </c>
      <c r="B2019" s="10">
        <v>15.68</v>
      </c>
      <c r="C2019" s="10">
        <v>19.55</v>
      </c>
      <c r="D2019">
        <v>7533.41</v>
      </c>
      <c r="E2019">
        <v>6727.24</v>
      </c>
      <c r="F2019">
        <v>116006.3</v>
      </c>
      <c r="G2019">
        <v>103607.13</v>
      </c>
      <c r="H2019">
        <f>(1/(1-91/360*VLOOKUP($A2019,Tbills!$B$4:$C$974,2,1)/100))^((1)/91)-1</f>
        <v>2.639209272237153E-6</v>
      </c>
      <c r="I2019">
        <f>I2018*(1-(I$1+I$5))^($A2019-$A2018)*(1+1.5*(E2019/E2018-1))</f>
        <v>280259.86200153362</v>
      </c>
      <c r="K2019">
        <f>ROW()</f>
        <v>2019</v>
      </c>
      <c r="L2019">
        <f>B2019/C2019</f>
        <v>0.8020460358056265</v>
      </c>
      <c r="M2019">
        <f>M2018*(1-(M$1+M$5))^($A2019-$A2018)*(1+2*(E2019/E2018-1))</f>
        <v>3579817.6820027335</v>
      </c>
      <c r="N2019" t="e">
        <f>VLOOKUP(A2019,'UVXY-IV'!A$43:E$2041,4,0)</f>
        <v>#N/A</v>
      </c>
      <c r="O2019">
        <v>7268</v>
      </c>
    </row>
    <row r="2020" spans="1:15" x14ac:dyDescent="0.25">
      <c r="A2020" s="1">
        <v>40991</v>
      </c>
      <c r="B2020" s="10">
        <v>14.82</v>
      </c>
      <c r="C2020" s="10">
        <v>18.64</v>
      </c>
      <c r="D2020">
        <v>6987.22</v>
      </c>
      <c r="E2020">
        <v>6239.48</v>
      </c>
      <c r="F2020">
        <v>113161.69</v>
      </c>
      <c r="G2020">
        <v>101066.29</v>
      </c>
      <c r="H2020">
        <f>(1/(1-91/360*VLOOKUP($A2020,Tbills!$B$4:$C$974,2,1)/100))^((1)/91)-1</f>
        <v>2.639209272237153E-6</v>
      </c>
      <c r="I2020">
        <f>I2019*(1-(I$1+I$5))^($A2020-$A2019)*(1+1.5*(E2020/E2019-1))</f>
        <v>249777.01344103256</v>
      </c>
      <c r="K2020">
        <f>ROW()</f>
        <v>2020</v>
      </c>
      <c r="L2020">
        <f>B2020/C2020</f>
        <v>0.79506437768240346</v>
      </c>
      <c r="M2020">
        <f>M2019*(1-(M$1+M$5))^($A2020-$A2019)*(1+2*(E2020/E2019-1))</f>
        <v>3060603.6204242017</v>
      </c>
      <c r="N2020" t="e">
        <f>VLOOKUP(A2020,'UVXY-IV'!A$43:E$2041,4,0)</f>
        <v>#N/A</v>
      </c>
      <c r="O2020">
        <v>6264</v>
      </c>
    </row>
    <row r="2021" spans="1:15" x14ac:dyDescent="0.25">
      <c r="A2021" s="1">
        <v>40994</v>
      </c>
      <c r="B2021" s="10">
        <v>14.26</v>
      </c>
      <c r="C2021" s="10">
        <v>17.43</v>
      </c>
      <c r="D2021">
        <v>6396.95</v>
      </c>
      <c r="E2021">
        <v>5712.33</v>
      </c>
      <c r="F2021">
        <v>106811.51</v>
      </c>
      <c r="G2021">
        <v>95394.06</v>
      </c>
      <c r="H2021">
        <f>(1/(1-91/360*VLOOKUP($A2021,Tbills!$B$4:$C$974,2,1)/100))^((1)/91)-1</f>
        <v>2.3613675910194587E-6</v>
      </c>
      <c r="I2021">
        <f>I2020*(1-(I$1+I$5))^($A2021-$A2020)*(1+1.5*(E2021/E2020-1))</f>
        <v>218116.66997051562</v>
      </c>
      <c r="K2021">
        <f>ROW()</f>
        <v>2021</v>
      </c>
      <c r="L2021">
        <f>B2021/C2021</f>
        <v>0.81812966150315547</v>
      </c>
      <c r="M2021">
        <f>M2020*(1-(M$1+M$5))^($A2021-$A2020)*(1+2*(E2021/E2020-1))</f>
        <v>2543188.9139811466</v>
      </c>
      <c r="N2021" t="e">
        <f>VLOOKUP(A2021,'UVXY-IV'!A$43:E$2041,4,0)</f>
        <v>#N/A</v>
      </c>
      <c r="O2021">
        <v>5100</v>
      </c>
    </row>
    <row r="2022" spans="1:15" x14ac:dyDescent="0.25">
      <c r="A2022" s="1">
        <v>40995</v>
      </c>
      <c r="B2022" s="10">
        <v>15.57</v>
      </c>
      <c r="C2022" s="10">
        <v>18.57</v>
      </c>
      <c r="D2022">
        <v>7125.78</v>
      </c>
      <c r="E2022">
        <v>6363.15</v>
      </c>
      <c r="F2022">
        <v>109769.26</v>
      </c>
      <c r="G2022">
        <v>98035.42</v>
      </c>
      <c r="H2022">
        <f>(1/(1-91/360*VLOOKUP($A2022,Tbills!$B$4:$C$974,2,1)/100))^((1)/91)-1</f>
        <v>2.3613675910194587E-6</v>
      </c>
      <c r="I2022">
        <f>I2021*(1-(I$1+I$5))^($A2022-$A2021)*(1+1.5*(E2022/E2021-1))</f>
        <v>255390.0850924266</v>
      </c>
      <c r="K2022">
        <f>ROW()</f>
        <v>2022</v>
      </c>
      <c r="L2022">
        <f>B2022/C2022</f>
        <v>0.83844911147011314</v>
      </c>
      <c r="M2022">
        <f>M2021*(1-(M$1+M$5))^($A2022-$A2021)*(1+2*(E2022/E2021-1))</f>
        <v>3122587.3918106235</v>
      </c>
      <c r="N2022" t="e">
        <f>VLOOKUP(A2022,'UVXY-IV'!A$43:E$2041,4,0)</f>
        <v>#N/A</v>
      </c>
      <c r="O2022">
        <v>6112</v>
      </c>
    </row>
    <row r="2023" spans="1:15" x14ac:dyDescent="0.25">
      <c r="A2023" s="1">
        <v>40996</v>
      </c>
      <c r="B2023" s="10">
        <v>15.47</v>
      </c>
      <c r="C2023" s="10">
        <v>18.79</v>
      </c>
      <c r="D2023">
        <v>7155.82</v>
      </c>
      <c r="E2023">
        <v>6389.96</v>
      </c>
      <c r="F2023">
        <v>108617.72</v>
      </c>
      <c r="G2023">
        <v>97006.75</v>
      </c>
      <c r="H2023">
        <f>(1/(1-91/360*VLOOKUP($A2023,Tbills!$B$4:$C$974,2,1)/100))^((1)/91)-1</f>
        <v>2.3613675910194587E-6</v>
      </c>
      <c r="I2023">
        <f>I2022*(1-(I$1+I$5))^($A2023-$A2022)*(1+1.5*(E2023/E2022-1))</f>
        <v>257001.68167222611</v>
      </c>
      <c r="K2023">
        <f>ROW()</f>
        <v>2023</v>
      </c>
      <c r="L2023">
        <f>B2023/C2023</f>
        <v>0.82331027142096869</v>
      </c>
      <c r="M2023">
        <f>M2022*(1-(M$1+M$5))^($A2023-$A2022)*(1+2*(E2023/E2022-1))</f>
        <v>3148794.2106064903</v>
      </c>
      <c r="N2023" t="e">
        <f>VLOOKUP(A2023,'UVXY-IV'!A$43:E$2041,4,0)</f>
        <v>#N/A</v>
      </c>
      <c r="O2023">
        <v>6184</v>
      </c>
    </row>
    <row r="2024" spans="1:15" x14ac:dyDescent="0.25">
      <c r="A2024" s="1">
        <v>40997</v>
      </c>
      <c r="B2024" s="10">
        <v>15.48</v>
      </c>
      <c r="C2024" s="10">
        <v>18.84</v>
      </c>
      <c r="D2024">
        <v>6990.14</v>
      </c>
      <c r="E2024">
        <v>6242</v>
      </c>
      <c r="F2024">
        <v>108617.98</v>
      </c>
      <c r="G2024">
        <v>97006.75</v>
      </c>
      <c r="H2024">
        <f>(1/(1-91/360*VLOOKUP($A2024,Tbills!$B$4:$C$974,2,1)/100))^((1)/91)-1</f>
        <v>2.3613675910194587E-6</v>
      </c>
      <c r="I2024">
        <f>I2023*(1-(I$1+I$5))^($A2024-$A2023)*(1+1.5*(E2024/E2023-1))</f>
        <v>248072.96323003041</v>
      </c>
      <c r="K2024">
        <f>ROW()</f>
        <v>2024</v>
      </c>
      <c r="L2024">
        <f>B2024/C2024</f>
        <v>0.82165605095541405</v>
      </c>
      <c r="M2024">
        <f>M2023*(1-(M$1+M$5))^($A2024-$A2023)*(1+2*(E2024/E2023-1))</f>
        <v>3002871.8853179435</v>
      </c>
      <c r="N2024" t="e">
        <f>VLOOKUP(A2024,'UVXY-IV'!A$43:E$2041,4,0)</f>
        <v>#N/A</v>
      </c>
      <c r="O2024">
        <v>6152</v>
      </c>
    </row>
    <row r="2025" spans="1:15" x14ac:dyDescent="0.25">
      <c r="A2025" s="1">
        <v>40998</v>
      </c>
      <c r="B2025" s="10">
        <v>15.5</v>
      </c>
      <c r="C2025" s="10">
        <v>18.61</v>
      </c>
      <c r="D2025">
        <v>6837.91</v>
      </c>
      <c r="E2025">
        <v>6106.05</v>
      </c>
      <c r="F2025">
        <v>105905.81</v>
      </c>
      <c r="G2025">
        <v>94584.28</v>
      </c>
      <c r="H2025">
        <f>(1/(1-91/360*VLOOKUP($A2025,Tbills!$B$4:$C$974,2,1)/100))^((1)/91)-1</f>
        <v>2.3613675910194587E-6</v>
      </c>
      <c r="I2025">
        <f>I2024*(1-(I$1+I$5))^($A2025-$A2024)*(1+1.5*(E2025/E2024-1))</f>
        <v>239966.16376033516</v>
      </c>
      <c r="K2025">
        <f>ROW()</f>
        <v>2025</v>
      </c>
      <c r="L2025">
        <f>B2025/C2025</f>
        <v>0.83288554540569593</v>
      </c>
      <c r="M2025">
        <f>M2024*(1-(M$1+M$5))^($A2025-$A2024)*(1+2*(E2025/E2024-1))</f>
        <v>2871970.7324869251</v>
      </c>
      <c r="N2025" t="e">
        <f>VLOOKUP(A2025,'UVXY-IV'!A$43:E$2041,4,0)</f>
        <v>#N/A</v>
      </c>
      <c r="O2025">
        <v>5824</v>
      </c>
    </row>
    <row r="2026" spans="1:15" x14ac:dyDescent="0.25">
      <c r="A2026" s="1">
        <v>41001</v>
      </c>
      <c r="B2026" s="10">
        <v>15.64</v>
      </c>
      <c r="C2026" s="10">
        <v>18.46</v>
      </c>
      <c r="D2026">
        <v>6858.26</v>
      </c>
      <c r="E2026">
        <v>6124.18</v>
      </c>
      <c r="F2026">
        <v>106233.03</v>
      </c>
      <c r="G2026">
        <v>94875.85</v>
      </c>
      <c r="H2026">
        <f>(1/(1-91/360*VLOOKUP($A2026,Tbills!$B$4:$C$974,2,1)/100))^((1)/91)-1</f>
        <v>2.0835330114543638E-6</v>
      </c>
      <c r="I2026">
        <f>I2025*(1-(I$1+I$5))^($A2026-$A2025)*(1+1.5*(E2026/E2025-1))</f>
        <v>241027.98631399192</v>
      </c>
      <c r="K2026">
        <f>ROW()</f>
        <v>2026</v>
      </c>
      <c r="L2026">
        <f>B2026/C2026</f>
        <v>0.84723726977248104</v>
      </c>
      <c r="M2026">
        <f>M2025*(1-(M$1+M$5))^($A2026-$A2025)*(1+2*(E2026/E2025-1))</f>
        <v>2888733.5060163438</v>
      </c>
      <c r="N2026" t="e">
        <f>VLOOKUP(A2026,'UVXY-IV'!A$43:E$2041,4,0)</f>
        <v>#N/A</v>
      </c>
      <c r="O2026">
        <v>5808</v>
      </c>
    </row>
    <row r="2027" spans="1:15" x14ac:dyDescent="0.25">
      <c r="A2027" s="1">
        <v>41002</v>
      </c>
      <c r="B2027" s="10">
        <v>15.66</v>
      </c>
      <c r="C2027" s="10">
        <v>18.809999999999999</v>
      </c>
      <c r="D2027">
        <v>6990.53</v>
      </c>
      <c r="E2027">
        <v>6242.28</v>
      </c>
      <c r="F2027">
        <v>106244.88</v>
      </c>
      <c r="G2027">
        <v>94886.23</v>
      </c>
      <c r="H2027">
        <f>(1/(1-91/360*VLOOKUP($A2027,Tbills!$B$4:$C$974,2,1)/100))^((1)/91)-1</f>
        <v>2.0835330114543638E-6</v>
      </c>
      <c r="I2027">
        <f>I2026*(1-(I$1+I$5))^($A2027-$A2026)*(1+1.5*(E2027/E2026-1))</f>
        <v>247997.66126962923</v>
      </c>
      <c r="K2027">
        <f>ROW()</f>
        <v>2027</v>
      </c>
      <c r="L2027">
        <f>B2027/C2027</f>
        <v>0.83253588516746413</v>
      </c>
      <c r="M2027">
        <f>M2026*(1-(M$1+M$5))^($A2027-$A2026)*(1+2*(E2027/E2026-1))</f>
        <v>3000046.3175710696</v>
      </c>
      <c r="N2027" t="e">
        <f>VLOOKUP(A2027,'UVXY-IV'!A$43:E$2041,4,0)</f>
        <v>#N/A</v>
      </c>
      <c r="O2027">
        <v>6008</v>
      </c>
    </row>
    <row r="2028" spans="1:15" x14ac:dyDescent="0.25">
      <c r="A2028" s="1">
        <v>41003</v>
      </c>
      <c r="B2028" s="10">
        <v>16.420000000000002</v>
      </c>
      <c r="C2028" s="10">
        <v>19.45</v>
      </c>
      <c r="D2028">
        <v>7237.45</v>
      </c>
      <c r="E2028">
        <v>6462.75</v>
      </c>
      <c r="F2028">
        <v>106975.82</v>
      </c>
      <c r="G2028">
        <v>95538.83</v>
      </c>
      <c r="H2028">
        <f>(1/(1-91/360*VLOOKUP($A2028,Tbills!$B$4:$C$974,2,1)/100))^((1)/91)-1</f>
        <v>2.0835330114543638E-6</v>
      </c>
      <c r="I2028">
        <f>I2027*(1-(I$1+I$5))^($A2028-$A2027)*(1+1.5*(E2028/E2027-1))</f>
        <v>261133.63652530569</v>
      </c>
      <c r="K2028">
        <f>ROW()</f>
        <v>2028</v>
      </c>
      <c r="L2028">
        <f>B2028/C2028</f>
        <v>0.84421593830334207</v>
      </c>
      <c r="M2028">
        <f>M2027*(1-(M$1+M$5))^($A2028-$A2027)*(1+2*(E2028/E2027-1))</f>
        <v>3211854.3054795973</v>
      </c>
      <c r="N2028" t="e">
        <f>VLOOKUP(A2028,'UVXY-IV'!A$43:E$2041,4,0)</f>
        <v>#N/A</v>
      </c>
      <c r="O2028">
        <v>6280</v>
      </c>
    </row>
    <row r="2029" spans="1:15" x14ac:dyDescent="0.25">
      <c r="A2029" s="1">
        <v>41004</v>
      </c>
      <c r="B2029" s="10">
        <v>16.7</v>
      </c>
      <c r="C2029" s="10">
        <v>19.82</v>
      </c>
      <c r="D2029">
        <v>7438.12</v>
      </c>
      <c r="E2029">
        <v>6641.92</v>
      </c>
      <c r="F2029">
        <v>108711.66</v>
      </c>
      <c r="G2029">
        <v>97088.89</v>
      </c>
      <c r="H2029">
        <f>(1/(1-91/360*VLOOKUP($A2029,Tbills!$B$4:$C$974,2,1)/100))^((1)/91)-1</f>
        <v>2.0835330114543638E-6</v>
      </c>
      <c r="I2029">
        <f>I2028*(1-(I$1+I$5))^($A2029-$A2028)*(1+1.5*(E2029/E2028-1))</f>
        <v>271990.33292441105</v>
      </c>
      <c r="K2029">
        <f>ROW()</f>
        <v>2029</v>
      </c>
      <c r="L2029">
        <f>B2029/C2029</f>
        <v>0.84258324924318861</v>
      </c>
      <c r="M2029">
        <f>M2028*(1-(M$1+M$5))^($A2029-$A2028)*(1+2*(E2029/E2028-1))</f>
        <v>3389827.705430625</v>
      </c>
      <c r="N2029" t="e">
        <f>VLOOKUP(A2029,'UVXY-IV'!A$43:E$2041,4,0)</f>
        <v>#N/A</v>
      </c>
      <c r="O2029">
        <v>6544</v>
      </c>
    </row>
    <row r="2030" spans="1:15" x14ac:dyDescent="0.25">
      <c r="A2030" s="1">
        <v>41008</v>
      </c>
      <c r="B2030" s="10">
        <v>18.809999999999999</v>
      </c>
      <c r="C2030" s="10">
        <v>21.21</v>
      </c>
      <c r="D2030">
        <v>7836.35</v>
      </c>
      <c r="E2030">
        <v>6997.47</v>
      </c>
      <c r="F2030">
        <v>112095.25</v>
      </c>
      <c r="G2030">
        <v>100109.92</v>
      </c>
      <c r="H2030">
        <f>(1/(1-91/360*VLOOKUP($A2030,Tbills!$B$4:$C$974,2,1)/100))^((1)/91)-1</f>
        <v>2.3613675910194587E-6</v>
      </c>
      <c r="I2030">
        <f>I2029*(1-(I$1+I$5))^($A2030-$A2029)*(1+1.5*(E2030/E2029-1))</f>
        <v>293819.01944843633</v>
      </c>
      <c r="K2030">
        <f>ROW()</f>
        <v>2030</v>
      </c>
      <c r="L2030">
        <f>B2030/C2030</f>
        <v>0.88684582743988671</v>
      </c>
      <c r="M2030">
        <f>M2029*(1-(M$1+M$5))^($A2030-$A2029)*(1+2*(E2030/E2029-1))</f>
        <v>3752245.0236546285</v>
      </c>
      <c r="N2030" t="e">
        <f>VLOOKUP(A2030,'UVXY-IV'!A$43:E$2041,4,0)</f>
        <v>#N/A</v>
      </c>
      <c r="O2030">
        <v>7376</v>
      </c>
    </row>
    <row r="2031" spans="1:15" x14ac:dyDescent="0.25">
      <c r="A2031" s="1">
        <v>41009</v>
      </c>
      <c r="B2031" s="10">
        <v>20.39</v>
      </c>
      <c r="C2031" s="10">
        <v>22.62</v>
      </c>
      <c r="D2031">
        <v>8341.4</v>
      </c>
      <c r="E2031">
        <v>7448.44</v>
      </c>
      <c r="F2031">
        <v>116346.17</v>
      </c>
      <c r="G2031">
        <v>103906.09</v>
      </c>
      <c r="H2031">
        <f>(1/(1-91/360*VLOOKUP($A2031,Tbills!$B$4:$C$974,2,1)/100))^((1)/91)-1</f>
        <v>2.3613675910194587E-6</v>
      </c>
      <c r="I2031">
        <f>I2030*(1-(I$1+I$5))^($A2031-$A2030)*(1+1.5*(E2031/E2030-1))</f>
        <v>322219.81630178285</v>
      </c>
      <c r="K2031">
        <f>ROW()</f>
        <v>2031</v>
      </c>
      <c r="L2031">
        <f>B2031/C2031</f>
        <v>0.90141467727674618</v>
      </c>
      <c r="M2031">
        <f>M2030*(1-(M$1+M$5))^($A2031-$A2030)*(1+2*(E2031/E2030-1))</f>
        <v>4235748.4944307441</v>
      </c>
      <c r="N2031" t="e">
        <f>VLOOKUP(A2031,'UVXY-IV'!A$43:E$2041,4,0)</f>
        <v>#N/A</v>
      </c>
      <c r="O2031">
        <v>8568</v>
      </c>
    </row>
    <row r="2032" spans="1:15" x14ac:dyDescent="0.25">
      <c r="A2032" s="1">
        <v>41010</v>
      </c>
      <c r="B2032" s="10">
        <v>20.02</v>
      </c>
      <c r="C2032" s="10">
        <v>22.47</v>
      </c>
      <c r="D2032">
        <v>8200.61</v>
      </c>
      <c r="E2032">
        <v>7322.7</v>
      </c>
      <c r="F2032">
        <v>116706.66</v>
      </c>
      <c r="G2032">
        <v>104227.79</v>
      </c>
      <c r="H2032">
        <f>(1/(1-91/360*VLOOKUP($A2032,Tbills!$B$4:$C$974,2,1)/100))^((1)/91)-1</f>
        <v>2.3613675910194587E-6</v>
      </c>
      <c r="I2032">
        <f>I2031*(1-(I$1+I$5))^($A2032-$A2031)*(1+1.5*(E2032/E2031-1))</f>
        <v>314057.52851757628</v>
      </c>
      <c r="K2032">
        <f>ROW()</f>
        <v>2032</v>
      </c>
      <c r="L2032">
        <f>B2032/C2032</f>
        <v>0.8909657320872274</v>
      </c>
      <c r="M2032">
        <f>M2031*(1-(M$1+M$5))^($A2032-$A2031)*(1+2*(E2032/E2031-1))</f>
        <v>4092599.9535697629</v>
      </c>
      <c r="N2032" t="e">
        <f>VLOOKUP(A2032,'UVXY-IV'!A$43:E$2041,4,0)</f>
        <v>#N/A</v>
      </c>
      <c r="O2032">
        <v>8160</v>
      </c>
    </row>
    <row r="2033" spans="1:15" x14ac:dyDescent="0.25">
      <c r="A2033" s="1">
        <v>41011</v>
      </c>
      <c r="B2033" s="10">
        <v>17.2</v>
      </c>
      <c r="C2033" s="10">
        <v>20.25</v>
      </c>
      <c r="D2033">
        <v>7312.99</v>
      </c>
      <c r="E2033">
        <v>6530.09</v>
      </c>
      <c r="F2033">
        <v>110252.12</v>
      </c>
      <c r="G2033">
        <v>98463.16</v>
      </c>
      <c r="H2033">
        <f>(1/(1-91/360*VLOOKUP($A2033,Tbills!$B$4:$C$974,2,1)/100))^((1)/91)-1</f>
        <v>2.3613675910194587E-6</v>
      </c>
      <c r="I2033">
        <f>I2032*(1-(I$1+I$5))^($A2033-$A2032)*(1+1.5*(E2033/E2032-1))</f>
        <v>263064.56438198459</v>
      </c>
      <c r="K2033">
        <f>ROW()</f>
        <v>2033</v>
      </c>
      <c r="L2033">
        <f>B2033/C2033</f>
        <v>0.84938271604938265</v>
      </c>
      <c r="M2033">
        <f>M2032*(1-(M$1+M$5))^($A2033-$A2032)*(1+2*(E2033/E2032-1))</f>
        <v>3206524.7923557735</v>
      </c>
      <c r="N2033" t="e">
        <f>VLOOKUP(A2033,'UVXY-IV'!A$43:E$2041,4,0)</f>
        <v>#N/A</v>
      </c>
      <c r="O2033">
        <v>6760</v>
      </c>
    </row>
    <row r="2034" spans="1:15" x14ac:dyDescent="0.25">
      <c r="A2034" s="1">
        <v>41012</v>
      </c>
      <c r="B2034" s="10">
        <v>19.55</v>
      </c>
      <c r="C2034" s="10">
        <v>21.99</v>
      </c>
      <c r="D2034">
        <v>7946.5</v>
      </c>
      <c r="E2034">
        <v>7095.76</v>
      </c>
      <c r="F2034">
        <v>114864.5</v>
      </c>
      <c r="G2034">
        <v>102582.12</v>
      </c>
      <c r="H2034">
        <f>(1/(1-91/360*VLOOKUP($A2034,Tbills!$B$4:$C$974,2,1)/100))^((1)/91)-1</f>
        <v>2.3613675910194587E-6</v>
      </c>
      <c r="I2034">
        <f>I2033*(1-(I$1+I$5))^($A2034-$A2033)*(1+1.5*(E2034/E2033-1))</f>
        <v>297243.72353946016</v>
      </c>
      <c r="K2034">
        <f>ROW()</f>
        <v>2034</v>
      </c>
      <c r="L2034">
        <f>B2034/C2034</f>
        <v>0.88904047294224653</v>
      </c>
      <c r="M2034">
        <f>M2033*(1-(M$1+M$5))^($A2034-$A2033)*(1+2*(E2034/E2033-1))</f>
        <v>3761929.373148385</v>
      </c>
      <c r="N2034" t="e">
        <f>VLOOKUP(A2034,'UVXY-IV'!A$43:E$2041,4,0)</f>
        <v>#N/A</v>
      </c>
      <c r="O2034">
        <v>7436</v>
      </c>
    </row>
    <row r="2035" spans="1:15" x14ac:dyDescent="0.25">
      <c r="A2035" s="1">
        <v>41015</v>
      </c>
      <c r="B2035" s="10">
        <v>19.55</v>
      </c>
      <c r="C2035" s="10">
        <v>22.04</v>
      </c>
      <c r="D2035">
        <v>7827.01</v>
      </c>
      <c r="E2035">
        <v>6989.01</v>
      </c>
      <c r="F2035">
        <v>113635.78</v>
      </c>
      <c r="G2035">
        <v>101484.06</v>
      </c>
      <c r="H2035">
        <f>(1/(1-91/360*VLOOKUP($A2035,Tbills!$B$4:$C$974,2,1)/100))^((1)/91)-1</f>
        <v>2.222449413613603E-6</v>
      </c>
      <c r="I2035">
        <f>I2034*(1-(I$1+I$5))^($A2035-$A2034)*(1+1.5*(E2035/E2034-1))</f>
        <v>290527.67674310447</v>
      </c>
      <c r="K2035">
        <f>ROW()</f>
        <v>2035</v>
      </c>
      <c r="L2035">
        <f>B2035/C2035</f>
        <v>0.88702359346642479</v>
      </c>
      <c r="M2035">
        <f>M2034*(1-(M$1+M$5))^($A2035-$A2034)*(1+2*(E2035/E2034-1))</f>
        <v>3648370.1118707866</v>
      </c>
      <c r="N2035" t="e">
        <f>VLOOKUP(A2035,'UVXY-IV'!A$43:E$2041,4,0)</f>
        <v>#N/A</v>
      </c>
      <c r="O2035">
        <v>7160</v>
      </c>
    </row>
    <row r="2036" spans="1:15" x14ac:dyDescent="0.25">
      <c r="A2036" s="1">
        <v>41016</v>
      </c>
      <c r="B2036" s="10">
        <v>18.46</v>
      </c>
      <c r="C2036" s="10">
        <v>20.85</v>
      </c>
      <c r="D2036">
        <v>7307.03</v>
      </c>
      <c r="E2036">
        <v>6524.69</v>
      </c>
      <c r="F2036">
        <v>111376</v>
      </c>
      <c r="G2036">
        <v>99465.71</v>
      </c>
      <c r="H2036">
        <f>(1/(1-91/360*VLOOKUP($A2036,Tbills!$B$4:$C$974,2,1)/100))^((1)/91)-1</f>
        <v>2.222449413613603E-6</v>
      </c>
      <c r="I2036">
        <f>I2035*(1-(I$1+I$5))^($A2036-$A2035)*(1+1.5*(E2036/E2035-1))</f>
        <v>261573.03988566104</v>
      </c>
      <c r="K2036">
        <f>ROW()</f>
        <v>2036</v>
      </c>
      <c r="L2036">
        <f>B2036/C2036</f>
        <v>0.88537170263788967</v>
      </c>
      <c r="M2036">
        <f>M2035*(1-(M$1+M$5))^($A2036-$A2035)*(1+2*(E2036/E2035-1))</f>
        <v>3163499.2198085506</v>
      </c>
      <c r="N2036" t="e">
        <f>VLOOKUP(A2036,'UVXY-IV'!A$43:E$2041,4,0)</f>
        <v>#N/A</v>
      </c>
      <c r="O2036">
        <v>6392</v>
      </c>
    </row>
    <row r="2037" spans="1:15" x14ac:dyDescent="0.25">
      <c r="A2037" s="1">
        <v>41017</v>
      </c>
      <c r="B2037" s="10">
        <v>18.64</v>
      </c>
      <c r="C2037" s="10">
        <v>21.12</v>
      </c>
      <c r="D2037">
        <v>7526.81</v>
      </c>
      <c r="E2037">
        <v>6720.92</v>
      </c>
      <c r="F2037">
        <v>111808.22</v>
      </c>
      <c r="G2037">
        <v>99851.49</v>
      </c>
      <c r="H2037">
        <f>(1/(1-91/360*VLOOKUP($A2037,Tbills!$B$4:$C$974,2,1)/100))^((1)/91)-1</f>
        <v>2.222449413613603E-6</v>
      </c>
      <c r="I2037">
        <f>I2036*(1-(I$1+I$5))^($A2037-$A2036)*(1+1.5*(E2037/E2036-1))</f>
        <v>273370.62914820394</v>
      </c>
      <c r="K2037">
        <f>ROW()</f>
        <v>2037</v>
      </c>
      <c r="L2037">
        <f>B2037/C2037</f>
        <v>0.88257575757575757</v>
      </c>
      <c r="M2037">
        <f>M2036*(1-(M$1+M$5))^($A2037-$A2036)*(1+2*(E2037/E2036-1))</f>
        <v>3353670.6297833053</v>
      </c>
      <c r="N2037" t="e">
        <f>VLOOKUP(A2037,'UVXY-IV'!A$43:E$2041,4,0)</f>
        <v>#N/A</v>
      </c>
      <c r="O2037">
        <v>6548</v>
      </c>
    </row>
    <row r="2038" spans="1:15" x14ac:dyDescent="0.25">
      <c r="A2038" s="1">
        <v>41018</v>
      </c>
      <c r="B2038" s="10">
        <v>18.36</v>
      </c>
      <c r="C2038" s="10">
        <v>21.23</v>
      </c>
      <c r="D2038">
        <v>7474.87</v>
      </c>
      <c r="E2038">
        <v>6674.53</v>
      </c>
      <c r="F2038">
        <v>111308.83</v>
      </c>
      <c r="G2038">
        <v>99405.28</v>
      </c>
      <c r="H2038">
        <f>(1/(1-91/360*VLOOKUP($A2038,Tbills!$B$4:$C$974,2,1)/100))^((1)/91)-1</f>
        <v>2.222449413613603E-6</v>
      </c>
      <c r="I2038">
        <f>I2037*(1-(I$1+I$5))^($A2038-$A2037)*(1+1.5*(E2038/E2037-1))</f>
        <v>270537.69395668124</v>
      </c>
      <c r="K2038">
        <f>ROW()</f>
        <v>2038</v>
      </c>
      <c r="L2038">
        <f>B2038/C2038</f>
        <v>0.86481394253414978</v>
      </c>
      <c r="M2038">
        <f>M2037*(1-(M$1+M$5))^($A2038-$A2037)*(1+2*(E2038/E2037-1))</f>
        <v>3307262.9007300115</v>
      </c>
      <c r="N2038" t="e">
        <f>VLOOKUP(A2038,'UVXY-IV'!A$43:E$2041,4,0)</f>
        <v>#N/A</v>
      </c>
      <c r="O2038">
        <v>6672</v>
      </c>
    </row>
    <row r="2039" spans="1:15" x14ac:dyDescent="0.25">
      <c r="A2039" s="1">
        <v>41019</v>
      </c>
      <c r="B2039" s="10">
        <v>17.440000000000001</v>
      </c>
      <c r="C2039" s="10">
        <v>20.48</v>
      </c>
      <c r="D2039">
        <v>7226.39</v>
      </c>
      <c r="E2039">
        <v>6452.64</v>
      </c>
      <c r="F2039">
        <v>109227.33</v>
      </c>
      <c r="G2039">
        <v>97546.16</v>
      </c>
      <c r="H2039">
        <f>(1/(1-91/360*VLOOKUP($A2039,Tbills!$B$4:$C$974,2,1)/100))^((1)/91)-1</f>
        <v>2.222449413613603E-6</v>
      </c>
      <c r="I2039">
        <f>I2038*(1-(I$1+I$5))^($A2039-$A2038)*(1+1.5*(E2039/E2038-1))</f>
        <v>257044.47945698912</v>
      </c>
      <c r="K2039">
        <f>ROW()</f>
        <v>2039</v>
      </c>
      <c r="L2039">
        <f>B2039/C2039</f>
        <v>0.8515625</v>
      </c>
      <c r="M2039">
        <f>M2038*(1-(M$1+M$5))^($A2039-$A2038)*(1+2*(E2039/E2038-1))</f>
        <v>3087263.6575470595</v>
      </c>
      <c r="N2039" t="e">
        <f>VLOOKUP(A2039,'UVXY-IV'!A$43:E$2041,4,0)</f>
        <v>#N/A</v>
      </c>
      <c r="O2039">
        <v>6252</v>
      </c>
    </row>
    <row r="2040" spans="1:15" x14ac:dyDescent="0.25">
      <c r="A2040" s="1">
        <v>41022</v>
      </c>
      <c r="B2040" s="10">
        <v>18.97</v>
      </c>
      <c r="C2040" s="10">
        <v>21.39</v>
      </c>
      <c r="D2040">
        <v>7537.61</v>
      </c>
      <c r="E2040">
        <v>6730.49</v>
      </c>
      <c r="F2040">
        <v>111736.72</v>
      </c>
      <c r="G2040">
        <v>99786.54</v>
      </c>
      <c r="H2040">
        <f>(1/(1-91/360*VLOOKUP($A2040,Tbills!$B$4:$C$974,2,1)/100))^((1)/91)-1</f>
        <v>2.222449413613603E-6</v>
      </c>
      <c r="I2040">
        <f>I2039*(1-(I$1+I$5))^($A2040-$A2039)*(1+1.5*(E2040/E2039-1))</f>
        <v>273639.06988862931</v>
      </c>
      <c r="K2040">
        <f>ROW()</f>
        <v>2040</v>
      </c>
      <c r="L2040">
        <f>B2040/C2040</f>
        <v>0.88686302010285167</v>
      </c>
      <c r="M2040">
        <f>M2039*(1-(M$1+M$5))^($A2040-$A2039)*(1+2*(E2040/E2039-1))</f>
        <v>3352799.1775103724</v>
      </c>
      <c r="N2040" t="e">
        <f>VLOOKUP(A2040,'UVXY-IV'!A$43:E$2041,4,0)</f>
        <v>#N/A</v>
      </c>
      <c r="O2040">
        <v>6640</v>
      </c>
    </row>
    <row r="2041" spans="1:15" x14ac:dyDescent="0.25">
      <c r="A2041" s="1">
        <v>41023</v>
      </c>
      <c r="B2041" s="10">
        <v>18.100000000000001</v>
      </c>
      <c r="C2041" s="10">
        <v>20.51</v>
      </c>
      <c r="D2041">
        <v>7239.57</v>
      </c>
      <c r="E2041">
        <v>6464.35</v>
      </c>
      <c r="F2041">
        <v>110720.66</v>
      </c>
      <c r="G2041">
        <v>98878.92</v>
      </c>
      <c r="H2041">
        <f>(1/(1-91/360*VLOOKUP($A2041,Tbills!$B$4:$C$974,2,1)/100))^((1)/91)-1</f>
        <v>2.222449413613603E-6</v>
      </c>
      <c r="I2041">
        <f>I2040*(1-(I$1+I$5))^($A2041-$A2040)*(1+1.5*(E2041/E2040-1))</f>
        <v>257406.06665029569</v>
      </c>
      <c r="K2041">
        <f>ROW()</f>
        <v>2041</v>
      </c>
      <c r="L2041">
        <f>B2041/C2041</f>
        <v>0.8824963432471965</v>
      </c>
      <c r="M2041">
        <f>M2040*(1-(M$1+M$5))^($A2041-$A2040)*(1+2*(E2041/E2040-1))</f>
        <v>3087539.4045448299</v>
      </c>
      <c r="N2041" t="e">
        <f>VLOOKUP(A2041,'UVXY-IV'!A$43:E$2041,4,0)</f>
        <v>#N/A</v>
      </c>
      <c r="O2041">
        <v>6324</v>
      </c>
    </row>
    <row r="2042" spans="1:15" x14ac:dyDescent="0.25">
      <c r="A2042" s="1">
        <v>41024</v>
      </c>
      <c r="B2042" s="10">
        <v>16.82</v>
      </c>
      <c r="C2042" s="10">
        <v>19.46</v>
      </c>
      <c r="D2042">
        <v>6828.7</v>
      </c>
      <c r="E2042">
        <v>6097.47</v>
      </c>
      <c r="F2042">
        <v>106576.47</v>
      </c>
      <c r="G2042">
        <v>95177.74</v>
      </c>
      <c r="H2042">
        <f>(1/(1-91/360*VLOOKUP($A2042,Tbills!$B$4:$C$974,2,1)/100))^((1)/91)-1</f>
        <v>2.222449413613603E-6</v>
      </c>
      <c r="I2042">
        <f>I2041*(1-(I$1+I$5))^($A2042-$A2041)*(1+1.5*(E2042/E2041-1))</f>
        <v>235490.43645309174</v>
      </c>
      <c r="K2042">
        <f>ROW()</f>
        <v>2042</v>
      </c>
      <c r="L2042">
        <f>B2042/C2042</f>
        <v>0.86433710174717371</v>
      </c>
      <c r="M2042">
        <f>M2041*(1-(M$1+M$5))^($A2042-$A2041)*(1+2*(E2042/E2041-1))</f>
        <v>2736984.5680063763</v>
      </c>
      <c r="N2042" t="e">
        <f>VLOOKUP(A2042,'UVXY-IV'!A$43:E$2041,4,0)</f>
        <v>#N/A</v>
      </c>
      <c r="O2042">
        <v>5568</v>
      </c>
    </row>
    <row r="2043" spans="1:15" x14ac:dyDescent="0.25">
      <c r="A2043" s="1">
        <v>41025</v>
      </c>
      <c r="B2043" s="10">
        <v>16.239999999999998</v>
      </c>
      <c r="C2043" s="10">
        <v>18.55</v>
      </c>
      <c r="D2043">
        <v>6638.68</v>
      </c>
      <c r="E2043">
        <v>5927.79</v>
      </c>
      <c r="F2043">
        <v>105499.67</v>
      </c>
      <c r="G2043">
        <v>94215.9</v>
      </c>
      <c r="H2043">
        <f>(1/(1-91/360*VLOOKUP($A2043,Tbills!$B$4:$C$974,2,1)/100))^((1)/91)-1</f>
        <v>2.222449413613603E-6</v>
      </c>
      <c r="I2043">
        <f>I2042*(1-(I$1+I$5))^($A2043-$A2042)*(1+1.5*(E2043/E2042-1))</f>
        <v>225658.45367794755</v>
      </c>
      <c r="K2043">
        <f>ROW()</f>
        <v>2043</v>
      </c>
      <c r="L2043">
        <f>B2043/C2043</f>
        <v>0.87547169811320746</v>
      </c>
      <c r="M2043">
        <f>M2042*(1-(M$1+M$5))^($A2043-$A2042)*(1+2*(E2043/E2042-1))</f>
        <v>2584568.2102987519</v>
      </c>
      <c r="N2043" t="e">
        <f>VLOOKUP(A2043,'UVXY-IV'!A$43:E$2041,4,0)</f>
        <v>#N/A</v>
      </c>
      <c r="O2043">
        <v>5172</v>
      </c>
    </row>
    <row r="2044" spans="1:15" x14ac:dyDescent="0.25">
      <c r="A2044" s="1">
        <v>41026</v>
      </c>
      <c r="B2044" s="10">
        <v>16.32</v>
      </c>
      <c r="C2044" s="10">
        <v>18.739999999999998</v>
      </c>
      <c r="D2044">
        <v>6631.63</v>
      </c>
      <c r="E2044">
        <v>5921.49</v>
      </c>
      <c r="F2044">
        <v>104649.19</v>
      </c>
      <c r="G2044">
        <v>93456.17</v>
      </c>
      <c r="H2044">
        <f>(1/(1-91/360*VLOOKUP($A2044,Tbills!$B$4:$C$974,2,1)/100))^((1)/91)-1</f>
        <v>2.222449413613603E-6</v>
      </c>
      <c r="I2044">
        <f>I2043*(1-(I$1+I$5))^($A2044-$A2043)*(1+1.5*(E2044/E2043-1))</f>
        <v>225296.55172519121</v>
      </c>
      <c r="K2044">
        <f>ROW()</f>
        <v>2044</v>
      </c>
      <c r="L2044">
        <f>B2044/C2044</f>
        <v>0.87086446104589121</v>
      </c>
      <c r="M2044">
        <f>M2043*(1-(M$1+M$5))^($A2044-$A2043)*(1+2*(E2044/E2043-1))</f>
        <v>2578987.5889790892</v>
      </c>
      <c r="N2044" t="e">
        <f>VLOOKUP(A2044,'UVXY-IV'!A$43:E$2041,4,0)</f>
        <v>#N/A</v>
      </c>
      <c r="O2044">
        <v>5136</v>
      </c>
    </row>
    <row r="2045" spans="1:15" x14ac:dyDescent="0.25">
      <c r="A2045" s="1">
        <v>41029</v>
      </c>
      <c r="B2045" s="10">
        <v>17.149999999999999</v>
      </c>
      <c r="C2045" s="10">
        <v>19.32</v>
      </c>
      <c r="D2045">
        <v>6765.08</v>
      </c>
      <c r="E2045">
        <v>6040.61</v>
      </c>
      <c r="F2045">
        <v>105076.16</v>
      </c>
      <c r="G2045">
        <v>93836.85</v>
      </c>
      <c r="H2045">
        <f>(1/(1-91/360*VLOOKUP($A2045,Tbills!$B$4:$C$974,2,1)/100))^((1)/91)-1</f>
        <v>2.639209272237153E-6</v>
      </c>
      <c r="I2045">
        <f>I2044*(1-(I$1+I$5))^($A2045-$A2044)*(1+1.5*(E2045/E2044-1))</f>
        <v>232088.16198276641</v>
      </c>
      <c r="K2045">
        <f>ROW()</f>
        <v>2045</v>
      </c>
      <c r="L2045">
        <f>B2045/C2045</f>
        <v>0.8876811594202898</v>
      </c>
      <c r="M2045">
        <f>M2044*(1-(M$1+M$5))^($A2045-$A2044)*(1+2*(E2045/E2044-1))</f>
        <v>2682477.0927063483</v>
      </c>
      <c r="N2045" t="e">
        <f>VLOOKUP(A2045,'UVXY-IV'!A$43:E$2041,4,0)</f>
        <v>#N/A</v>
      </c>
      <c r="O2045">
        <v>5376</v>
      </c>
    </row>
    <row r="2046" spans="1:15" x14ac:dyDescent="0.25">
      <c r="A2046" s="1">
        <v>41030</v>
      </c>
      <c r="B2046" s="10">
        <v>16.600000000000001</v>
      </c>
      <c r="C2046" s="10">
        <v>19.13</v>
      </c>
      <c r="D2046">
        <v>6607.95</v>
      </c>
      <c r="E2046">
        <v>5900.29</v>
      </c>
      <c r="F2046">
        <v>104257.52</v>
      </c>
      <c r="G2046">
        <v>93105.53</v>
      </c>
      <c r="H2046">
        <f>(1/(1-91/360*VLOOKUP($A2046,Tbills!$B$4:$C$974,2,1)/100))^((1)/91)-1</f>
        <v>2.639209272237153E-6</v>
      </c>
      <c r="I2046">
        <f>I2045*(1-(I$1+I$5))^($A2046-$A2045)*(1+1.5*(E2046/E2045-1))</f>
        <v>223999.09625836278</v>
      </c>
      <c r="K2046">
        <f>ROW()</f>
        <v>2046</v>
      </c>
      <c r="L2046">
        <f>B2046/C2046</f>
        <v>0.86774699424986945</v>
      </c>
      <c r="M2046">
        <f>M2045*(1-(M$1+M$5))^($A2046-$A2045)*(1+2*(E2046/E2045-1))</f>
        <v>2557766.0041883332</v>
      </c>
      <c r="N2046" t="e">
        <f>VLOOKUP(A2046,'UVXY-IV'!A$43:E$2041,4,0)</f>
        <v>#N/A</v>
      </c>
      <c r="O2046">
        <v>5028</v>
      </c>
    </row>
    <row r="2047" spans="1:15" x14ac:dyDescent="0.25">
      <c r="A2047" s="1">
        <v>41031</v>
      </c>
      <c r="B2047" s="10">
        <v>16.88</v>
      </c>
      <c r="C2047" s="10">
        <v>19.010000000000002</v>
      </c>
      <c r="D2047">
        <v>6599.28</v>
      </c>
      <c r="E2047">
        <v>5892.54</v>
      </c>
      <c r="F2047">
        <v>103090.34</v>
      </c>
      <c r="G2047">
        <v>92062.95</v>
      </c>
      <c r="H2047">
        <f>(1/(1-91/360*VLOOKUP($A2047,Tbills!$B$4:$C$974,2,1)/100))^((1)/91)-1</f>
        <v>2.639209272237153E-6</v>
      </c>
      <c r="I2047">
        <f>I2046*(1-(I$1+I$5))^($A2047-$A2046)*(1+1.5*(E2047/E2046-1))</f>
        <v>223555.62009486475</v>
      </c>
      <c r="K2047">
        <f>ROW()</f>
        <v>2047</v>
      </c>
      <c r="L2047">
        <f>B2047/C2047</f>
        <v>0.88795370857443434</v>
      </c>
      <c r="M2047">
        <f>M2046*(1-(M$1+M$5))^($A2047-$A2046)*(1+2*(E2047/E2046-1))</f>
        <v>2550960.8129166425</v>
      </c>
      <c r="N2047" t="e">
        <f>VLOOKUP(A2047,'UVXY-IV'!A$43:E$2041,4,0)</f>
        <v>#N/A</v>
      </c>
      <c r="O2047">
        <v>5112</v>
      </c>
    </row>
    <row r="2048" spans="1:15" x14ac:dyDescent="0.25">
      <c r="A2048" s="1">
        <v>41032</v>
      </c>
      <c r="B2048" s="10">
        <v>17.559999999999999</v>
      </c>
      <c r="C2048" s="10">
        <v>19.5</v>
      </c>
      <c r="D2048">
        <v>6829.99</v>
      </c>
      <c r="E2048">
        <v>6098.52</v>
      </c>
      <c r="F2048">
        <v>104033.25</v>
      </c>
      <c r="G2048">
        <v>92904.76</v>
      </c>
      <c r="H2048">
        <f>(1/(1-91/360*VLOOKUP($A2048,Tbills!$B$4:$C$974,2,1)/100))^((1)/91)-1</f>
        <v>2.639209272237153E-6</v>
      </c>
      <c r="I2048">
        <f>I2047*(1-(I$1+I$5))^($A2048-$A2047)*(1+1.5*(E2048/E2047-1))</f>
        <v>235275.30054892565</v>
      </c>
      <c r="K2048">
        <f>ROW()</f>
        <v>2048</v>
      </c>
      <c r="L2048">
        <f>B2048/C2048</f>
        <v>0.90051282051282044</v>
      </c>
      <c r="M2048">
        <f>M2047*(1-(M$1+M$5))^($A2048-$A2047)*(1+2*(E2048/E2047-1))</f>
        <v>2729211.9333463055</v>
      </c>
      <c r="N2048" t="e">
        <f>VLOOKUP(A2048,'UVXY-IV'!A$43:E$2041,4,0)</f>
        <v>#N/A</v>
      </c>
      <c r="O2048">
        <v>5332</v>
      </c>
    </row>
    <row r="2049" spans="1:15" x14ac:dyDescent="0.25">
      <c r="A2049" s="1">
        <v>41033</v>
      </c>
      <c r="B2049" s="10">
        <v>19.16</v>
      </c>
      <c r="C2049" s="10">
        <v>20.72</v>
      </c>
      <c r="D2049">
        <v>7180.97</v>
      </c>
      <c r="E2049">
        <v>6411.89</v>
      </c>
      <c r="F2049">
        <v>105823.56</v>
      </c>
      <c r="G2049">
        <v>94503.31</v>
      </c>
      <c r="H2049">
        <f>(1/(1-91/360*VLOOKUP($A2049,Tbills!$B$4:$C$974,2,1)/100))^((1)/91)-1</f>
        <v>2.639209272237153E-6</v>
      </c>
      <c r="I2049">
        <f>I2048*(1-(I$1+I$5))^($A2049-$A2048)*(1+1.5*(E2049/E2048-1))</f>
        <v>253407.16078230721</v>
      </c>
      <c r="K2049">
        <f>ROW()</f>
        <v>2049</v>
      </c>
      <c r="L2049">
        <f>B2049/C2049</f>
        <v>0.92471042471042475</v>
      </c>
      <c r="M2049">
        <f>M2048*(1-(M$1+M$5))^($A2049-$A2048)*(1+2*(E2049/E2048-1))</f>
        <v>3009589.4282486737</v>
      </c>
      <c r="N2049" t="e">
        <f>VLOOKUP(A2049,'UVXY-IV'!A$43:E$2041,4,0)</f>
        <v>#N/A</v>
      </c>
      <c r="O2049">
        <v>5828</v>
      </c>
    </row>
    <row r="2050" spans="1:15" x14ac:dyDescent="0.25">
      <c r="A2050" s="1">
        <v>41036</v>
      </c>
      <c r="B2050" s="10">
        <v>18.940000000000001</v>
      </c>
      <c r="C2050" s="10">
        <v>20.45</v>
      </c>
      <c r="D2050">
        <v>6969.29</v>
      </c>
      <c r="E2050">
        <v>6222.83</v>
      </c>
      <c r="F2050">
        <v>104297.71</v>
      </c>
      <c r="G2050">
        <v>93139.93</v>
      </c>
      <c r="H2050">
        <f>(1/(1-91/360*VLOOKUP($A2050,Tbills!$B$4:$C$974,2,1)/100))^((1)/91)-1</f>
        <v>2.5002875438939753E-6</v>
      </c>
      <c r="I2050">
        <f>I2049*(1-(I$1+I$5))^($A2050-$A2049)*(1+1.5*(E2050/E2049-1))</f>
        <v>242192.30676129385</v>
      </c>
      <c r="K2050">
        <f>ROW()</f>
        <v>2050</v>
      </c>
      <c r="L2050">
        <f>B2050/C2050</f>
        <v>0.92616136919315417</v>
      </c>
      <c r="M2050">
        <f>M2049*(1-(M$1+M$5))^($A2050-$A2049)*(1+2*(E2050/E2049-1))</f>
        <v>2831822.5435630791</v>
      </c>
      <c r="N2050" t="e">
        <f>VLOOKUP(A2050,'UVXY-IV'!A$43:E$2041,4,0)</f>
        <v>#N/A</v>
      </c>
      <c r="O2050">
        <v>5628</v>
      </c>
    </row>
    <row r="2051" spans="1:15" x14ac:dyDescent="0.25">
      <c r="A2051" s="1">
        <v>41037</v>
      </c>
      <c r="B2051" s="10">
        <v>19.05</v>
      </c>
      <c r="C2051" s="10">
        <v>20.81</v>
      </c>
      <c r="D2051">
        <v>7025.68</v>
      </c>
      <c r="E2051">
        <v>6273.16</v>
      </c>
      <c r="F2051">
        <v>105491.87</v>
      </c>
      <c r="G2051">
        <v>94206.11</v>
      </c>
      <c r="H2051">
        <f>(1/(1-91/360*VLOOKUP($A2051,Tbills!$B$4:$C$974,2,1)/100))^((1)/91)-1</f>
        <v>2.5002875438939753E-6</v>
      </c>
      <c r="I2051">
        <f>I2050*(1-(I$1+I$5))^($A2051-$A2050)*(1+1.5*(E2051/E2050-1))</f>
        <v>245128.21872087804</v>
      </c>
      <c r="K2051">
        <f>ROW()</f>
        <v>2051</v>
      </c>
      <c r="L2051">
        <f>B2051/C2051</f>
        <v>0.91542527630946668</v>
      </c>
      <c r="M2051">
        <f>M2050*(1-(M$1+M$5))^($A2051-$A2050)*(1+2*(E2051/E2050-1))</f>
        <v>2877532.9061816032</v>
      </c>
      <c r="N2051" t="e">
        <f>VLOOKUP(A2051,'UVXY-IV'!A$43:E$2041,4,0)</f>
        <v>#N/A</v>
      </c>
      <c r="O2051">
        <v>5736</v>
      </c>
    </row>
    <row r="2052" spans="1:15" x14ac:dyDescent="0.25">
      <c r="A2052" s="1">
        <v>41038</v>
      </c>
      <c r="B2052" s="10">
        <v>20.079999999999998</v>
      </c>
      <c r="C2052" s="10">
        <v>21.53</v>
      </c>
      <c r="D2052">
        <v>7323.58</v>
      </c>
      <c r="E2052">
        <v>6539.13</v>
      </c>
      <c r="F2052">
        <v>107420.05</v>
      </c>
      <c r="G2052">
        <v>95927.77</v>
      </c>
      <c r="H2052">
        <f>(1/(1-91/360*VLOOKUP($A2052,Tbills!$B$4:$C$974,2,1)/100))^((1)/91)-1</f>
        <v>2.5002875438939753E-6</v>
      </c>
      <c r="I2052">
        <f>I2051*(1-(I$1+I$5))^($A2052-$A2051)*(1+1.5*(E2052/E2051-1))</f>
        <v>260715.17097399302</v>
      </c>
      <c r="K2052">
        <f>ROW()</f>
        <v>2052</v>
      </c>
      <c r="L2052">
        <f>B2052/C2052</f>
        <v>0.93265211333023679</v>
      </c>
      <c r="M2052">
        <f>M2051*(1-(M$1+M$5))^($A2052-$A2051)*(1+2*(E2052/E2051-1))</f>
        <v>3121431.5108619244</v>
      </c>
      <c r="N2052" t="e">
        <f>VLOOKUP(A2052,'UVXY-IV'!A$43:E$2041,4,0)</f>
        <v>#N/A</v>
      </c>
      <c r="O2052">
        <v>6180</v>
      </c>
    </row>
    <row r="2053" spans="1:15" x14ac:dyDescent="0.25">
      <c r="A2053" s="1">
        <v>41039</v>
      </c>
      <c r="B2053" s="10">
        <v>18.829999999999998</v>
      </c>
      <c r="C2053" s="10">
        <v>20.87</v>
      </c>
      <c r="D2053">
        <v>6974.05</v>
      </c>
      <c r="E2053">
        <v>6227.02</v>
      </c>
      <c r="F2053">
        <v>105404.62</v>
      </c>
      <c r="G2053">
        <v>94127.72</v>
      </c>
      <c r="H2053">
        <f>(1/(1-91/360*VLOOKUP($A2053,Tbills!$B$4:$C$974,2,1)/100))^((1)/91)-1</f>
        <v>2.5002875438939753E-6</v>
      </c>
      <c r="I2053">
        <f>I2052*(1-(I$1+I$5))^($A2053-$A2052)*(1+1.5*(E2053/E2052-1))</f>
        <v>242047.10725862504</v>
      </c>
      <c r="K2053">
        <f>ROW()</f>
        <v>2053</v>
      </c>
      <c r="L2053">
        <f>B2053/C2053</f>
        <v>0.9022520364159079</v>
      </c>
      <c r="M2053">
        <f>M2052*(1-(M$1+M$5))^($A2053-$A2052)*(1+2*(E2053/E2052-1))</f>
        <v>2823367.0657351115</v>
      </c>
      <c r="N2053" t="e">
        <f>VLOOKUP(A2053,'UVXY-IV'!A$43:E$2041,4,0)</f>
        <v>#N/A</v>
      </c>
      <c r="O2053">
        <v>5768</v>
      </c>
    </row>
    <row r="2054" spans="1:15" x14ac:dyDescent="0.25">
      <c r="A2054" s="1">
        <v>41040</v>
      </c>
      <c r="B2054" s="10">
        <v>19.89</v>
      </c>
      <c r="C2054" s="10">
        <v>21.55</v>
      </c>
      <c r="D2054">
        <v>7227.67</v>
      </c>
      <c r="E2054">
        <v>6453.46</v>
      </c>
      <c r="F2054">
        <v>107619.52</v>
      </c>
      <c r="G2054">
        <v>96105.42</v>
      </c>
      <c r="H2054">
        <f>(1/(1-91/360*VLOOKUP($A2054,Tbills!$B$4:$C$974,2,1)/100))^((1)/91)-1</f>
        <v>2.5002875438939753E-6</v>
      </c>
      <c r="I2054">
        <f>I2053*(1-(I$1+I$5))^($A2054-$A2053)*(1+1.5*(E2054/E2053-1))</f>
        <v>255247.39876072807</v>
      </c>
      <c r="K2054">
        <f>ROW()</f>
        <v>2054</v>
      </c>
      <c r="L2054">
        <f>B2054/C2054</f>
        <v>0.9229698375870069</v>
      </c>
      <c r="M2054">
        <f>M2053*(1-(M$1+M$5))^($A2054-$A2053)*(1+2*(E2054/E2053-1))</f>
        <v>3028603.4271053728</v>
      </c>
      <c r="N2054" t="e">
        <f>VLOOKUP(A2054,'UVXY-IV'!A$43:E$2041,4,0)</f>
        <v>#N/A</v>
      </c>
      <c r="O2054">
        <v>5932</v>
      </c>
    </row>
    <row r="2055" spans="1:15" x14ac:dyDescent="0.25">
      <c r="A2055" s="1">
        <v>41043</v>
      </c>
      <c r="B2055" s="10">
        <v>21.87</v>
      </c>
      <c r="C2055" s="10">
        <v>22.97</v>
      </c>
      <c r="D2055">
        <v>7714.62</v>
      </c>
      <c r="E2055">
        <v>6888.2</v>
      </c>
      <c r="F2055">
        <v>111881.04</v>
      </c>
      <c r="G2055">
        <v>99910.28</v>
      </c>
      <c r="H2055">
        <f>(1/(1-91/360*VLOOKUP($A2055,Tbills!$B$4:$C$974,2,1)/100))^((1)/91)-1</f>
        <v>2.639209272237153E-6</v>
      </c>
      <c r="I2055">
        <f>I2054*(1-(I$1+I$5))^($A2055-$A2054)*(1+1.5*(E2055/E2054-1))</f>
        <v>281031.58389553503</v>
      </c>
      <c r="K2055">
        <f>ROW()</f>
        <v>2055</v>
      </c>
      <c r="L2055">
        <f>B2055/C2055</f>
        <v>0.95211144971702233</v>
      </c>
      <c r="M2055">
        <f>M2054*(1-(M$1+M$5))^($A2055-$A2054)*(1+2*(E2055/E2054-1))</f>
        <v>3436302.2507243021</v>
      </c>
      <c r="N2055" t="e">
        <f>VLOOKUP(A2055,'UVXY-IV'!A$43:E$2041,4,0)</f>
        <v>#N/A</v>
      </c>
      <c r="O2055">
        <v>6624</v>
      </c>
    </row>
    <row r="2056" spans="1:15" x14ac:dyDescent="0.25">
      <c r="A2056" s="1">
        <v>41044</v>
      </c>
      <c r="B2056" s="10">
        <v>21.97</v>
      </c>
      <c r="C2056" s="10">
        <v>23.92</v>
      </c>
      <c r="D2056">
        <v>8000.4</v>
      </c>
      <c r="E2056">
        <v>7143.35</v>
      </c>
      <c r="F2056">
        <v>114672.79</v>
      </c>
      <c r="G2056">
        <v>102403.06</v>
      </c>
      <c r="H2056">
        <f>(1/(1-91/360*VLOOKUP($A2056,Tbills!$B$4:$C$974,2,1)/100))^((1)/91)-1</f>
        <v>2.639209272237153E-6</v>
      </c>
      <c r="I2056">
        <f>I2055*(1-(I$1+I$5))^($A2056-$A2055)*(1+1.5*(E2056/E2055-1))</f>
        <v>296643.53173205792</v>
      </c>
      <c r="K2056">
        <f>ROW()</f>
        <v>2056</v>
      </c>
      <c r="L2056">
        <f>B2056/C2056</f>
        <v>0.91847826086956508</v>
      </c>
      <c r="M2056">
        <f>M2055*(1-(M$1+M$5))^($A2056-$A2055)*(1+2*(E2056/E2055-1))</f>
        <v>3690750.190973002</v>
      </c>
      <c r="N2056" t="e">
        <f>VLOOKUP(A2056,'UVXY-IV'!A$43:E$2041,4,0)</f>
        <v>#N/A</v>
      </c>
      <c r="O2056">
        <v>7276</v>
      </c>
    </row>
    <row r="2057" spans="1:15" x14ac:dyDescent="0.25">
      <c r="A2057" s="1">
        <v>41045</v>
      </c>
      <c r="B2057" s="10">
        <v>22.27</v>
      </c>
      <c r="C2057" s="10">
        <v>24.92</v>
      </c>
      <c r="D2057">
        <v>8167.79</v>
      </c>
      <c r="E2057">
        <v>7292.79</v>
      </c>
      <c r="F2057">
        <v>116758.05</v>
      </c>
      <c r="G2057">
        <v>104264.93</v>
      </c>
      <c r="H2057">
        <f>(1/(1-91/360*VLOOKUP($A2057,Tbills!$B$4:$C$974,2,1)/100))^((1)/91)-1</f>
        <v>2.639209272237153E-6</v>
      </c>
      <c r="I2057">
        <f>I2056*(1-(I$1+I$5))^($A2057-$A2056)*(1+1.5*(E2057/E2056-1))</f>
        <v>305949.34161003079</v>
      </c>
      <c r="K2057">
        <f>ROW()</f>
        <v>2057</v>
      </c>
      <c r="L2057">
        <f>B2057/C2057</f>
        <v>0.89365971107544129</v>
      </c>
      <c r="M2057">
        <f>M2056*(1-(M$1+M$5))^($A2057-$A2056)*(1+2*(E2057/E2056-1))</f>
        <v>3845042.757195733</v>
      </c>
      <c r="N2057" t="e">
        <f>VLOOKUP(A2057,'UVXY-IV'!A$43:E$2041,4,0)</f>
        <v>#N/A</v>
      </c>
      <c r="O2057">
        <v>7768</v>
      </c>
    </row>
    <row r="2058" spans="1:15" x14ac:dyDescent="0.25">
      <c r="A2058" s="1">
        <v>41046</v>
      </c>
      <c r="B2058" s="10">
        <v>24.49</v>
      </c>
      <c r="C2058" s="10">
        <v>26.41</v>
      </c>
      <c r="D2058">
        <v>8761.6200000000008</v>
      </c>
      <c r="E2058">
        <v>7822.98</v>
      </c>
      <c r="F2058">
        <v>117916.01</v>
      </c>
      <c r="G2058">
        <v>105298.71</v>
      </c>
      <c r="H2058">
        <f>(1/(1-91/360*VLOOKUP($A2058,Tbills!$B$4:$C$974,2,1)/100))^((1)/91)-1</f>
        <v>2.639209272237153E-6</v>
      </c>
      <c r="I2058">
        <f>I2057*(1-(I$1+I$5))^($A2058-$A2057)*(1+1.5*(E2058/E2057-1))</f>
        <v>339310.12584553886</v>
      </c>
      <c r="K2058">
        <f>ROW()</f>
        <v>2058</v>
      </c>
      <c r="L2058">
        <f>B2058/C2058</f>
        <v>0.92730026505111696</v>
      </c>
      <c r="M2058">
        <f>M2057*(1-(M$1+M$5))^($A2058-$A2057)*(1+2*(E2058/E2057-1))</f>
        <v>4403967.9554126216</v>
      </c>
      <c r="N2058" t="e">
        <f>VLOOKUP(A2058,'UVXY-IV'!A$43:E$2041,4,0)</f>
        <v>#N/A</v>
      </c>
      <c r="O2058">
        <v>8528</v>
      </c>
    </row>
    <row r="2059" spans="1:15" x14ac:dyDescent="0.25">
      <c r="A2059" s="1">
        <v>41047</v>
      </c>
      <c r="B2059" s="10">
        <v>25.1</v>
      </c>
      <c r="C2059" s="10">
        <v>27.66</v>
      </c>
      <c r="D2059">
        <v>9414.1</v>
      </c>
      <c r="E2059">
        <v>8405.5400000000009</v>
      </c>
      <c r="F2059">
        <v>122059.21</v>
      </c>
      <c r="G2059">
        <v>108998.3</v>
      </c>
      <c r="H2059">
        <f>(1/(1-91/360*VLOOKUP($A2059,Tbills!$B$4:$C$974,2,1)/100))^((1)/91)-1</f>
        <v>2.639209272237153E-6</v>
      </c>
      <c r="I2059">
        <f>I2058*(1-(I$1+I$5))^($A2059-$A2058)*(1+1.5*(E2059/E2058-1))</f>
        <v>377208.01947232231</v>
      </c>
      <c r="K2059">
        <f>ROW()</f>
        <v>2059</v>
      </c>
      <c r="L2059">
        <f>B2059/C2059</f>
        <v>0.90744757772957341</v>
      </c>
      <c r="M2059">
        <f>M2058*(1-(M$1+M$5))^($A2059-$A2058)*(1+2*(E2059/E2058-1))</f>
        <v>5059704.9304625979</v>
      </c>
      <c r="N2059" t="e">
        <f>VLOOKUP(A2059,'UVXY-IV'!A$43:E$2041,4,0)</f>
        <v>#N/A</v>
      </c>
      <c r="O2059">
        <v>9632</v>
      </c>
    </row>
    <row r="2060" spans="1:15" x14ac:dyDescent="0.25">
      <c r="A2060" s="1">
        <v>41050</v>
      </c>
      <c r="B2060" s="10">
        <v>22.01</v>
      </c>
      <c r="C2060" s="10">
        <v>24.71</v>
      </c>
      <c r="D2060">
        <v>8164.11</v>
      </c>
      <c r="E2060">
        <v>7289.4</v>
      </c>
      <c r="F2060">
        <v>117773.74</v>
      </c>
      <c r="G2060">
        <v>105170.54</v>
      </c>
      <c r="H2060">
        <f>(1/(1-91/360*VLOOKUP($A2060,Tbills!$B$4:$C$974,2,1)/100))^((1)/91)-1</f>
        <v>2.3613675910194587E-6</v>
      </c>
      <c r="I2060">
        <f>I2059*(1-(I$1+I$5))^($A2060-$A2059)*(1+1.5*(E2060/E2059-1))</f>
        <v>302067.28127841128</v>
      </c>
      <c r="K2060">
        <f>ROW()</f>
        <v>2060</v>
      </c>
      <c r="L2060">
        <f>B2060/C2060</f>
        <v>0.89073249696479162</v>
      </c>
      <c r="M2060">
        <f>M2059*(1-(M$1+M$5))^($A2060-$A2059)*(1+2*(E2060/E2059-1))</f>
        <v>3715610.9480214487</v>
      </c>
      <c r="N2060" t="e">
        <f>VLOOKUP(A2060,'UVXY-IV'!A$43:E$2041,4,0)</f>
        <v>#N/A</v>
      </c>
      <c r="O2060">
        <v>7424</v>
      </c>
    </row>
    <row r="2061" spans="1:15" x14ac:dyDescent="0.25">
      <c r="A2061" s="1">
        <v>41051</v>
      </c>
      <c r="B2061" s="10">
        <v>22.48</v>
      </c>
      <c r="C2061" s="10">
        <v>25.23</v>
      </c>
      <c r="D2061">
        <v>8394.4599999999991</v>
      </c>
      <c r="E2061">
        <v>7495.05</v>
      </c>
      <c r="F2061">
        <v>119311.96</v>
      </c>
      <c r="G2061">
        <v>106543.9</v>
      </c>
      <c r="H2061">
        <f>(1/(1-91/360*VLOOKUP($A2061,Tbills!$B$4:$C$974,2,1)/100))^((1)/91)-1</f>
        <v>2.3613675910194587E-6</v>
      </c>
      <c r="I2061">
        <f>I2060*(1-(I$1+I$5))^($A2061-$A2060)*(1+1.5*(E2061/E2060-1))</f>
        <v>314847.23533184978</v>
      </c>
      <c r="K2061">
        <f>ROW()</f>
        <v>2061</v>
      </c>
      <c r="L2061">
        <f>B2061/C2061</f>
        <v>0.89100277447483156</v>
      </c>
      <c r="M2061">
        <f>M2060*(1-(M$1+M$5))^($A2061-$A2060)*(1+2*(E2061/E2060-1))</f>
        <v>3925129.7795550018</v>
      </c>
      <c r="N2061" t="e">
        <f>VLOOKUP(A2061,'UVXY-IV'!A$43:E$2041,4,0)</f>
        <v>#N/A</v>
      </c>
      <c r="O2061">
        <v>7944</v>
      </c>
    </row>
    <row r="2062" spans="1:15" x14ac:dyDescent="0.25">
      <c r="A2062" s="1">
        <v>41052</v>
      </c>
      <c r="B2062" s="10">
        <v>22.33</v>
      </c>
      <c r="C2062" s="10">
        <v>25.11</v>
      </c>
      <c r="D2062">
        <v>8344.66</v>
      </c>
      <c r="E2062">
        <v>7450.57</v>
      </c>
      <c r="F2062">
        <v>117411.06</v>
      </c>
      <c r="G2062">
        <v>104846.17</v>
      </c>
      <c r="H2062">
        <f>(1/(1-91/360*VLOOKUP($A2062,Tbills!$B$4:$C$974,2,1)/100))^((1)/91)-1</f>
        <v>2.3613675910194587E-6</v>
      </c>
      <c r="I2062">
        <f>I2061*(1-(I$1+I$5))^($A2062-$A2061)*(1+1.5*(E2062/E2061-1))</f>
        <v>312041.51231642673</v>
      </c>
      <c r="K2062">
        <f>ROW()</f>
        <v>2062</v>
      </c>
      <c r="L2062">
        <f>B2062/C2062</f>
        <v>0.88928713659896452</v>
      </c>
      <c r="M2062">
        <f>M2061*(1-(M$1+M$5))^($A2062-$A2061)*(1+2*(E2062/E2061-1))</f>
        <v>3878411.0572251878</v>
      </c>
      <c r="N2062" t="e">
        <f>VLOOKUP(A2062,'UVXY-IV'!A$43:E$2041,4,0)</f>
        <v>#N/A</v>
      </c>
      <c r="O2062">
        <v>7684</v>
      </c>
    </row>
    <row r="2063" spans="1:15" x14ac:dyDescent="0.25">
      <c r="A2063" s="1">
        <v>41053</v>
      </c>
      <c r="B2063" s="10">
        <v>21.54</v>
      </c>
      <c r="C2063" s="10">
        <v>24.78</v>
      </c>
      <c r="D2063">
        <v>8179.03</v>
      </c>
      <c r="E2063">
        <v>7302.67</v>
      </c>
      <c r="F2063">
        <v>117272.72</v>
      </c>
      <c r="G2063">
        <v>104722.38</v>
      </c>
      <c r="H2063">
        <f>(1/(1-91/360*VLOOKUP($A2063,Tbills!$B$4:$C$974,2,1)/100))^((1)/91)-1</f>
        <v>2.3613675910194587E-6</v>
      </c>
      <c r="I2063">
        <f>I2062*(1-(I$1+I$5))^($A2063-$A2062)*(1+1.5*(E2063/E2062-1))</f>
        <v>302747.18461656611</v>
      </c>
      <c r="K2063">
        <f>ROW()</f>
        <v>2063</v>
      </c>
      <c r="L2063">
        <f>B2063/C2063</f>
        <v>0.86924939467312345</v>
      </c>
      <c r="M2063">
        <f>M2062*(1-(M$1+M$5))^($A2063-$A2062)*(1+2*(E2063/E2062-1))</f>
        <v>3724306.1902550524</v>
      </c>
      <c r="N2063" t="e">
        <f>VLOOKUP(A2063,'UVXY-IV'!A$43:E$2041,4,0)</f>
        <v>#N/A</v>
      </c>
      <c r="O2063">
        <v>7800</v>
      </c>
    </row>
    <row r="2064" spans="1:15" x14ac:dyDescent="0.25">
      <c r="A2064" s="1">
        <v>41054</v>
      </c>
      <c r="B2064" s="10">
        <v>21.76</v>
      </c>
      <c r="C2064" s="10">
        <v>24.93</v>
      </c>
      <c r="D2064">
        <v>8258.8799999999992</v>
      </c>
      <c r="E2064">
        <v>7373.95</v>
      </c>
      <c r="F2064">
        <v>115451.62</v>
      </c>
      <c r="G2064">
        <v>103095.92</v>
      </c>
      <c r="H2064">
        <f>(1/(1-91/360*VLOOKUP($A2064,Tbills!$B$4:$C$974,2,1)/100))^((1)/91)-1</f>
        <v>2.3613675910194587E-6</v>
      </c>
      <c r="I2064">
        <f>I2063*(1-(I$1+I$5))^($A2064-$A2063)*(1+1.5*(E2064/E2063-1))</f>
        <v>307176.82727198681</v>
      </c>
      <c r="K2064">
        <f>ROW()</f>
        <v>2064</v>
      </c>
      <c r="L2064">
        <f>B2064/C2064</f>
        <v>0.87284396309667078</v>
      </c>
      <c r="M2064">
        <f>M2063*(1-(M$1+M$5))^($A2064-$A2063)*(1+2*(E2064/E2063-1))</f>
        <v>3796882.7525550867</v>
      </c>
      <c r="N2064" t="e">
        <f>VLOOKUP(A2064,'UVXY-IV'!A$43:E$2041,4,0)</f>
        <v>#N/A</v>
      </c>
      <c r="O2064">
        <v>7640</v>
      </c>
    </row>
    <row r="2065" spans="1:15" x14ac:dyDescent="0.25">
      <c r="A2065" s="1">
        <v>41058</v>
      </c>
      <c r="B2065" s="10">
        <v>21.03</v>
      </c>
      <c r="C2065" s="10">
        <v>23.89</v>
      </c>
      <c r="D2065">
        <v>7775.73</v>
      </c>
      <c r="E2065">
        <v>6942.5</v>
      </c>
      <c r="F2065">
        <v>113283.09</v>
      </c>
      <c r="G2065">
        <v>101158.49</v>
      </c>
      <c r="H2065">
        <f>(1/(1-91/360*VLOOKUP($A2065,Tbills!$B$4:$C$974,2,1)/100))^((1)/91)-1</f>
        <v>2.3613675910194587E-6</v>
      </c>
      <c r="I2065">
        <f>I2064*(1-(I$1+I$5))^($A2065-$A2064)*(1+1.5*(E2065/E2064-1))</f>
        <v>280206.69352374098</v>
      </c>
      <c r="K2065">
        <f>ROW()</f>
        <v>2065</v>
      </c>
      <c r="L2065">
        <f>B2065/C2065</f>
        <v>0.8802846379238175</v>
      </c>
      <c r="M2065">
        <f>M2064*(1-(M$1+M$5))^($A2065-$A2064)*(1+2*(E2065/E2064-1))</f>
        <v>3352119.4564172807</v>
      </c>
      <c r="N2065" t="e">
        <f>VLOOKUP(A2065,'UVXY-IV'!A$43:E$2041,4,0)</f>
        <v>#N/A</v>
      </c>
      <c r="O2065">
        <v>6900</v>
      </c>
    </row>
    <row r="2066" spans="1:15" x14ac:dyDescent="0.25">
      <c r="A2066" s="1">
        <v>41059</v>
      </c>
      <c r="B2066" s="10">
        <v>24.14</v>
      </c>
      <c r="C2066" s="10">
        <v>26.19</v>
      </c>
      <c r="D2066">
        <v>8588.6299999999992</v>
      </c>
      <c r="E2066">
        <v>7668.27</v>
      </c>
      <c r="F2066">
        <v>117201.9</v>
      </c>
      <c r="G2066">
        <v>104657.63</v>
      </c>
      <c r="H2066">
        <f>(1/(1-91/360*VLOOKUP($A2066,Tbills!$B$4:$C$974,2,1)/100))^((1)/91)-1</f>
        <v>2.3613675910194587E-6</v>
      </c>
      <c r="I2066">
        <f>I2065*(1-(I$1+I$5))^($A2066-$A2065)*(1+1.5*(E2066/E2065-1))</f>
        <v>324142.86045486119</v>
      </c>
      <c r="K2066">
        <f>ROW()</f>
        <v>2066</v>
      </c>
      <c r="L2066">
        <f>B2066/C2066</f>
        <v>0.92172584956090109</v>
      </c>
      <c r="M2066">
        <f>M2065*(1-(M$1+M$5))^($A2066-$A2065)*(1+2*(E2066/E2065-1))</f>
        <v>4052845.0264017354</v>
      </c>
      <c r="N2066" t="e">
        <f>VLOOKUP(A2066,'UVXY-IV'!A$43:E$2041,4,0)</f>
        <v>#N/A</v>
      </c>
      <c r="O2066">
        <v>7828</v>
      </c>
    </row>
    <row r="2067" spans="1:15" x14ac:dyDescent="0.25">
      <c r="A2067" s="1">
        <v>41060</v>
      </c>
      <c r="B2067" s="10">
        <v>24.06</v>
      </c>
      <c r="C2067" s="10">
        <v>26.22</v>
      </c>
      <c r="D2067">
        <v>8707.48</v>
      </c>
      <c r="E2067">
        <v>7774.37</v>
      </c>
      <c r="F2067">
        <v>118873.94</v>
      </c>
      <c r="G2067">
        <v>106150.46</v>
      </c>
      <c r="H2067">
        <f>(1/(1-91/360*VLOOKUP($A2067,Tbills!$B$4:$C$974,2,1)/100))^((1)/91)-1</f>
        <v>2.3613675910194587E-6</v>
      </c>
      <c r="I2067">
        <f>I2066*(1-(I$1+I$5))^($A2067-$A2066)*(1+1.5*(E2067/E2066-1))</f>
        <v>330867.06381548662</v>
      </c>
      <c r="K2067">
        <f>ROW()</f>
        <v>2067</v>
      </c>
      <c r="L2067">
        <f>B2067/C2067</f>
        <v>0.91762013729977121</v>
      </c>
      <c r="M2067">
        <f>M2066*(1-(M$1+M$5))^($A2067-$A2066)*(1+2*(E2067/E2066-1))</f>
        <v>4164856.9191554766</v>
      </c>
      <c r="N2067" t="e">
        <f>VLOOKUP(A2067,'UVXY-IV'!A$43:E$2041,4,0)</f>
        <v>#N/A</v>
      </c>
      <c r="O2067">
        <v>8008</v>
      </c>
    </row>
    <row r="2068" spans="1:15" x14ac:dyDescent="0.25">
      <c r="A2068" s="1">
        <v>41061</v>
      </c>
      <c r="B2068" s="10">
        <v>26.66</v>
      </c>
      <c r="C2068" s="10">
        <v>28.47</v>
      </c>
      <c r="D2068">
        <v>9287.4500000000007</v>
      </c>
      <c r="E2068">
        <v>8292.17</v>
      </c>
      <c r="F2068">
        <v>124147.26</v>
      </c>
      <c r="G2068">
        <v>110859.11</v>
      </c>
      <c r="H2068">
        <f>(1/(1-91/360*VLOOKUP($A2068,Tbills!$B$4:$C$974,2,1)/100))^((1)/91)-1</f>
        <v>2.3613675910194587E-6</v>
      </c>
      <c r="I2068">
        <f>I2067*(1-(I$1+I$5))^($A2068-$A2067)*(1+1.5*(E2068/E2067-1))</f>
        <v>363918.91476982698</v>
      </c>
      <c r="K2068">
        <f>ROW()</f>
        <v>2068</v>
      </c>
      <c r="L2068">
        <f>B2068/C2068</f>
        <v>0.93642430628731999</v>
      </c>
      <c r="M2068">
        <f>M2067*(1-(M$1+M$5))^($A2068-$A2067)*(1+2*(E2068/E2067-1))</f>
        <v>4719485.698905699</v>
      </c>
      <c r="N2068" t="e">
        <f>VLOOKUP(A2068,'UVXY-IV'!A$43:E$2041,4,0)</f>
        <v>#N/A</v>
      </c>
      <c r="O2068">
        <v>9388</v>
      </c>
    </row>
    <row r="2069" spans="1:15" x14ac:dyDescent="0.25">
      <c r="A2069" s="1">
        <v>41064</v>
      </c>
      <c r="B2069" s="10">
        <v>26.12</v>
      </c>
      <c r="C2069" s="10">
        <v>28.12</v>
      </c>
      <c r="D2069">
        <v>9042.68</v>
      </c>
      <c r="E2069">
        <v>8073.57</v>
      </c>
      <c r="F2069">
        <v>125358.15</v>
      </c>
      <c r="G2069">
        <v>111939.61</v>
      </c>
      <c r="H2069">
        <f>(1/(1-91/360*VLOOKUP($A2069,Tbills!$B$4:$C$974,2,1)/100))^((1)/91)-1</f>
        <v>2.0835330114543638E-6</v>
      </c>
      <c r="I2069">
        <f>I2068*(1-(I$1+I$5))^($A2069-$A2068)*(1+1.5*(E2069/E2068-1))</f>
        <v>349518.29484741605</v>
      </c>
      <c r="K2069">
        <f>ROW()</f>
        <v>2069</v>
      </c>
      <c r="L2069">
        <f>B2069/C2069</f>
        <v>0.92887624466571839</v>
      </c>
      <c r="M2069">
        <f>M2068*(1-(M$1+M$5))^($A2069-$A2068)*(1+2*(E2069/E2068-1))</f>
        <v>4470201.520055227</v>
      </c>
      <c r="N2069" t="e">
        <f>VLOOKUP(A2069,'UVXY-IV'!A$43:E$2041,4,0)</f>
        <v>#N/A</v>
      </c>
      <c r="O2069">
        <v>8640</v>
      </c>
    </row>
    <row r="2070" spans="1:15" x14ac:dyDescent="0.25">
      <c r="A2070" s="1">
        <v>41065</v>
      </c>
      <c r="B2070" s="10">
        <v>24.68</v>
      </c>
      <c r="C2070" s="10">
        <v>26.87</v>
      </c>
      <c r="D2070">
        <v>8647.09</v>
      </c>
      <c r="E2070">
        <v>7720.36</v>
      </c>
      <c r="F2070">
        <v>122748.94</v>
      </c>
      <c r="G2070">
        <v>109609.46</v>
      </c>
      <c r="H2070">
        <f>(1/(1-91/360*VLOOKUP($A2070,Tbills!$B$4:$C$974,2,1)/100))^((1)/91)-1</f>
        <v>2.0835330114543638E-6</v>
      </c>
      <c r="I2070">
        <f>I2069*(1-(I$1+I$5))^($A2070-$A2069)*(1+1.5*(E2070/E2069-1))</f>
        <v>326578.58928703249</v>
      </c>
      <c r="K2070">
        <f>ROW()</f>
        <v>2070</v>
      </c>
      <c r="L2070">
        <f>B2070/C2070</f>
        <v>0.91849646445850386</v>
      </c>
      <c r="M2070">
        <f>M2069*(1-(M$1+M$5))^($A2070-$A2069)*(1+2*(E2070/E2069-1))</f>
        <v>4078931.0482781786</v>
      </c>
      <c r="N2070" t="e">
        <f>VLOOKUP(A2070,'UVXY-IV'!A$43:E$2041,4,0)</f>
        <v>#N/A</v>
      </c>
      <c r="O2070">
        <v>8248</v>
      </c>
    </row>
    <row r="2071" spans="1:15" x14ac:dyDescent="0.25">
      <c r="A2071" s="1">
        <v>41066</v>
      </c>
      <c r="B2071" s="10">
        <v>22.16</v>
      </c>
      <c r="C2071" s="10">
        <v>24.71</v>
      </c>
      <c r="D2071">
        <v>7998.81</v>
      </c>
      <c r="E2071">
        <v>7141.54</v>
      </c>
      <c r="F2071">
        <v>119213.79</v>
      </c>
      <c r="G2071">
        <v>106452.49</v>
      </c>
      <c r="H2071">
        <f>(1/(1-91/360*VLOOKUP($A2071,Tbills!$B$4:$C$974,2,1)/100))^((1)/91)-1</f>
        <v>2.0835330114543638E-6</v>
      </c>
      <c r="I2071">
        <f>I2070*(1-(I$1+I$5))^($A2071-$A2070)*(1+1.5*(E2071/E2070-1))</f>
        <v>289848.85303908482</v>
      </c>
      <c r="K2071">
        <f>ROW()</f>
        <v>2071</v>
      </c>
      <c r="L2071">
        <f>B2071/C2071</f>
        <v>0.89680291380008093</v>
      </c>
      <c r="M2071">
        <f>M2070*(1-(M$1+M$5))^($A2071-$A2070)*(1+2*(E2071/E2070-1))</f>
        <v>3467193.2778380839</v>
      </c>
      <c r="N2071" t="e">
        <f>VLOOKUP(A2071,'UVXY-IV'!A$43:E$2041,4,0)</f>
        <v>#N/A</v>
      </c>
      <c r="O2071">
        <v>7060</v>
      </c>
    </row>
    <row r="2072" spans="1:15" x14ac:dyDescent="0.25">
      <c r="A2072" s="1">
        <v>41067</v>
      </c>
      <c r="B2072" s="10">
        <v>21.72</v>
      </c>
      <c r="C2072" s="10">
        <v>24.47</v>
      </c>
      <c r="D2072">
        <v>7915.89</v>
      </c>
      <c r="E2072">
        <v>7067.49</v>
      </c>
      <c r="F2072">
        <v>118566.7</v>
      </c>
      <c r="G2072">
        <v>105874.45</v>
      </c>
      <c r="H2072">
        <f>(1/(1-91/360*VLOOKUP($A2072,Tbills!$B$4:$C$974,2,1)/100))^((1)/91)-1</f>
        <v>2.0835330114543638E-6</v>
      </c>
      <c r="I2072">
        <f>I2071*(1-(I$1+I$5))^($A2072-$A2071)*(1+1.5*(E2072/E2071-1))</f>
        <v>285337.9910075278</v>
      </c>
      <c r="K2072">
        <f>ROW()</f>
        <v>2072</v>
      </c>
      <c r="L2072">
        <f>B2072/C2072</f>
        <v>0.88761749080506747</v>
      </c>
      <c r="M2072">
        <f>M2071*(1-(M$1+M$5))^($A2072-$A2071)*(1+2*(E2072/E2071-1))</f>
        <v>3395176.8170149545</v>
      </c>
      <c r="N2072" t="e">
        <f>VLOOKUP(A2072,'UVXY-IV'!A$43:E$2041,4,0)</f>
        <v>#N/A</v>
      </c>
      <c r="O2072">
        <v>6872</v>
      </c>
    </row>
    <row r="2073" spans="1:15" x14ac:dyDescent="0.25">
      <c r="A2073" s="1">
        <v>41068</v>
      </c>
      <c r="B2073" s="10">
        <v>21.23</v>
      </c>
      <c r="C2073" s="10">
        <v>23.64</v>
      </c>
      <c r="D2073">
        <v>7459.12</v>
      </c>
      <c r="E2073">
        <v>6659.66</v>
      </c>
      <c r="F2073">
        <v>113391.87</v>
      </c>
      <c r="G2073">
        <v>101253.35</v>
      </c>
      <c r="H2073">
        <f>(1/(1-91/360*VLOOKUP($A2073,Tbills!$B$4:$C$974,2,1)/100))^((1)/91)-1</f>
        <v>2.0835330114543638E-6</v>
      </c>
      <c r="I2073">
        <f>I2072*(1-(I$1+I$5))^($A2073-$A2072)*(1+1.5*(E2073/E2072-1))</f>
        <v>260637.31891783216</v>
      </c>
      <c r="K2073">
        <f>ROW()</f>
        <v>2073</v>
      </c>
      <c r="L2073">
        <f>B2073/C2073</f>
        <v>0.89805414551607443</v>
      </c>
      <c r="M2073">
        <f>M2072*(1-(M$1+M$5))^($A2073-$A2072)*(1+2*(E2073/E2072-1))</f>
        <v>3003237.7818000983</v>
      </c>
      <c r="N2073" t="e">
        <f>VLOOKUP(A2073,'UVXY-IV'!A$43:E$2041,4,0)</f>
        <v>#N/A</v>
      </c>
      <c r="O2073">
        <v>6164</v>
      </c>
    </row>
    <row r="2074" spans="1:15" x14ac:dyDescent="0.25">
      <c r="A2074" s="1">
        <v>41071</v>
      </c>
      <c r="B2074" s="10">
        <v>23.56</v>
      </c>
      <c r="C2074" s="10">
        <v>25.5</v>
      </c>
      <c r="D2074">
        <v>8306.32</v>
      </c>
      <c r="E2074">
        <v>7416.02</v>
      </c>
      <c r="F2074">
        <v>122651.34</v>
      </c>
      <c r="G2074">
        <v>109520.97</v>
      </c>
      <c r="H2074">
        <f>(1/(1-91/360*VLOOKUP($A2074,Tbills!$B$4:$C$974,2,1)/100))^((1)/91)-1</f>
        <v>2.3613675910194587E-6</v>
      </c>
      <c r="I2074">
        <f>I2073*(1-(I$1+I$5))^($A2074-$A2073)*(1+1.5*(E2074/E2073-1))</f>
        <v>305030.73016144725</v>
      </c>
      <c r="K2074">
        <f>ROW()</f>
        <v>2074</v>
      </c>
      <c r="L2074">
        <f>B2074/C2074</f>
        <v>0.9239215686274509</v>
      </c>
      <c r="M2074">
        <f>M2073*(1-(M$1+M$5))^($A2074-$A2073)*(1+2*(E2074/E2073-1))</f>
        <v>3685040.859399261</v>
      </c>
      <c r="N2074" t="e">
        <f>VLOOKUP(A2074,'UVXY-IV'!A$43:E$2041,4,0)</f>
        <v>#N/A</v>
      </c>
      <c r="O2074">
        <v>7140</v>
      </c>
    </row>
    <row r="2075" spans="1:15" x14ac:dyDescent="0.25">
      <c r="A2075" s="1">
        <v>41072</v>
      </c>
      <c r="B2075" s="10">
        <v>22.09</v>
      </c>
      <c r="C2075" s="10">
        <v>24.94</v>
      </c>
      <c r="D2075">
        <v>8014.12</v>
      </c>
      <c r="E2075">
        <v>7155.12</v>
      </c>
      <c r="F2075">
        <v>121273.72</v>
      </c>
      <c r="G2075">
        <v>108290.57</v>
      </c>
      <c r="H2075">
        <f>(1/(1-91/360*VLOOKUP($A2075,Tbills!$B$4:$C$974,2,1)/100))^((1)/91)-1</f>
        <v>2.3613675910194587E-6</v>
      </c>
      <c r="I2075">
        <f>I2074*(1-(I$1+I$5))^($A2075-$A2074)*(1+1.5*(E2075/E2074-1))</f>
        <v>288931.21545238461</v>
      </c>
      <c r="K2075">
        <f>ROW()</f>
        <v>2075</v>
      </c>
      <c r="L2075">
        <f>B2075/C2075</f>
        <v>0.88572574178027264</v>
      </c>
      <c r="M2075">
        <f>M2074*(1-(M$1+M$5))^($A2075-$A2074)*(1+2*(E2075/E2074-1))</f>
        <v>3425641.5521712364</v>
      </c>
      <c r="N2075" t="e">
        <f>VLOOKUP(A2075,'UVXY-IV'!A$43:E$2041,4,0)</f>
        <v>#N/A</v>
      </c>
      <c r="O2075">
        <v>6884</v>
      </c>
    </row>
    <row r="2076" spans="1:15" x14ac:dyDescent="0.25">
      <c r="A2076" s="1">
        <v>41073</v>
      </c>
      <c r="B2076" s="10">
        <v>24.27</v>
      </c>
      <c r="C2076" s="10">
        <v>26.5</v>
      </c>
      <c r="D2076">
        <v>8417.0400000000009</v>
      </c>
      <c r="E2076">
        <v>7514.83</v>
      </c>
      <c r="F2076">
        <v>124965.48</v>
      </c>
      <c r="G2076">
        <v>111586.85</v>
      </c>
      <c r="H2076">
        <f>(1/(1-91/360*VLOOKUP($A2076,Tbills!$B$4:$C$974,2,1)/100))^((1)/91)-1</f>
        <v>2.3613675910194587E-6</v>
      </c>
      <c r="I2076">
        <f>I2075*(1-(I$1+I$5))^($A2076-$A2075)*(1+1.5*(E2076/E2075-1))</f>
        <v>310716.43395001453</v>
      </c>
      <c r="K2076">
        <f>ROW()</f>
        <v>2076</v>
      </c>
      <c r="L2076">
        <f>B2076/C2076</f>
        <v>0.91584905660377358</v>
      </c>
      <c r="M2076">
        <f>M2075*(1-(M$1+M$5))^($A2076-$A2075)*(1+2*(E2076/E2075-1))</f>
        <v>3769949.685797567</v>
      </c>
      <c r="N2076" t="e">
        <f>VLOOKUP(A2076,'UVXY-IV'!A$43:E$2041,4,0)</f>
        <v>#N/A</v>
      </c>
      <c r="O2076">
        <v>7568</v>
      </c>
    </row>
    <row r="2077" spans="1:15" x14ac:dyDescent="0.25">
      <c r="A2077" s="1">
        <v>41074</v>
      </c>
      <c r="B2077" s="10">
        <v>21.68</v>
      </c>
      <c r="C2077" s="10">
        <v>25</v>
      </c>
      <c r="D2077">
        <v>7873.43</v>
      </c>
      <c r="E2077">
        <v>7029.47</v>
      </c>
      <c r="F2077">
        <v>120471.6</v>
      </c>
      <c r="G2077">
        <v>107573.82</v>
      </c>
      <c r="H2077">
        <f>(1/(1-91/360*VLOOKUP($A2077,Tbills!$B$4:$C$974,2,1)/100))^((1)/91)-1</f>
        <v>2.3613675910194587E-6</v>
      </c>
      <c r="I2077">
        <f>I2076*(1-(I$1+I$5))^($A2077-$A2076)*(1+1.5*(E2077/E2076-1))</f>
        <v>280611.3998204089</v>
      </c>
      <c r="K2077">
        <f>ROW()</f>
        <v>2077</v>
      </c>
      <c r="L2077">
        <f>B2077/C2077</f>
        <v>0.86719999999999997</v>
      </c>
      <c r="M2077">
        <f>M2076*(1-(M$1+M$5))^($A2077-$A2076)*(1+2*(E2077/E2076-1))</f>
        <v>3282859.8997695614</v>
      </c>
      <c r="N2077" t="e">
        <f>VLOOKUP(A2077,'UVXY-IV'!A$43:E$2041,4,0)</f>
        <v>#N/A</v>
      </c>
      <c r="O2077">
        <v>6652</v>
      </c>
    </row>
    <row r="2078" spans="1:15" x14ac:dyDescent="0.25">
      <c r="A2078" s="1">
        <v>41075</v>
      </c>
      <c r="B2078" s="10">
        <v>21.11</v>
      </c>
      <c r="C2078" s="10">
        <v>23.67</v>
      </c>
      <c r="D2078">
        <v>7413.69</v>
      </c>
      <c r="E2078">
        <v>6618.99</v>
      </c>
      <c r="F2078">
        <v>114921.7</v>
      </c>
      <c r="G2078">
        <v>102617.84</v>
      </c>
      <c r="H2078">
        <f>(1/(1-91/360*VLOOKUP($A2078,Tbills!$B$4:$C$974,2,1)/100))^((1)/91)-1</f>
        <v>2.3613675910194587E-6</v>
      </c>
      <c r="I2078">
        <f>I2077*(1-(I$1+I$5))^($A2078-$A2077)*(1+1.5*(E2078/E2077-1))</f>
        <v>256029.84400197444</v>
      </c>
      <c r="K2078">
        <f>ROW()</f>
        <v>2078</v>
      </c>
      <c r="L2078">
        <f>B2078/C2078</f>
        <v>0.89184621884241644</v>
      </c>
      <c r="M2078">
        <f>M2077*(1-(M$1+M$5))^($A2078-$A2077)*(1+2*(E2078/E2077-1))</f>
        <v>2899362.4956091158</v>
      </c>
      <c r="N2078" t="e">
        <f>VLOOKUP(A2078,'UVXY-IV'!A$43:E$2041,4,0)</f>
        <v>#N/A</v>
      </c>
      <c r="O2078">
        <v>6072</v>
      </c>
    </row>
    <row r="2079" spans="1:15" x14ac:dyDescent="0.25">
      <c r="A2079" s="1">
        <v>41078</v>
      </c>
      <c r="B2079" s="10">
        <v>18.32</v>
      </c>
      <c r="C2079" s="10">
        <v>22.13</v>
      </c>
      <c r="D2079">
        <v>6812.28</v>
      </c>
      <c r="E2079">
        <v>6082</v>
      </c>
      <c r="F2079">
        <v>112736.69</v>
      </c>
      <c r="G2079">
        <v>100666.04</v>
      </c>
      <c r="H2079">
        <f>(1/(1-91/360*VLOOKUP($A2079,Tbills!$B$4:$C$974,2,1)/100))^((1)/91)-1</f>
        <v>2.639209272237153E-6</v>
      </c>
      <c r="I2079">
        <f>I2078*(1-(I$1+I$5))^($A2079-$A2078)*(1+1.5*(E2079/E2078-1))</f>
        <v>224866.32564690022</v>
      </c>
      <c r="K2079">
        <f>ROW()</f>
        <v>2079</v>
      </c>
      <c r="L2079">
        <f>B2079/C2079</f>
        <v>0.82783551739719841</v>
      </c>
      <c r="M2079">
        <f>M2078*(1-(M$1+M$5))^($A2079-$A2078)*(1+2*(E2079/E2078-1))</f>
        <v>2428673.9772262997</v>
      </c>
      <c r="N2079" t="e">
        <f>VLOOKUP(A2079,'UVXY-IV'!A$43:E$2041,4,0)</f>
        <v>#N/A</v>
      </c>
      <c r="O2079">
        <v>5056</v>
      </c>
    </row>
    <row r="2080" spans="1:15" x14ac:dyDescent="0.25">
      <c r="A2080" s="1">
        <v>41079</v>
      </c>
      <c r="B2080" s="10">
        <v>18.38</v>
      </c>
      <c r="C2080" s="10">
        <v>21.92</v>
      </c>
      <c r="D2080">
        <v>6835.21</v>
      </c>
      <c r="E2080">
        <v>6102.45</v>
      </c>
      <c r="F2080">
        <v>112456.96000000001</v>
      </c>
      <c r="G2080">
        <v>100416</v>
      </c>
      <c r="H2080">
        <f>(1/(1-91/360*VLOOKUP($A2080,Tbills!$B$4:$C$974,2,1)/100))^((1)/91)-1</f>
        <v>2.639209272237153E-6</v>
      </c>
      <c r="I2080">
        <f>I2079*(1-(I$1+I$5))^($A2080-$A2079)*(1+1.5*(E2080/E2079-1))</f>
        <v>225998.28784171262</v>
      </c>
      <c r="K2080">
        <f>ROW()</f>
        <v>2080</v>
      </c>
      <c r="L2080">
        <f>B2080/C2080</f>
        <v>0.83850364963503643</v>
      </c>
      <c r="M2080">
        <f>M2079*(1-(M$1+M$5))^($A2080-$A2079)*(1+2*(E2080/E2079-1))</f>
        <v>2444923.8373461734</v>
      </c>
      <c r="N2080" t="e">
        <f>VLOOKUP(A2080,'UVXY-IV'!A$43:E$2041,4,0)</f>
        <v>#N/A</v>
      </c>
      <c r="O2080">
        <v>4836</v>
      </c>
    </row>
    <row r="2081" spans="1:15" x14ac:dyDescent="0.25">
      <c r="A2081" s="1">
        <v>41080</v>
      </c>
      <c r="B2081" s="10">
        <v>17.239999999999998</v>
      </c>
      <c r="C2081" s="10">
        <v>20.84</v>
      </c>
      <c r="D2081">
        <v>6382.67</v>
      </c>
      <c r="E2081">
        <v>5698.41</v>
      </c>
      <c r="F2081">
        <v>108621.94</v>
      </c>
      <c r="G2081">
        <v>96991.34</v>
      </c>
      <c r="H2081">
        <f>(1/(1-91/360*VLOOKUP($A2081,Tbills!$B$4:$C$974,2,1)/100))^((1)/91)-1</f>
        <v>2.639209272237153E-6</v>
      </c>
      <c r="I2081">
        <f>I2080*(1-(I$1+I$5))^($A2081-$A2080)*(1+1.5*(E2081/E2080-1))</f>
        <v>203551.49457116131</v>
      </c>
      <c r="K2081">
        <f>ROW()</f>
        <v>2081</v>
      </c>
      <c r="L2081">
        <f>B2081/C2081</f>
        <v>0.82725527831094048</v>
      </c>
      <c r="M2081">
        <f>M2080*(1-(M$1+M$5))^($A2081-$A2080)*(1+2*(E2081/E2080-1))</f>
        <v>2121098.1180499108</v>
      </c>
      <c r="N2081" t="e">
        <f>VLOOKUP(A2081,'UVXY-IV'!A$43:E$2041,4,0)</f>
        <v>#N/A</v>
      </c>
      <c r="O2081">
        <v>4420</v>
      </c>
    </row>
    <row r="2082" spans="1:15" x14ac:dyDescent="0.25">
      <c r="A2082" s="1">
        <v>41081</v>
      </c>
      <c r="B2082" s="10">
        <v>20.079999999999998</v>
      </c>
      <c r="C2082" s="10">
        <v>23.16</v>
      </c>
      <c r="D2082">
        <v>7268.72</v>
      </c>
      <c r="E2082">
        <v>6489.45</v>
      </c>
      <c r="F2082">
        <v>112972.14</v>
      </c>
      <c r="G2082">
        <v>100875.49</v>
      </c>
      <c r="H2082">
        <f>(1/(1-91/360*VLOOKUP($A2082,Tbills!$B$4:$C$974,2,1)/100))^((1)/91)-1</f>
        <v>2.639209272237153E-6</v>
      </c>
      <c r="I2082">
        <f>I2081*(1-(I$1+I$5))^($A2082-$A2081)*(1+1.5*(E2082/E2081-1))</f>
        <v>245933.95263853559</v>
      </c>
      <c r="K2082">
        <f>ROW()</f>
        <v>2082</v>
      </c>
      <c r="L2082">
        <f>B2082/C2082</f>
        <v>0.86701208981001721</v>
      </c>
      <c r="M2082">
        <f>M2081*(1-(M$1+M$5))^($A2082-$A2081)*(1+2*(E2082/E2081-1))</f>
        <v>2709898.5930956011</v>
      </c>
      <c r="N2082" t="e">
        <f>VLOOKUP(A2082,'UVXY-IV'!A$43:E$2041,4,0)</f>
        <v>#N/A</v>
      </c>
      <c r="O2082">
        <v>5380</v>
      </c>
    </row>
    <row r="2083" spans="1:15" x14ac:dyDescent="0.25">
      <c r="A2083" s="1">
        <v>41082</v>
      </c>
      <c r="B2083" s="10">
        <v>18.11</v>
      </c>
      <c r="C2083" s="10">
        <v>21.51</v>
      </c>
      <c r="D2083">
        <v>6825.89</v>
      </c>
      <c r="E2083">
        <v>6094.08</v>
      </c>
      <c r="F2083">
        <v>111553.46</v>
      </c>
      <c r="G2083">
        <v>99608.45</v>
      </c>
      <c r="H2083">
        <f>(1/(1-91/360*VLOOKUP($A2083,Tbills!$B$4:$C$974,2,1)/100))^((1)/91)-1</f>
        <v>2.639209272237153E-6</v>
      </c>
      <c r="I2083">
        <f>I2082*(1-(I$1+I$5))^($A2083-$A2082)*(1+1.5*(E2083/E2082-1))</f>
        <v>223456.50607864605</v>
      </c>
      <c r="K2083">
        <f>ROW()</f>
        <v>2083</v>
      </c>
      <c r="L2083">
        <f>B2083/C2083</f>
        <v>0.84193398419339838</v>
      </c>
      <c r="M2083">
        <f>M2082*(1-(M$1+M$5))^($A2083-$A2082)*(1+2*(E2083/E2082-1))</f>
        <v>2379617.0408896287</v>
      </c>
      <c r="N2083" t="e">
        <f>VLOOKUP(A2083,'UVXY-IV'!A$43:E$2041,4,0)</f>
        <v>#N/A</v>
      </c>
      <c r="O2083">
        <v>4276</v>
      </c>
    </row>
    <row r="2084" spans="1:15" x14ac:dyDescent="0.25">
      <c r="A2084" s="1">
        <v>41085</v>
      </c>
      <c r="B2084" s="10">
        <v>20.38</v>
      </c>
      <c r="C2084" s="10">
        <v>23.03</v>
      </c>
      <c r="D2084">
        <v>6998.5</v>
      </c>
      <c r="E2084">
        <v>6248.13</v>
      </c>
      <c r="F2084">
        <v>112479.09</v>
      </c>
      <c r="G2084">
        <v>100434.17</v>
      </c>
      <c r="H2084">
        <f>(1/(1-91/360*VLOOKUP($A2084,Tbills!$B$4:$C$974,2,1)/100))^((1)/91)-1</f>
        <v>2.639209272237153E-6</v>
      </c>
      <c r="I2084">
        <f>I2083*(1-(I$1+I$5))^($A2084-$A2083)*(1+1.5*(E2084/E2083-1))</f>
        <v>231922.84606190797</v>
      </c>
      <c r="K2084">
        <f>ROW()</f>
        <v>2084</v>
      </c>
      <c r="L2084">
        <f>B2084/C2084</f>
        <v>0.88493269648284834</v>
      </c>
      <c r="M2084">
        <f>M2083*(1-(M$1+M$5))^($A2084-$A2083)*(1+2*(E2084/E2083-1))</f>
        <v>2499671.2398720249</v>
      </c>
      <c r="N2084" t="e">
        <f>VLOOKUP(A2084,'UVXY-IV'!A$43:E$2041,4,0)</f>
        <v>#N/A</v>
      </c>
      <c r="O2084">
        <v>5040</v>
      </c>
    </row>
    <row r="2085" spans="1:15" x14ac:dyDescent="0.25">
      <c r="A2085" s="1">
        <v>41086</v>
      </c>
      <c r="B2085" s="10">
        <v>19.72</v>
      </c>
      <c r="C2085" s="10">
        <v>22.47</v>
      </c>
      <c r="D2085">
        <v>6793.61</v>
      </c>
      <c r="E2085">
        <v>6065.19</v>
      </c>
      <c r="F2085">
        <v>110547.62</v>
      </c>
      <c r="G2085">
        <v>98709.27</v>
      </c>
      <c r="H2085">
        <f>(1/(1-91/360*VLOOKUP($A2085,Tbills!$B$4:$C$974,2,1)/100))^((1)/91)-1</f>
        <v>2.639209272237153E-6</v>
      </c>
      <c r="I2085">
        <f>I2084*(1-(I$1+I$5))^($A2085-$A2084)*(1+1.5*(E2085/E2084-1))</f>
        <v>221734.96052663532</v>
      </c>
      <c r="K2085">
        <f>ROW()</f>
        <v>2085</v>
      </c>
      <c r="L2085">
        <f>B2085/C2085</f>
        <v>0.8776145972407654</v>
      </c>
      <c r="M2085">
        <f>M2084*(1-(M$1+M$5))^($A2085-$A2084)*(1+2*(E2085/E2084-1))</f>
        <v>2353215.3870818112</v>
      </c>
      <c r="N2085" t="e">
        <f>VLOOKUP(A2085,'UVXY-IV'!A$43:E$2041,4,0)</f>
        <v>#N/A</v>
      </c>
      <c r="O2085">
        <v>4748</v>
      </c>
    </row>
    <row r="2086" spans="1:15" x14ac:dyDescent="0.25">
      <c r="A2086" s="1">
        <v>41087</v>
      </c>
      <c r="B2086" s="10">
        <v>19.45</v>
      </c>
      <c r="C2086" s="10">
        <v>22.36</v>
      </c>
      <c r="D2086">
        <v>6778.37</v>
      </c>
      <c r="E2086">
        <v>6051.57</v>
      </c>
      <c r="F2086">
        <v>109341.07</v>
      </c>
      <c r="G2086">
        <v>97631.66</v>
      </c>
      <c r="H2086">
        <f>(1/(1-91/360*VLOOKUP($A2086,Tbills!$B$4:$C$974,2,1)/100))^((1)/91)-1</f>
        <v>2.639209272237153E-6</v>
      </c>
      <c r="I2086">
        <f>I2085*(1-(I$1+I$5))^($A2086-$A2085)*(1+1.5*(E2086/E2085-1))</f>
        <v>220985.94890996502</v>
      </c>
      <c r="K2086">
        <f>ROW()</f>
        <v>2086</v>
      </c>
      <c r="L2086">
        <f>B2086/C2086</f>
        <v>0.86985688729874777</v>
      </c>
      <c r="M2086">
        <f>M2085*(1-(M$1+M$5))^($A2086-$A2085)*(1+2*(E2086/E2085-1))</f>
        <v>2342567.674908903</v>
      </c>
      <c r="N2086" t="e">
        <f>VLOOKUP(A2086,'UVXY-IV'!A$43:E$2041,4,0)</f>
        <v>#N/A</v>
      </c>
      <c r="O2086">
        <v>4832</v>
      </c>
    </row>
    <row r="2087" spans="1:15" x14ac:dyDescent="0.25">
      <c r="A2087" s="1">
        <v>41088</v>
      </c>
      <c r="B2087" s="10">
        <v>19.71</v>
      </c>
      <c r="C2087" s="10">
        <v>22.25</v>
      </c>
      <c r="D2087">
        <v>6672.08</v>
      </c>
      <c r="E2087">
        <v>5956.66</v>
      </c>
      <c r="F2087">
        <v>108076.13</v>
      </c>
      <c r="G2087">
        <v>96501.92</v>
      </c>
      <c r="H2087">
        <f>(1/(1-91/360*VLOOKUP($A2087,Tbills!$B$4:$C$974,2,1)/100))^((1)/91)-1</f>
        <v>2.639209272237153E-6</v>
      </c>
      <c r="I2087">
        <f>I2086*(1-(I$1+I$5))^($A2087-$A2086)*(1+1.5*(E2087/E2086-1))</f>
        <v>215785.11896366996</v>
      </c>
      <c r="K2087">
        <f>ROW()</f>
        <v>2087</v>
      </c>
      <c r="L2087">
        <f>B2087/C2087</f>
        <v>0.88584269662921356</v>
      </c>
      <c r="M2087">
        <f>M2086*(1-(M$1+M$5))^($A2087-$A2086)*(1+2*(E2087/E2086-1))</f>
        <v>2269011.7331709117</v>
      </c>
      <c r="N2087" t="e">
        <f>VLOOKUP(A2087,'UVXY-IV'!A$43:E$2041,4,0)</f>
        <v>#N/A</v>
      </c>
      <c r="O2087">
        <v>4544</v>
      </c>
    </row>
    <row r="2088" spans="1:15" x14ac:dyDescent="0.25">
      <c r="A2088" s="1">
        <v>41089</v>
      </c>
      <c r="B2088" s="10">
        <v>17.079999999999998</v>
      </c>
      <c r="C2088" s="10">
        <v>20.32</v>
      </c>
      <c r="D2088">
        <v>6178.02</v>
      </c>
      <c r="E2088">
        <v>5515.56</v>
      </c>
      <c r="F2088">
        <v>104323.4</v>
      </c>
      <c r="G2088">
        <v>93150.83</v>
      </c>
      <c r="H2088">
        <f>(1/(1-91/360*VLOOKUP($A2088,Tbills!$B$4:$C$974,2,1)/100))^((1)/91)-1</f>
        <v>2.639209272237153E-6</v>
      </c>
      <c r="I2088">
        <f>I2087*(1-(I$1+I$5))^($A2088-$A2087)*(1+1.5*(E2088/E2087-1))</f>
        <v>191814.44072272247</v>
      </c>
      <c r="K2088">
        <f>ROW()</f>
        <v>2088</v>
      </c>
      <c r="L2088">
        <f>B2088/C2088</f>
        <v>0.84055118110236215</v>
      </c>
      <c r="M2088">
        <f>M2087*(1-(M$1+M$5))^($A2088-$A2087)*(1+2*(E2088/E2087-1))</f>
        <v>1932898.8515655352</v>
      </c>
      <c r="N2088" t="e">
        <f>VLOOKUP(A2088,'UVXY-IV'!A$43:E$2041,4,0)</f>
        <v>#N/A</v>
      </c>
      <c r="O2088">
        <v>3936</v>
      </c>
    </row>
    <row r="2089" spans="1:15" x14ac:dyDescent="0.25">
      <c r="A2089" s="1">
        <v>41092</v>
      </c>
      <c r="B2089" s="10">
        <v>16.8</v>
      </c>
      <c r="C2089" s="10">
        <v>19.79</v>
      </c>
      <c r="D2089">
        <v>5770.05</v>
      </c>
      <c r="E2089">
        <v>5151.29</v>
      </c>
      <c r="F2089">
        <v>102172.94</v>
      </c>
      <c r="G2089">
        <v>91229.93</v>
      </c>
      <c r="H2089">
        <f>(1/(1-91/360*VLOOKUP($A2089,Tbills!$B$4:$C$974,2,1)/100))^((1)/91)-1</f>
        <v>2.7781327762710362E-6</v>
      </c>
      <c r="I2089">
        <f>I2088*(1-(I$1+I$5))^($A2089-$A2088)*(1+1.5*(E2089/E2088-1))</f>
        <v>172807.16154031144</v>
      </c>
      <c r="K2089">
        <f>ROW()</f>
        <v>2089</v>
      </c>
      <c r="L2089">
        <f>B2089/C2089</f>
        <v>0.8489135927235979</v>
      </c>
      <c r="M2089">
        <f>M2088*(1-(M$1+M$5))^($A2089-$A2088)*(1+2*(E2089/E2088-1))</f>
        <v>1677416.2676708463</v>
      </c>
      <c r="N2089" t="e">
        <f>VLOOKUP(A2089,'UVXY-IV'!A$43:E$2041,4,0)</f>
        <v>#N/A</v>
      </c>
      <c r="O2089">
        <v>3420</v>
      </c>
    </row>
    <row r="2090" spans="1:15" x14ac:dyDescent="0.25">
      <c r="A2090" s="1">
        <v>41093</v>
      </c>
      <c r="B2090" s="10">
        <v>16.66</v>
      </c>
      <c r="C2090" s="10">
        <v>19.32</v>
      </c>
      <c r="D2090">
        <v>5635.77</v>
      </c>
      <c r="E2090">
        <v>5031.3900000000003</v>
      </c>
      <c r="F2090">
        <v>99846.2</v>
      </c>
      <c r="G2090">
        <v>89152.14</v>
      </c>
      <c r="H2090">
        <f>(1/(1-91/360*VLOOKUP($A2090,Tbills!$B$4:$C$974,2,1)/100))^((1)/91)-1</f>
        <v>2.7781327762710362E-6</v>
      </c>
      <c r="I2090">
        <f>I2089*(1-(I$1+I$5))^($A2090-$A2089)*(1+1.5*(E2090/E2089-1))</f>
        <v>166772.24485878056</v>
      </c>
      <c r="K2090">
        <f>ROW()</f>
        <v>2090</v>
      </c>
      <c r="L2090">
        <f>B2090/C2090</f>
        <v>0.86231884057971009</v>
      </c>
      <c r="M2090">
        <f>M2089*(1-(M$1+M$5))^($A2090-$A2089)*(1+2*(E2090/E2089-1))</f>
        <v>1599276.2190679989</v>
      </c>
      <c r="N2090" t="e">
        <f>VLOOKUP(A2090,'UVXY-IV'!A$43:E$2041,4,0)</f>
        <v>#N/A</v>
      </c>
      <c r="O2090">
        <v>3264</v>
      </c>
    </row>
    <row r="2091" spans="1:15" x14ac:dyDescent="0.25">
      <c r="A2091" s="1">
        <v>41095</v>
      </c>
      <c r="B2091" s="10">
        <v>17.5</v>
      </c>
      <c r="C2091" s="10">
        <v>20.11</v>
      </c>
      <c r="D2091">
        <v>5899.42</v>
      </c>
      <c r="E2091">
        <v>5266.74</v>
      </c>
      <c r="F2091">
        <v>101044.53</v>
      </c>
      <c r="G2091">
        <v>90221.62</v>
      </c>
      <c r="H2091">
        <f>(1/(1-91/360*VLOOKUP($A2091,Tbills!$B$4:$C$974,2,1)/100))^((1)/91)-1</f>
        <v>2.7781327762710362E-6</v>
      </c>
      <c r="I2091">
        <f>I2090*(1-(I$1+I$5))^($A2091-$A2090)*(1+1.5*(E2091/E2090-1))</f>
        <v>178470.3144702875</v>
      </c>
      <c r="K2091">
        <f>ROW()</f>
        <v>2091</v>
      </c>
      <c r="L2091">
        <f>B2091/C2091</f>
        <v>0.87021382396817504</v>
      </c>
      <c r="M2091">
        <f>M2090*(1-(M$1+M$5))^($A2091-$A2090)*(1+2*(E2091/E2090-1))</f>
        <v>1748774.9209053891</v>
      </c>
      <c r="N2091" t="e">
        <f>VLOOKUP(A2091,'UVXY-IV'!A$43:E$2041,4,0)</f>
        <v>#N/A</v>
      </c>
      <c r="O2091">
        <v>3496</v>
      </c>
    </row>
    <row r="2092" spans="1:15"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I2091*(1-(I$1+I$5))^($A2092-$A2091)*(1+1.5*(E2092/E2091-1))</f>
        <v>173048.20306218692</v>
      </c>
      <c r="K2092">
        <f>ROW()</f>
        <v>2092</v>
      </c>
      <c r="L2092">
        <f>B2092/C2092</f>
        <v>0.85329341317365281</v>
      </c>
      <c r="M2092">
        <f>M2091*(1-(M$1+M$5))^($A2092-$A2091)*(1+2*(E2092/E2091-1))</f>
        <v>1677900.6187383388</v>
      </c>
      <c r="N2092" t="e">
        <f>VLOOKUP(A2092,'UVXY-IV'!A$43:E$2041,4,0)</f>
        <v>#N/A</v>
      </c>
      <c r="O2092">
        <v>3432</v>
      </c>
    </row>
    <row r="2093" spans="1:15" x14ac:dyDescent="0.25">
      <c r="A2093" s="1">
        <v>41099</v>
      </c>
      <c r="B2093" s="10">
        <v>18.05</v>
      </c>
      <c r="C2093" s="10">
        <v>20.37</v>
      </c>
      <c r="D2093">
        <v>5777.73</v>
      </c>
      <c r="E2093">
        <v>5158.04</v>
      </c>
      <c r="F2093">
        <v>99375.19</v>
      </c>
      <c r="G2093">
        <v>88730.1</v>
      </c>
      <c r="H2093">
        <f>(1/(1-91/360*VLOOKUP($A2093,Tbills!$B$4:$C$974,2,1)/100))^((1)/91)-1</f>
        <v>2.5002875438939753E-6</v>
      </c>
      <c r="I2093">
        <f>I2092*(1-(I$1+I$5))^($A2093-$A2092)*(1+1.5*(E2093/E2092-1))</f>
        <v>172939.60229716764</v>
      </c>
      <c r="K2093">
        <f>ROW()</f>
        <v>2093</v>
      </c>
      <c r="L2093">
        <f>B2093/C2093</f>
        <v>0.88610702012763864</v>
      </c>
      <c r="M2093">
        <f>M2092*(1-(M$1+M$5))^($A2093-$A2092)*(1+2*(E2093/E2092-1))</f>
        <v>1676391.4378947311</v>
      </c>
      <c r="N2093" t="e">
        <f>VLOOKUP(A2093,'UVXY-IV'!A$43:E$2041,4,0)</f>
        <v>#N/A</v>
      </c>
      <c r="O2093">
        <v>3352</v>
      </c>
    </row>
    <row r="2094" spans="1:15" x14ac:dyDescent="0.25">
      <c r="A2094" s="1">
        <v>41100</v>
      </c>
      <c r="B2094" s="10">
        <v>18.72</v>
      </c>
      <c r="C2094" s="10">
        <v>20.87</v>
      </c>
      <c r="D2094">
        <v>5995.42</v>
      </c>
      <c r="E2094">
        <v>5352.37</v>
      </c>
      <c r="F2094">
        <v>100080.95</v>
      </c>
      <c r="G2094">
        <v>89360.04</v>
      </c>
      <c r="H2094">
        <f>(1/(1-91/360*VLOOKUP($A2094,Tbills!$B$4:$C$974,2,1)/100))^((1)/91)-1</f>
        <v>2.5002875438939753E-6</v>
      </c>
      <c r="I2094">
        <f>I2093*(1-(I$1+I$5))^($A2094-$A2093)*(1+1.5*(E2094/E2093-1))</f>
        <v>182711.14192689853</v>
      </c>
      <c r="K2094">
        <f>ROW()</f>
        <v>2094</v>
      </c>
      <c r="L2094">
        <f>B2094/C2094</f>
        <v>0.89698131288931471</v>
      </c>
      <c r="M2094">
        <f>M2093*(1-(M$1+M$5))^($A2094-$A2093)*(1+2*(E2094/E2093-1))</f>
        <v>1802647.3319065385</v>
      </c>
      <c r="N2094" t="e">
        <f>VLOOKUP(A2094,'UVXY-IV'!A$43:E$2041,4,0)</f>
        <v>#N/A</v>
      </c>
      <c r="O2094">
        <v>3544</v>
      </c>
    </row>
    <row r="2095" spans="1:15" x14ac:dyDescent="0.25">
      <c r="A2095" s="1">
        <v>41101</v>
      </c>
      <c r="B2095" s="10">
        <v>17.95</v>
      </c>
      <c r="C2095" s="10">
        <v>20.25</v>
      </c>
      <c r="D2095">
        <v>5762.82</v>
      </c>
      <c r="E2095">
        <v>5144.7</v>
      </c>
      <c r="F2095">
        <v>98799.14</v>
      </c>
      <c r="G2095">
        <v>88215.32</v>
      </c>
      <c r="H2095">
        <f>(1/(1-91/360*VLOOKUP($A2095,Tbills!$B$4:$C$974,2,1)/100))^((1)/91)-1</f>
        <v>2.5002875438939753E-6</v>
      </c>
      <c r="I2095">
        <f>I2094*(1-(I$1+I$5))^($A2095-$A2094)*(1+1.5*(E2095/E2094-1))</f>
        <v>172075.80356544949</v>
      </c>
      <c r="K2095">
        <f>ROW()</f>
        <v>2095</v>
      </c>
      <c r="L2095">
        <f>B2095/C2095</f>
        <v>0.88641975308641974</v>
      </c>
      <c r="M2095">
        <f>M2094*(1-(M$1+M$5))^($A2095-$A2094)*(1+2*(E2095/E2094-1))</f>
        <v>1662707.1836469802</v>
      </c>
      <c r="N2095" t="e">
        <f>VLOOKUP(A2095,'UVXY-IV'!A$43:E$2041,4,0)</f>
        <v>#N/A</v>
      </c>
      <c r="O2095">
        <v>3304</v>
      </c>
    </row>
    <row r="2096" spans="1:15" x14ac:dyDescent="0.25">
      <c r="A2096" s="1">
        <v>41102</v>
      </c>
      <c r="B2096" s="10">
        <v>18.36</v>
      </c>
      <c r="C2096" s="10">
        <v>20.69</v>
      </c>
      <c r="D2096">
        <v>5809.09</v>
      </c>
      <c r="E2096">
        <v>5186</v>
      </c>
      <c r="F2096">
        <v>99292.26</v>
      </c>
      <c r="G2096">
        <v>88655.4</v>
      </c>
      <c r="H2096">
        <f>(1/(1-91/360*VLOOKUP($A2096,Tbills!$B$4:$C$974,2,1)/100))^((1)/91)-1</f>
        <v>2.5002875438939753E-6</v>
      </c>
      <c r="I2096">
        <f>I2095*(1-(I$1+I$5))^($A2096-$A2095)*(1+1.5*(E2096/E2095-1))</f>
        <v>174146.18761893176</v>
      </c>
      <c r="K2096">
        <f>ROW()</f>
        <v>2096</v>
      </c>
      <c r="L2096">
        <f>B2096/C2096</f>
        <v>0.88738521024649586</v>
      </c>
      <c r="M2096">
        <f>M2095*(1-(M$1+M$5))^($A2096-$A2095)*(1+2*(E2096/E2095-1))</f>
        <v>1689345.6120803705</v>
      </c>
      <c r="N2096" t="e">
        <f>VLOOKUP(A2096,'UVXY-IV'!A$43:E$2041,4,0)</f>
        <v>#N/A</v>
      </c>
      <c r="O2096">
        <v>3368</v>
      </c>
    </row>
    <row r="2097" spans="1:15" x14ac:dyDescent="0.25">
      <c r="A2097" s="1">
        <v>41103</v>
      </c>
      <c r="B2097" s="10">
        <v>16.739999999999998</v>
      </c>
      <c r="C2097" s="10">
        <v>19.39</v>
      </c>
      <c r="D2097">
        <v>5459.9</v>
      </c>
      <c r="E2097">
        <v>4874.25</v>
      </c>
      <c r="F2097">
        <v>97073.76</v>
      </c>
      <c r="G2097">
        <v>86674.34</v>
      </c>
      <c r="H2097">
        <f>(1/(1-91/360*VLOOKUP($A2097,Tbills!$B$4:$C$974,2,1)/100))^((1)/91)-1</f>
        <v>2.5002875438939753E-6</v>
      </c>
      <c r="I2097">
        <f>I2096*(1-(I$1+I$5))^($A2097-$A2096)*(1+1.5*(E2097/E2096-1))</f>
        <v>158441.79306129841</v>
      </c>
      <c r="K2097">
        <f>ROW()</f>
        <v>2097</v>
      </c>
      <c r="L2097">
        <f>B2097/C2097</f>
        <v>0.86333161423414118</v>
      </c>
      <c r="M2097">
        <f>M2096*(1-(M$1+M$5))^($A2097-$A2096)*(1+2*(E2097/E2096-1))</f>
        <v>1486189.6679963041</v>
      </c>
      <c r="N2097" t="e">
        <f>VLOOKUP(A2097,'UVXY-IV'!A$43:E$2041,4,0)</f>
        <v>#N/A</v>
      </c>
      <c r="O2097">
        <v>3008</v>
      </c>
    </row>
    <row r="2098" spans="1:15" x14ac:dyDescent="0.25">
      <c r="A2098" s="1">
        <v>41106</v>
      </c>
      <c r="B2098" s="10">
        <v>17.11</v>
      </c>
      <c r="C2098" s="10">
        <v>19.61</v>
      </c>
      <c r="D2098">
        <v>5442.68</v>
      </c>
      <c r="E2098">
        <v>4858.84</v>
      </c>
      <c r="F2098">
        <v>97332.09</v>
      </c>
      <c r="G2098">
        <v>86904.34</v>
      </c>
      <c r="H2098">
        <f>(1/(1-91/360*VLOOKUP($A2098,Tbills!$B$4:$C$974,2,1)/100))^((1)/91)-1</f>
        <v>2.639209272237153E-6</v>
      </c>
      <c r="I2098">
        <f>I2097*(1-(I$1+I$5))^($A2098-$A2097)*(1+1.5*(E2098/E2097-1))</f>
        <v>157685.88335342391</v>
      </c>
      <c r="K2098">
        <f>ROW()</f>
        <v>2098</v>
      </c>
      <c r="L2098">
        <f>B2098/C2098</f>
        <v>0.87251402345741969</v>
      </c>
      <c r="M2098">
        <f>M2097*(1-(M$1+M$5))^($A2098-$A2097)*(1+2*(E2098/E2097-1))</f>
        <v>1476643.1623581783</v>
      </c>
      <c r="N2098" t="e">
        <f>VLOOKUP(A2098,'UVXY-IV'!A$43:E$2041,4,0)</f>
        <v>#N/A</v>
      </c>
      <c r="O2098">
        <v>2920</v>
      </c>
    </row>
    <row r="2099" spans="1:15"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I2098*(1-(I$1+I$5))^($A2099-$A2098)*(1+1.5*(E2099/E2098-1))</f>
        <v>148507.2865369897</v>
      </c>
      <c r="K2099">
        <f>ROW()</f>
        <v>2099</v>
      </c>
      <c r="L2099">
        <f>B2099/C2099</f>
        <v>0.87103594080338265</v>
      </c>
      <c r="M2099">
        <f>M2098*(1-(M$1+M$5))^($A2099-$A2098)*(1+2*(E2099/E2098-1))</f>
        <v>1362011.5720771637</v>
      </c>
      <c r="N2099" t="e">
        <f>VLOOKUP(A2099,'UVXY-IV'!A$43:E$2041,4,0)</f>
        <v>#N/A</v>
      </c>
      <c r="O2099">
        <v>2696</v>
      </c>
    </row>
    <row r="2100" spans="1:15" x14ac:dyDescent="0.25">
      <c r="A2100" s="1">
        <v>41108</v>
      </c>
      <c r="B2100" s="10">
        <v>16.16</v>
      </c>
      <c r="C2100" s="10">
        <v>18.940000000000001</v>
      </c>
      <c r="D2100">
        <v>5259.74</v>
      </c>
      <c r="E2100">
        <v>4695.5</v>
      </c>
      <c r="F2100">
        <v>95674.35</v>
      </c>
      <c r="G2100">
        <v>85423.75</v>
      </c>
      <c r="H2100">
        <f>(1/(1-91/360*VLOOKUP($A2100,Tbills!$B$4:$C$974,2,1)/100))^((1)/91)-1</f>
        <v>2.639209272237153E-6</v>
      </c>
      <c r="I2100">
        <f>I2099*(1-(I$1+I$5))^($A2100-$A2099)*(1+1.5*(E2100/E2099-1))</f>
        <v>149706.8650867191</v>
      </c>
      <c r="K2100">
        <f>ROW()</f>
        <v>2100</v>
      </c>
      <c r="L2100">
        <f>B2100/C2100</f>
        <v>0.85322069693769798</v>
      </c>
      <c r="M2100">
        <f>M2099*(1-(M$1+M$5))^($A2100-$A2099)*(1+2*(E2100/E2099-1))</f>
        <v>1376651.7323567481</v>
      </c>
      <c r="N2100" t="e">
        <f>VLOOKUP(A2100,'UVXY-IV'!A$43:E$2041,4,0)</f>
        <v>#N/A</v>
      </c>
      <c r="O2100">
        <v>2756</v>
      </c>
    </row>
    <row r="2101" spans="1:15" x14ac:dyDescent="0.25">
      <c r="A2101" s="1">
        <v>41109</v>
      </c>
      <c r="B2101" s="10">
        <v>15.45</v>
      </c>
      <c r="C2101" s="10">
        <v>18.61</v>
      </c>
      <c r="D2101">
        <v>5133.37</v>
      </c>
      <c r="E2101">
        <v>4582.68</v>
      </c>
      <c r="F2101">
        <v>94890.93</v>
      </c>
      <c r="G2101">
        <v>84724.04</v>
      </c>
      <c r="H2101">
        <f>(1/(1-91/360*VLOOKUP($A2101,Tbills!$B$4:$C$974,2,1)/100))^((1)/91)-1</f>
        <v>2.639209272237153E-6</v>
      </c>
      <c r="I2101">
        <f>I2100*(1-(I$1+I$5))^($A2101-$A2100)*(1+1.5*(E2101/E2100-1))</f>
        <v>144309.91259088961</v>
      </c>
      <c r="K2101">
        <f>ROW()</f>
        <v>2101</v>
      </c>
      <c r="L2101">
        <f>B2101/C2101</f>
        <v>0.83019881783987104</v>
      </c>
      <c r="M2101">
        <f>M2100*(1-(M$1+M$5))^($A2101-$A2100)*(1+2*(E2101/E2100-1))</f>
        <v>1310453.2317913403</v>
      </c>
      <c r="N2101" t="e">
        <f>VLOOKUP(A2101,'UVXY-IV'!A$43:E$2041,4,0)</f>
        <v>#N/A</v>
      </c>
      <c r="O2101">
        <v>2628</v>
      </c>
    </row>
    <row r="2102" spans="1:15" x14ac:dyDescent="0.25">
      <c r="A2102" s="1">
        <v>41110</v>
      </c>
      <c r="B2102" s="10">
        <v>16.27</v>
      </c>
      <c r="C2102" s="10">
        <v>19.64</v>
      </c>
      <c r="D2102">
        <v>5395.7</v>
      </c>
      <c r="E2102">
        <v>4816.8599999999997</v>
      </c>
      <c r="F2102">
        <v>96450.77</v>
      </c>
      <c r="G2102">
        <v>86116.53</v>
      </c>
      <c r="H2102">
        <f>(1/(1-91/360*VLOOKUP($A2102,Tbills!$B$4:$C$974,2,1)/100))^((1)/91)-1</f>
        <v>2.639209272237153E-6</v>
      </c>
      <c r="I2102">
        <f>I2101*(1-(I$1+I$5))^($A2102-$A2101)*(1+1.5*(E2102/E2101-1))</f>
        <v>155370.01616062666</v>
      </c>
      <c r="K2102">
        <f>ROW()</f>
        <v>2102</v>
      </c>
      <c r="L2102">
        <f>B2102/C2102</f>
        <v>0.82841140529531565</v>
      </c>
      <c r="M2102">
        <f>M2101*(1-(M$1+M$5))^($A2102-$A2101)*(1+2*(E2102/E2101-1))</f>
        <v>1444335.7676212706</v>
      </c>
      <c r="N2102" t="e">
        <f>VLOOKUP(A2102,'UVXY-IV'!A$43:E$2041,4,0)</f>
        <v>#N/A</v>
      </c>
      <c r="O2102">
        <v>2900</v>
      </c>
    </row>
    <row r="2103" spans="1:15" x14ac:dyDescent="0.25">
      <c r="A2103" s="1">
        <v>41113</v>
      </c>
      <c r="B2103" s="10">
        <v>18.62</v>
      </c>
      <c r="C2103" s="10">
        <v>21.18</v>
      </c>
      <c r="D2103">
        <v>5845.43</v>
      </c>
      <c r="E2103">
        <v>5218.3100000000004</v>
      </c>
      <c r="F2103">
        <v>100213.61</v>
      </c>
      <c r="G2103">
        <v>89475.520000000004</v>
      </c>
      <c r="H2103">
        <f>(1/(1-91/360*VLOOKUP($A2103,Tbills!$B$4:$C$974,2,1)/100))^((1)/91)-1</f>
        <v>2.639209272237153E-6</v>
      </c>
      <c r="I2103">
        <f>I2102*(1-(I$1+I$5))^($A2103-$A2102)*(1+1.5*(E2103/E2102-1))</f>
        <v>174788.41716761226</v>
      </c>
      <c r="K2103">
        <f>ROW()</f>
        <v>2103</v>
      </c>
      <c r="L2103">
        <f>B2103/C2103</f>
        <v>0.8791312559017942</v>
      </c>
      <c r="M2103">
        <f>M2102*(1-(M$1+M$5))^($A2103-$A2102)*(1+2*(E2103/E2102-1))</f>
        <v>1684915.0325972459</v>
      </c>
      <c r="N2103" t="e">
        <f>VLOOKUP(A2103,'UVXY-IV'!A$43:E$2041,4,0)</f>
        <v>#N/A</v>
      </c>
      <c r="O2103">
        <v>3276</v>
      </c>
    </row>
    <row r="2104" spans="1:15" x14ac:dyDescent="0.25">
      <c r="A2104" s="1">
        <v>41114</v>
      </c>
      <c r="B2104" s="10">
        <v>20.47</v>
      </c>
      <c r="C2104" s="10">
        <v>22.26</v>
      </c>
      <c r="D2104">
        <v>6130.49</v>
      </c>
      <c r="E2104">
        <v>5472.78</v>
      </c>
      <c r="F2104">
        <v>101732.46</v>
      </c>
      <c r="G2104">
        <v>90831.39</v>
      </c>
      <c r="H2104">
        <f>(1/(1-91/360*VLOOKUP($A2104,Tbills!$B$4:$C$974,2,1)/100))^((1)/91)-1</f>
        <v>2.639209272237153E-6</v>
      </c>
      <c r="I2104">
        <f>I2103*(1-(I$1+I$5))^($A2104-$A2103)*(1+1.5*(E2104/E2103-1))</f>
        <v>187571.90968746194</v>
      </c>
      <c r="K2104">
        <f>ROW()</f>
        <v>2104</v>
      </c>
      <c r="L2104">
        <f>B2104/C2104</f>
        <v>0.91958670260557041</v>
      </c>
      <c r="M2104">
        <f>M2103*(1-(M$1+M$5))^($A2104-$A2103)*(1+2*(E2104/E2103-1))</f>
        <v>1849181.9058341586</v>
      </c>
      <c r="N2104" t="e">
        <f>VLOOKUP(A2104,'UVXY-IV'!A$43:E$2041,4,0)</f>
        <v>#N/A</v>
      </c>
      <c r="O2104">
        <v>3544</v>
      </c>
    </row>
    <row r="2105" spans="1:15" x14ac:dyDescent="0.25">
      <c r="A2105" s="1">
        <v>41115</v>
      </c>
      <c r="B2105" s="10">
        <v>19.34</v>
      </c>
      <c r="C2105" s="10">
        <v>21.88</v>
      </c>
      <c r="D2105">
        <v>5922.65</v>
      </c>
      <c r="E2105">
        <v>5287.22</v>
      </c>
      <c r="F2105">
        <v>100542.8</v>
      </c>
      <c r="G2105">
        <v>89768.97</v>
      </c>
      <c r="H2105">
        <f>(1/(1-91/360*VLOOKUP($A2105,Tbills!$B$4:$C$974,2,1)/100))^((1)/91)-1</f>
        <v>2.639209272237153E-6</v>
      </c>
      <c r="I2105">
        <f>I2104*(1-(I$1+I$5))^($A2105-$A2104)*(1+1.5*(E2105/E2104-1))</f>
        <v>178030.48681961396</v>
      </c>
      <c r="K2105">
        <f>ROW()</f>
        <v>2105</v>
      </c>
      <c r="L2105">
        <f>B2105/C2105</f>
        <v>0.88391224862888484</v>
      </c>
      <c r="M2105">
        <f>M2104*(1-(M$1+M$5))^($A2105-$A2104)*(1+2*(E2105/E2104-1))</f>
        <v>1723727.1464045611</v>
      </c>
      <c r="N2105" t="e">
        <f>VLOOKUP(A2105,'UVXY-IV'!A$43:E$2041,4,0)</f>
        <v>#N/A</v>
      </c>
      <c r="O2105">
        <v>3456</v>
      </c>
    </row>
    <row r="2106" spans="1:15" x14ac:dyDescent="0.25">
      <c r="A2106" s="1">
        <v>41116</v>
      </c>
      <c r="B2106" s="10">
        <v>17.53</v>
      </c>
      <c r="C2106" s="10">
        <v>20.239999999999998</v>
      </c>
      <c r="D2106">
        <v>5410.13</v>
      </c>
      <c r="E2106">
        <v>4829.67</v>
      </c>
      <c r="F2106">
        <v>96215.13</v>
      </c>
      <c r="G2106">
        <v>85904.8</v>
      </c>
      <c r="H2106">
        <f>(1/(1-91/360*VLOOKUP($A2106,Tbills!$B$4:$C$974,2,1)/100))^((1)/91)-1</f>
        <v>2.639209272237153E-6</v>
      </c>
      <c r="I2106">
        <f>I2105*(1-(I$1+I$5))^($A2106-$A2105)*(1+1.5*(E2106/E2105-1))</f>
        <v>154919.16778125847</v>
      </c>
      <c r="K2106">
        <f>ROW()</f>
        <v>2106</v>
      </c>
      <c r="L2106">
        <f>B2106/C2106</f>
        <v>0.8661067193675891</v>
      </c>
      <c r="M2106">
        <f>M2105*(1-(M$1+M$5))^($A2106-$A2105)*(1+2*(E2106/E2105-1))</f>
        <v>1425340.3427394696</v>
      </c>
      <c r="N2106" t="e">
        <f>VLOOKUP(A2106,'UVXY-IV'!A$43:E$2041,4,0)</f>
        <v>#N/A</v>
      </c>
      <c r="O2106">
        <v>2932</v>
      </c>
    </row>
    <row r="2107" spans="1:15" x14ac:dyDescent="0.25">
      <c r="A2107" s="1">
        <v>41117</v>
      </c>
      <c r="B2107" s="10">
        <v>16.7</v>
      </c>
      <c r="C2107" s="10">
        <v>19.66</v>
      </c>
      <c r="D2107">
        <v>5281.78</v>
      </c>
      <c r="E2107">
        <v>4715.08</v>
      </c>
      <c r="F2107">
        <v>96530.98</v>
      </c>
      <c r="G2107">
        <v>86186.58</v>
      </c>
      <c r="H2107">
        <f>(1/(1-91/360*VLOOKUP($A2107,Tbills!$B$4:$C$974,2,1)/100))^((1)/91)-1</f>
        <v>2.639209272237153E-6</v>
      </c>
      <c r="I2107">
        <f>I2106*(1-(I$1+I$5))^($A2107-$A2106)*(1+1.5*(E2107/E2106-1))</f>
        <v>149404.25673846624</v>
      </c>
      <c r="K2107">
        <f>ROW()</f>
        <v>2107</v>
      </c>
      <c r="L2107">
        <f>B2107/C2107</f>
        <v>0.84944048830111896</v>
      </c>
      <c r="M2107">
        <f>M2106*(1-(M$1+M$5))^($A2107-$A2106)*(1+2*(E2107/E2106-1))</f>
        <v>1357658.6024625862</v>
      </c>
      <c r="N2107" t="e">
        <f>VLOOKUP(A2107,'UVXY-IV'!A$43:E$2041,4,0)</f>
        <v>#N/A</v>
      </c>
      <c r="O2107">
        <v>2760</v>
      </c>
    </row>
    <row r="2108" spans="1:15" x14ac:dyDescent="0.25">
      <c r="A2108" s="1">
        <v>41120</v>
      </c>
      <c r="B2108" s="10">
        <v>18.03</v>
      </c>
      <c r="C2108" s="10">
        <v>20.13</v>
      </c>
      <c r="D2108">
        <v>5502.35</v>
      </c>
      <c r="E2108">
        <v>4911.95</v>
      </c>
      <c r="F2108">
        <v>97357.33</v>
      </c>
      <c r="G2108">
        <v>86923.69</v>
      </c>
      <c r="H2108">
        <f>(1/(1-91/360*VLOOKUP($A2108,Tbills!$B$4:$C$974,2,1)/100))^((1)/91)-1</f>
        <v>3.0559851109668301E-6</v>
      </c>
      <c r="I2108">
        <f>I2107*(1-(I$1+I$5))^($A2108-$A2107)*(1+1.5*(E2108/E2107-1))</f>
        <v>158756.86368368636</v>
      </c>
      <c r="K2108">
        <f>ROW()</f>
        <v>2108</v>
      </c>
      <c r="L2108">
        <f>B2108/C2108</f>
        <v>0.89567809239940399</v>
      </c>
      <c r="M2108">
        <f>M2107*(1-(M$1+M$5))^($A2108-$A2107)*(1+2*(E2108/E2107-1))</f>
        <v>1470883.2597936015</v>
      </c>
      <c r="N2108" t="e">
        <f>VLOOKUP(A2108,'UVXY-IV'!A$43:E$2041,4,0)</f>
        <v>#N/A</v>
      </c>
      <c r="O2108">
        <v>2880</v>
      </c>
    </row>
    <row r="2109" spans="1:15" x14ac:dyDescent="0.25">
      <c r="A2109" s="1">
        <v>41121</v>
      </c>
      <c r="B2109" s="10">
        <v>18.93</v>
      </c>
      <c r="C2109" s="10">
        <v>20.78</v>
      </c>
      <c r="D2109">
        <v>5611.7</v>
      </c>
      <c r="E2109">
        <v>5009.55</v>
      </c>
      <c r="F2109">
        <v>98379.68</v>
      </c>
      <c r="G2109">
        <v>87836.21</v>
      </c>
      <c r="H2109">
        <f>(1/(1-91/360*VLOOKUP($A2109,Tbills!$B$4:$C$974,2,1)/100))^((1)/91)-1</f>
        <v>3.0559851109668301E-6</v>
      </c>
      <c r="I2109">
        <f>I2108*(1-(I$1+I$5))^($A2109-$A2108)*(1+1.5*(E2109/E2108-1))</f>
        <v>163487.02266028704</v>
      </c>
      <c r="K2109">
        <f>ROW()</f>
        <v>2109</v>
      </c>
      <c r="L2109">
        <f>B2109/C2109</f>
        <v>0.91097208854667944</v>
      </c>
      <c r="M2109">
        <f>M2108*(1-(M$1+M$5))^($A2109-$A2108)*(1+2*(E2109/E2108-1))</f>
        <v>1529284.3566043619</v>
      </c>
      <c r="N2109" t="e">
        <f>VLOOKUP(A2109,'UVXY-IV'!A$43:E$2041,4,0)</f>
        <v>#N/A</v>
      </c>
      <c r="O2109">
        <v>3024</v>
      </c>
    </row>
    <row r="2110" spans="1:15" x14ac:dyDescent="0.25">
      <c r="A2110" s="1">
        <v>41122</v>
      </c>
      <c r="B2110" s="10">
        <v>18.96</v>
      </c>
      <c r="C2110" s="10">
        <v>20.67</v>
      </c>
      <c r="D2110">
        <v>5546.34</v>
      </c>
      <c r="E2110">
        <v>4951.1899999999996</v>
      </c>
      <c r="F2110">
        <v>99042.16</v>
      </c>
      <c r="G2110">
        <v>88427.43</v>
      </c>
      <c r="H2110">
        <f>(1/(1-91/360*VLOOKUP($A2110,Tbills!$B$4:$C$974,2,1)/100))^((1)/91)-1</f>
        <v>3.0559851109668301E-6</v>
      </c>
      <c r="I2110">
        <f>I2109*(1-(I$1+I$5))^($A2110-$A2109)*(1+1.5*(E2110/E2109-1))</f>
        <v>160628.60820810701</v>
      </c>
      <c r="K2110">
        <f>ROW()</f>
        <v>2110</v>
      </c>
      <c r="L2110">
        <f>B2110/C2110</f>
        <v>0.91727140783744554</v>
      </c>
      <c r="M2110">
        <f>M2109*(1-(M$1+M$5))^($A2110-$A2109)*(1+2*(E2110/E2109-1))</f>
        <v>1493602.464805861</v>
      </c>
      <c r="N2110" t="e">
        <f>VLOOKUP(A2110,'UVXY-IV'!A$43:E$2041,4,0)</f>
        <v>#N/A</v>
      </c>
      <c r="O2110">
        <v>2908</v>
      </c>
    </row>
    <row r="2111" spans="1:15" x14ac:dyDescent="0.25">
      <c r="A2111" s="1">
        <v>41123</v>
      </c>
      <c r="B2111" s="10">
        <v>17.57</v>
      </c>
      <c r="C2111" s="10">
        <v>20.23</v>
      </c>
      <c r="D2111">
        <v>5316.64</v>
      </c>
      <c r="E2111">
        <v>4746.12</v>
      </c>
      <c r="F2111">
        <v>98443.53</v>
      </c>
      <c r="G2111">
        <v>87892.68</v>
      </c>
      <c r="H2111">
        <f>(1/(1-91/360*VLOOKUP($A2111,Tbills!$B$4:$C$974,2,1)/100))^((1)/91)-1</f>
        <v>3.0559851109668301E-6</v>
      </c>
      <c r="I2111">
        <f>I2110*(1-(I$1+I$5))^($A2111-$A2110)*(1+1.5*(E2111/E2110-1))</f>
        <v>150647.7116110046</v>
      </c>
      <c r="K2111">
        <f>ROW()</f>
        <v>2111</v>
      </c>
      <c r="L2111">
        <f>B2111/C2111</f>
        <v>0.86851211072664358</v>
      </c>
      <c r="M2111">
        <f>M2110*(1-(M$1+M$5))^($A2111-$A2110)*(1+2*(E2111/E2110-1))</f>
        <v>1369831.2751190625</v>
      </c>
      <c r="N2111" t="e">
        <f>VLOOKUP(A2111,'UVXY-IV'!A$43:E$2041,4,0)</f>
        <v>#N/A</v>
      </c>
      <c r="O2111">
        <v>2776</v>
      </c>
    </row>
    <row r="2112" spans="1:15" x14ac:dyDescent="0.25">
      <c r="A2112" s="1">
        <v>41124</v>
      </c>
      <c r="B2112" s="10">
        <v>15.64</v>
      </c>
      <c r="C2112" s="10">
        <v>18.68</v>
      </c>
      <c r="D2112">
        <v>4936.97</v>
      </c>
      <c r="E2112">
        <v>4407.18</v>
      </c>
      <c r="F2112">
        <v>95104.66</v>
      </c>
      <c r="G2112">
        <v>84911.39</v>
      </c>
      <c r="H2112">
        <f>(1/(1-91/360*VLOOKUP($A2112,Tbills!$B$4:$C$974,2,1)/100))^((1)/91)-1</f>
        <v>3.0559851109668301E-6</v>
      </c>
      <c r="I2112">
        <f>I2111*(1-(I$1+I$5))^($A2112-$A2111)*(1+1.5*(E2112/E2111-1))</f>
        <v>134508.86035638271</v>
      </c>
      <c r="K2112">
        <f>ROW()</f>
        <v>2112</v>
      </c>
      <c r="L2112">
        <f>B2112/C2112</f>
        <v>0.83725910064239828</v>
      </c>
      <c r="M2112">
        <f>M2111*(1-(M$1+M$5))^($A2112-$A2111)*(1+2*(E2112/E2111-1))</f>
        <v>1174141.107027197</v>
      </c>
      <c r="N2112" t="e">
        <f>VLOOKUP(A2112,'UVXY-IV'!A$43:E$2041,4,0)</f>
        <v>#N/A</v>
      </c>
      <c r="O2112">
        <v>2408</v>
      </c>
    </row>
    <row r="2113" spans="1:15"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I2112*(1-(I$1+I$5))^($A2113-$A2112)*(1+1.5*(E2113/E2112-1))</f>
        <v>130369.74943414573</v>
      </c>
      <c r="K2113">
        <f>ROW()</f>
        <v>2113</v>
      </c>
      <c r="L2113">
        <f>B2113/C2113</f>
        <v>0.85112059765208115</v>
      </c>
      <c r="M2113">
        <f>M2112*(1-(M$1+M$5))^($A2113-$A2112)*(1+2*(E2113/E2112-1))</f>
        <v>1125896.6498081654</v>
      </c>
      <c r="N2113" t="e">
        <f>VLOOKUP(A2113,'UVXY-IV'!A$43:E$2041,4,0)</f>
        <v>#N/A</v>
      </c>
      <c r="O2113">
        <v>2288</v>
      </c>
    </row>
    <row r="2114" spans="1:15" x14ac:dyDescent="0.25">
      <c r="A2114" s="1">
        <v>41128</v>
      </c>
      <c r="B2114" s="10">
        <v>15.99</v>
      </c>
      <c r="C2114" s="10">
        <v>18.809999999999999</v>
      </c>
      <c r="D2114">
        <v>5035.12</v>
      </c>
      <c r="E2114">
        <v>4494.75</v>
      </c>
      <c r="F2114">
        <v>95520.29</v>
      </c>
      <c r="G2114">
        <v>85281.46</v>
      </c>
      <c r="H2114">
        <f>(1/(1-91/360*VLOOKUP($A2114,Tbills!$B$4:$C$974,2,1)/100))^((1)/91)-1</f>
        <v>2.7781327762710362E-6</v>
      </c>
      <c r="I2114">
        <f>I2113*(1-(I$1+I$5))^($A2114-$A2113)*(1+1.5*(E2114/E2113-1))</f>
        <v>138427.34639892355</v>
      </c>
      <c r="K2114">
        <f>ROW()</f>
        <v>2114</v>
      </c>
      <c r="L2114">
        <f>B2114/C2114</f>
        <v>0.85007974481658699</v>
      </c>
      <c r="M2114">
        <f>M2113*(1-(M$1+M$5))^($A2114-$A2113)*(1+2*(E2114/E2113-1))</f>
        <v>1218653.3455866694</v>
      </c>
      <c r="N2114" t="e">
        <f>VLOOKUP(A2114,'UVXY-IV'!A$43:E$2041,4,0)</f>
        <v>#N/A</v>
      </c>
      <c r="O2114">
        <v>2408</v>
      </c>
    </row>
    <row r="2115" spans="1:15" x14ac:dyDescent="0.25">
      <c r="A2115" s="1">
        <v>41129</v>
      </c>
      <c r="B2115" s="10">
        <v>15.32</v>
      </c>
      <c r="C2115" s="10">
        <v>18.579999999999998</v>
      </c>
      <c r="D2115">
        <v>4816.45</v>
      </c>
      <c r="E2115">
        <v>4299.53</v>
      </c>
      <c r="F2115">
        <v>94323.49</v>
      </c>
      <c r="G2115">
        <v>84212.71</v>
      </c>
      <c r="H2115">
        <f>(1/(1-91/360*VLOOKUP($A2115,Tbills!$B$4:$C$974,2,1)/100))^((1)/91)-1</f>
        <v>2.7781327762710362E-6</v>
      </c>
      <c r="I2115">
        <f>I2114*(1-(I$1+I$5))^($A2115-$A2114)*(1+1.5*(E2115/E2114-1))</f>
        <v>129407.65511159202</v>
      </c>
      <c r="K2115">
        <f>ROW()</f>
        <v>2115</v>
      </c>
      <c r="L2115">
        <f>B2115/C2115</f>
        <v>0.82454251883745977</v>
      </c>
      <c r="M2115">
        <f>M2114*(1-(M$1+M$5))^($A2115-$A2114)*(1+2*(E2115/E2114-1))</f>
        <v>1112756.5629541145</v>
      </c>
      <c r="N2115" t="e">
        <f>VLOOKUP(A2115,'UVXY-IV'!A$43:E$2041,4,0)</f>
        <v>#N/A</v>
      </c>
      <c r="O2115">
        <v>2204</v>
      </c>
    </row>
    <row r="2116" spans="1:15" x14ac:dyDescent="0.25">
      <c r="A2116" s="1">
        <v>41130</v>
      </c>
      <c r="B2116" s="10">
        <v>15.28</v>
      </c>
      <c r="C2116" s="10">
        <v>18.23</v>
      </c>
      <c r="D2116">
        <v>4750.1000000000004</v>
      </c>
      <c r="E2116">
        <v>4240.29</v>
      </c>
      <c r="F2116">
        <v>93997.440000000002</v>
      </c>
      <c r="G2116">
        <v>83921.38</v>
      </c>
      <c r="H2116">
        <f>(1/(1-91/360*VLOOKUP($A2116,Tbills!$B$4:$C$974,2,1)/100))^((1)/91)-1</f>
        <v>2.7781327762710362E-6</v>
      </c>
      <c r="I2116">
        <f>I2115*(1-(I$1+I$5))^($A2116-$A2115)*(1+1.5*(E2116/E2115-1))</f>
        <v>126731.92329115451</v>
      </c>
      <c r="K2116">
        <f>ROW()</f>
        <v>2116</v>
      </c>
      <c r="L2116">
        <f>B2116/C2116</f>
        <v>0.8381788261108063</v>
      </c>
      <c r="M2116">
        <f>M2115*(1-(M$1+M$5))^($A2116-$A2115)*(1+2*(E2116/E2115-1))</f>
        <v>1082056.4212766716</v>
      </c>
      <c r="N2116" t="e">
        <f>VLOOKUP(A2116,'UVXY-IV'!A$43:E$2041,4,0)</f>
        <v>#N/A</v>
      </c>
      <c r="O2116">
        <v>2184</v>
      </c>
    </row>
    <row r="2117" spans="1:15" x14ac:dyDescent="0.25">
      <c r="A2117" s="1">
        <v>41131</v>
      </c>
      <c r="B2117" s="10">
        <v>14.74</v>
      </c>
      <c r="C2117" s="10">
        <v>18.14</v>
      </c>
      <c r="D2117">
        <v>4715.24</v>
      </c>
      <c r="E2117">
        <v>4209.16</v>
      </c>
      <c r="F2117">
        <v>93228.45</v>
      </c>
      <c r="G2117">
        <v>83234.59</v>
      </c>
      <c r="H2117">
        <f>(1/(1-91/360*VLOOKUP($A2117,Tbills!$B$4:$C$974,2,1)/100))^((1)/91)-1</f>
        <v>2.7781327762710362E-6</v>
      </c>
      <c r="I2117">
        <f>I2116*(1-(I$1+I$5))^($A2117-$A2116)*(1+1.5*(E2117/E2116-1))</f>
        <v>125335.12180529151</v>
      </c>
      <c r="K2117">
        <f>ROW()</f>
        <v>2117</v>
      </c>
      <c r="L2117">
        <f>B2117/C2117</f>
        <v>0.8125689084895259</v>
      </c>
      <c r="M2117">
        <f>M2116*(1-(M$1+M$5))^($A2117-$A2116)*(1+2*(E2117/E2116-1))</f>
        <v>1066132.7038613728</v>
      </c>
      <c r="N2117" t="e">
        <f>VLOOKUP(A2117,'UVXY-IV'!A$43:E$2041,4,0)</f>
        <v>#N/A</v>
      </c>
      <c r="O2117">
        <v>2108</v>
      </c>
    </row>
    <row r="2118" spans="1:15" x14ac:dyDescent="0.25">
      <c r="A2118" s="1">
        <v>41134</v>
      </c>
      <c r="B2118" s="10">
        <v>13.7</v>
      </c>
      <c r="C2118" s="10">
        <v>18.07</v>
      </c>
      <c r="D2118">
        <v>4618</v>
      </c>
      <c r="E2118">
        <v>4122.32</v>
      </c>
      <c r="F2118">
        <v>92745.58</v>
      </c>
      <c r="G2118">
        <v>82802.789999999994</v>
      </c>
      <c r="H2118">
        <f>(1/(1-91/360*VLOOKUP($A2118,Tbills!$B$4:$C$974,2,1)/100))^((1)/91)-1</f>
        <v>3.0559851109668301E-6</v>
      </c>
      <c r="I2118">
        <f>I2117*(1-(I$1+I$5))^($A2118-$A2117)*(1+1.5*(E2118/E2117-1))</f>
        <v>121452.90791336799</v>
      </c>
      <c r="K2118">
        <f>ROW()</f>
        <v>2118</v>
      </c>
      <c r="L2118">
        <f>B2118/C2118</f>
        <v>0.75816270060874369</v>
      </c>
      <c r="M2118">
        <f>M2117*(1-(M$1+M$5))^($A2118-$A2117)*(1+2*(E2118/E2117-1))</f>
        <v>1022038.1899959103</v>
      </c>
      <c r="N2118" t="e">
        <f>VLOOKUP(A2118,'UVXY-IV'!A$43:E$2041,4,0)</f>
        <v>#N/A</v>
      </c>
      <c r="O2118">
        <v>1996</v>
      </c>
    </row>
    <row r="2119" spans="1:15" x14ac:dyDescent="0.25">
      <c r="A2119" s="1">
        <v>41135</v>
      </c>
      <c r="B2119" s="10">
        <v>14.85</v>
      </c>
      <c r="C2119" s="10">
        <v>18.510000000000002</v>
      </c>
      <c r="D2119">
        <v>4804.7</v>
      </c>
      <c r="E2119">
        <v>4288.97</v>
      </c>
      <c r="F2119">
        <v>94372.53</v>
      </c>
      <c r="G2119">
        <v>84255.07</v>
      </c>
      <c r="H2119">
        <f>(1/(1-91/360*VLOOKUP($A2119,Tbills!$B$4:$C$974,2,1)/100))^((1)/91)-1</f>
        <v>3.0559851109668301E-6</v>
      </c>
      <c r="I2119">
        <f>I2118*(1-(I$1+I$5))^($A2119-$A2118)*(1+1.5*(E2119/E2118-1))</f>
        <v>128816.50380279076</v>
      </c>
      <c r="K2119">
        <f>ROW()</f>
        <v>2119</v>
      </c>
      <c r="L2119">
        <f>B2119/C2119</f>
        <v>0.80226904376012953</v>
      </c>
      <c r="M2119">
        <f>M2118*(1-(M$1+M$5))^($A2119-$A2118)*(1+2*(E2119/E2118-1))</f>
        <v>1104635.3370972211</v>
      </c>
      <c r="N2119" t="e">
        <f>VLOOKUP(A2119,'UVXY-IV'!A$43:E$2041,4,0)</f>
        <v>#N/A</v>
      </c>
      <c r="O2119">
        <v>2216</v>
      </c>
    </row>
    <row r="2120" spans="1:15"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I2119*(1-(I$1+I$5))^($A2120-$A2119)*(1+1.5*(E2120/E2119-1))</f>
        <v>128397.19418088914</v>
      </c>
      <c r="K2120">
        <f>ROW()</f>
        <v>2120</v>
      </c>
      <c r="L2120">
        <f>B2120/C2120</f>
        <v>0.77571580063626733</v>
      </c>
      <c r="M2120">
        <f>M2119*(1-(M$1+M$5))^($A2120-$A2119)*(1+2*(E2120/E2119-1))</f>
        <v>1099818.0973921951</v>
      </c>
      <c r="N2120" t="e">
        <f>VLOOKUP(A2120,'UVXY-IV'!A$43:E$2041,4,0)</f>
        <v>#N/A</v>
      </c>
      <c r="O2120">
        <v>2220</v>
      </c>
    </row>
    <row r="2121" spans="1:15" x14ac:dyDescent="0.25">
      <c r="A2121" s="1">
        <v>41137</v>
      </c>
      <c r="B2121" s="10">
        <v>14.29</v>
      </c>
      <c r="C2121" s="10">
        <v>18.55</v>
      </c>
      <c r="D2121">
        <v>4727.6499999999996</v>
      </c>
      <c r="E2121">
        <v>4220.17</v>
      </c>
      <c r="F2121">
        <v>94027.33</v>
      </c>
      <c r="G2121">
        <v>83946.37</v>
      </c>
      <c r="H2121">
        <f>(1/(1-91/360*VLOOKUP($A2121,Tbills!$B$4:$C$974,2,1)/100))^((1)/91)-1</f>
        <v>3.0559851109668301E-6</v>
      </c>
      <c r="I2121">
        <f>I2120*(1-(I$1+I$5))^($A2121-$A2120)*(1+1.5*(E2121/E2120-1))</f>
        <v>125717.45318229224</v>
      </c>
      <c r="K2121">
        <f>ROW()</f>
        <v>2121</v>
      </c>
      <c r="L2121">
        <f>B2121/C2121</f>
        <v>0.77035040431266844</v>
      </c>
      <c r="M2121">
        <f>M2120*(1-(M$1+M$5))^($A2121-$A2120)*(1+2*(E2121/E2120-1))</f>
        <v>1069190.5169283401</v>
      </c>
      <c r="N2121" t="e">
        <f>VLOOKUP(A2121,'UVXY-IV'!A$43:E$2041,4,0)</f>
        <v>#N/A</v>
      </c>
      <c r="O2121">
        <v>2132</v>
      </c>
    </row>
    <row r="2122" spans="1:15"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I2121*(1-(I$1+I$5))^($A2122-$A2121)*(1+1.5*(E2122/E2121-1))</f>
        <v>119774.60689033946</v>
      </c>
      <c r="K2122">
        <f>ROW()</f>
        <v>2122</v>
      </c>
      <c r="L2122">
        <f>B2122/C2122</f>
        <v>0.73297002724795635</v>
      </c>
      <c r="M2122">
        <f>M2121*(1-(M$1+M$5))^($A2122-$A2121)*(1+2*(E2122/E2121-1))</f>
        <v>1001780.1998107311</v>
      </c>
      <c r="N2122" t="e">
        <f>VLOOKUP(A2122,'UVXY-IV'!A$43:E$2041,4,0)</f>
        <v>#N/A</v>
      </c>
      <c r="O2122">
        <v>2012</v>
      </c>
    </row>
    <row r="2123" spans="1:15" x14ac:dyDescent="0.25">
      <c r="A2123" s="1">
        <v>41141</v>
      </c>
      <c r="B2123" s="10">
        <v>14.02</v>
      </c>
      <c r="C2123" s="10">
        <v>18.59</v>
      </c>
      <c r="D2123">
        <v>4581.3</v>
      </c>
      <c r="E2123">
        <v>4089.48</v>
      </c>
      <c r="F2123">
        <v>94733.58</v>
      </c>
      <c r="G2123">
        <v>84575.88</v>
      </c>
      <c r="H2123">
        <f>(1/(1-91/360*VLOOKUP($A2123,Tbills!$B$4:$C$974,2,1)/100))^((1)/91)-1</f>
        <v>2.7781327762710362E-6</v>
      </c>
      <c r="I2123">
        <f>I2122*(1-(I$1+I$5))^($A2123-$A2122)*(1+1.5*(E2123/E2122-1))</f>
        <v>119871.38090911794</v>
      </c>
      <c r="K2123">
        <f>ROW()</f>
        <v>2123</v>
      </c>
      <c r="L2123">
        <f>B2123/C2123</f>
        <v>0.75416890801506187</v>
      </c>
      <c r="M2123">
        <f>M2122*(1-(M$1+M$5))^($A2123-$A2122)*(1+2*(E2123/E2122-1))</f>
        <v>1002796.4787198519</v>
      </c>
      <c r="N2123" t="e">
        <f>VLOOKUP(A2123,'UVXY-IV'!A$43:E$2041,4,0)</f>
        <v>#N/A</v>
      </c>
      <c r="O2123">
        <v>2020</v>
      </c>
    </row>
    <row r="2124" spans="1:15" x14ac:dyDescent="0.25">
      <c r="A2124" s="1">
        <v>41142</v>
      </c>
      <c r="B2124" s="10">
        <v>15.02</v>
      </c>
      <c r="C2124" s="10">
        <v>18.8</v>
      </c>
      <c r="D2124">
        <v>4705.3</v>
      </c>
      <c r="E2124">
        <v>4200.1499999999996</v>
      </c>
      <c r="F2124">
        <v>96373.8</v>
      </c>
      <c r="G2124">
        <v>86040</v>
      </c>
      <c r="H2124">
        <f>(1/(1-91/360*VLOOKUP($A2124,Tbills!$B$4:$C$974,2,1)/100))^((1)/91)-1</f>
        <v>2.7781327762710362E-6</v>
      </c>
      <c r="I2124">
        <f>I2123*(1-(I$1+I$5))^($A2124-$A2123)*(1+1.5*(E2124/E2123-1))</f>
        <v>124736.14540577411</v>
      </c>
      <c r="K2124">
        <f>ROW()</f>
        <v>2124</v>
      </c>
      <c r="L2124">
        <f>B2124/C2124</f>
        <v>0.79893617021276586</v>
      </c>
      <c r="M2124">
        <f>M2123*(1-(M$1+M$5))^($A2124-$A2123)*(1+2*(E2124/E2123-1))</f>
        <v>1057036.4548611157</v>
      </c>
      <c r="N2124" t="e">
        <f>VLOOKUP(A2124,'UVXY-IV'!A$43:E$2041,4,0)</f>
        <v>#N/A</v>
      </c>
      <c r="O2124">
        <v>2116</v>
      </c>
    </row>
    <row r="2125" spans="1:15"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I2124*(1-(I$1+I$5))^($A2125-$A2124)*(1+1.5*(E2125/E2124-1))</f>
        <v>127229.55919865423</v>
      </c>
      <c r="K2125">
        <f>ROW()</f>
        <v>2125</v>
      </c>
      <c r="L2125">
        <f>B2125/C2125</f>
        <v>0.77806385169927894</v>
      </c>
      <c r="M2125">
        <f>M2124*(1-(M$1+M$5))^($A2125-$A2124)*(1+2*(E2125/E2124-1))</f>
        <v>1085186.5164605542</v>
      </c>
      <c r="N2125" t="e">
        <f>VLOOKUP(A2125,'UVXY-IV'!A$43:E$2041,4,0)</f>
        <v>#N/A</v>
      </c>
      <c r="O2125">
        <v>2152</v>
      </c>
    </row>
    <row r="2126" spans="1:15" x14ac:dyDescent="0.25">
      <c r="A2126" s="1">
        <v>41144</v>
      </c>
      <c r="B2126" s="10">
        <v>15.96</v>
      </c>
      <c r="C2126" s="10">
        <v>20.09</v>
      </c>
      <c r="D2126">
        <v>4843.54</v>
      </c>
      <c r="E2126">
        <v>4323.5200000000004</v>
      </c>
      <c r="F2126">
        <v>97551.88</v>
      </c>
      <c r="G2126">
        <v>87091.28</v>
      </c>
      <c r="H2126">
        <f>(1/(1-91/360*VLOOKUP($A2126,Tbills!$B$4:$C$974,2,1)/100))^((1)/91)-1</f>
        <v>2.7781327762710362E-6</v>
      </c>
      <c r="I2126">
        <f>I2125*(1-(I$1+I$5))^($A2126-$A2125)*(1+1.5*(E2126/E2125-1))</f>
        <v>130249.15843116477</v>
      </c>
      <c r="K2126">
        <f>ROW()</f>
        <v>2126</v>
      </c>
      <c r="L2126">
        <f>B2126/C2126</f>
        <v>0.79442508710801396</v>
      </c>
      <c r="M2126">
        <f>M2125*(1-(M$1+M$5))^($A2126-$A2125)*(1+2*(E2126/E2125-1))</f>
        <v>1119503.3190775674</v>
      </c>
      <c r="N2126" t="e">
        <f>VLOOKUP(A2126,'UVXY-IV'!A$43:E$2041,4,0)</f>
        <v>#N/A</v>
      </c>
      <c r="O2126">
        <v>2244</v>
      </c>
    </row>
    <row r="2127" spans="1:15" x14ac:dyDescent="0.25">
      <c r="A2127" s="1">
        <v>41145</v>
      </c>
      <c r="B2127" s="10">
        <v>15.18</v>
      </c>
      <c r="C2127" s="10">
        <v>19.239999999999998</v>
      </c>
      <c r="D2127">
        <v>4666.8</v>
      </c>
      <c r="E2127">
        <v>4165.74</v>
      </c>
      <c r="F2127">
        <v>96964.65</v>
      </c>
      <c r="G2127">
        <v>86566.78</v>
      </c>
      <c r="H2127">
        <f>(1/(1-91/360*VLOOKUP($A2127,Tbills!$B$4:$C$974,2,1)/100))^((1)/91)-1</f>
        <v>2.7781327762710362E-6</v>
      </c>
      <c r="I2127">
        <f>I2126*(1-(I$1+I$5))^($A2127-$A2126)*(1+1.5*(E2127/E2126-1))</f>
        <v>123118.12338180565</v>
      </c>
      <c r="K2127">
        <f>ROW()</f>
        <v>2127</v>
      </c>
      <c r="L2127">
        <f>B2127/C2127</f>
        <v>0.78898128898128905</v>
      </c>
      <c r="M2127">
        <f>M2126*(1-(M$1+M$5))^($A2127-$A2126)*(1+2*(E2127/E2126-1))</f>
        <v>1037759.3533787705</v>
      </c>
      <c r="N2127" t="e">
        <f>VLOOKUP(A2127,'UVXY-IV'!A$43:E$2041,4,0)</f>
        <v>#N/A</v>
      </c>
      <c r="O2127">
        <v>2060</v>
      </c>
    </row>
    <row r="2128" spans="1:15"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I2127*(1-(I$1+I$5))^($A2128-$A2127)*(1+1.5*(E2128/E2127-1))</f>
        <v>125317.83776077791</v>
      </c>
      <c r="K2128">
        <f>ROW()</f>
        <v>2128</v>
      </c>
      <c r="L2128">
        <f>B2128/C2128</f>
        <v>0.82078313253012047</v>
      </c>
      <c r="M2128">
        <f>M2127*(1-(M$1+M$5))^($A2128-$A2127)*(1+2*(E2128/E2127-1))</f>
        <v>1062414.2346949205</v>
      </c>
      <c r="N2128" t="e">
        <f>VLOOKUP(A2128,'UVXY-IV'!A$43:E$2041,4,0)</f>
        <v>#N/A</v>
      </c>
      <c r="O2128">
        <v>2096</v>
      </c>
    </row>
    <row r="2129" spans="1:15"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I2128*(1-(I$1+I$5))^($A2129-$A2128)*(1+1.5*(E2129/E2128-1))</f>
        <v>127159.62396883377</v>
      </c>
      <c r="K2129">
        <f>ROW()</f>
        <v>2129</v>
      </c>
      <c r="L2129">
        <f>B2129/C2129</f>
        <v>0.83198789101917248</v>
      </c>
      <c r="M2129">
        <f>M2128*(1-(M$1+M$5))^($A2129-$A2128)*(1+2*(E2129/E2128-1))</f>
        <v>1083210.4696015513</v>
      </c>
      <c r="N2129" t="e">
        <f>VLOOKUP(A2129,'UVXY-IV'!A$43:E$2041,4,0)</f>
        <v>#N/A</v>
      </c>
      <c r="O2129">
        <v>2168</v>
      </c>
    </row>
    <row r="2130" spans="1:15"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I2129*(1-(I$1+I$5))^($A2130-$A2129)*(1+1.5*(E2130/E2129-1))</f>
        <v>129585.6572577193</v>
      </c>
      <c r="K2130">
        <f>ROW()</f>
        <v>2130</v>
      </c>
      <c r="L2130">
        <f>B2130/C2130</f>
        <v>0.83382209188660794</v>
      </c>
      <c r="M2130">
        <f>M2129*(1-(M$1+M$5))^($A2130-$A2129)*(1+2*(E2130/E2129-1))</f>
        <v>1110742.0684280449</v>
      </c>
      <c r="N2130" t="e">
        <f>VLOOKUP(A2130,'UVXY-IV'!A$43:E$2041,4,0)</f>
        <v>#N/A</v>
      </c>
      <c r="O2130">
        <v>2188</v>
      </c>
    </row>
    <row r="2131" spans="1:15"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I2130*(1-(I$1+I$5))^($A2131-$A2130)*(1+1.5*(E2131/E2130-1))</f>
        <v>133492.74221135222</v>
      </c>
      <c r="K2131">
        <f>ROW()</f>
        <v>2131</v>
      </c>
      <c r="L2131">
        <f>B2131/C2131</f>
        <v>0.85229445506692147</v>
      </c>
      <c r="M2131">
        <f>M2130*(1-(M$1+M$5))^($A2131-$A2130)*(1+2*(E2131/E2130-1))</f>
        <v>1155370.4778825217</v>
      </c>
      <c r="N2131" t="e">
        <f>VLOOKUP(A2131,'UVXY-IV'!A$43:E$2041,4,0)</f>
        <v>#N/A</v>
      </c>
      <c r="O2131">
        <v>2280</v>
      </c>
    </row>
    <row r="2132" spans="1:15" x14ac:dyDescent="0.25">
      <c r="A2132" s="1">
        <v>41152</v>
      </c>
      <c r="B2132" s="10">
        <v>17.47</v>
      </c>
      <c r="C2132" s="10">
        <v>20.62</v>
      </c>
      <c r="D2132">
        <v>4742.43</v>
      </c>
      <c r="E2132">
        <v>4233.16</v>
      </c>
      <c r="F2132">
        <v>95918.97</v>
      </c>
      <c r="G2132">
        <v>85631.46</v>
      </c>
      <c r="H2132">
        <f>(1/(1-91/360*VLOOKUP($A2132,Tbills!$B$4:$C$974,2,1)/100))^((1)/91)-1</f>
        <v>3.0559851109668301E-6</v>
      </c>
      <c r="I2132">
        <f>I2131*(1-(I$1+I$5))^($A2132-$A2131)*(1+1.5*(E2132/E2131-1))</f>
        <v>126003.09143519281</v>
      </c>
      <c r="K2132">
        <f>ROW()</f>
        <v>2132</v>
      </c>
      <c r="L2132">
        <f>B2132/C2132</f>
        <v>0.84723569350145478</v>
      </c>
      <c r="M2132">
        <f>M2131*(1-(M$1+M$5))^($A2132-$A2131)*(1+2*(E2132/E2131-1))</f>
        <v>1068918.5175066399</v>
      </c>
      <c r="N2132" t="e">
        <f>VLOOKUP(A2132,'UVXY-IV'!A$43:E$2041,4,0)</f>
        <v>#N/A</v>
      </c>
      <c r="O2132">
        <v>2120</v>
      </c>
    </row>
    <row r="2133" spans="1:15" x14ac:dyDescent="0.25">
      <c r="A2133" s="1">
        <v>41156</v>
      </c>
      <c r="B2133" s="10">
        <v>17.98</v>
      </c>
      <c r="C2133" s="10">
        <v>20.68</v>
      </c>
      <c r="D2133">
        <v>4655.93</v>
      </c>
      <c r="E2133">
        <v>4155.8999999999996</v>
      </c>
      <c r="F2133">
        <v>95926.64</v>
      </c>
      <c r="G2133">
        <v>85637.26</v>
      </c>
      <c r="H2133">
        <f>(1/(1-91/360*VLOOKUP($A2133,Tbills!$B$4:$C$974,2,1)/100))^((1)/91)-1</f>
        <v>2.7781327762710362E-6</v>
      </c>
      <c r="I2133">
        <f>I2132*(1-(I$1+I$5))^($A2133-$A2132)*(1+1.5*(E2133/E2132-1))</f>
        <v>122548.8405382929</v>
      </c>
      <c r="K2133">
        <f>ROW()</f>
        <v>2133</v>
      </c>
      <c r="L2133">
        <f>B2133/C2133</f>
        <v>0.86943907156673117</v>
      </c>
      <c r="M2133">
        <f>M2132*(1-(M$1+M$5))^($A2133-$A2132)*(1+2*(E2133/E2132-1))</f>
        <v>1029761.7344295395</v>
      </c>
      <c r="N2133" t="e">
        <f>VLOOKUP(A2133,'UVXY-IV'!A$43:E$2041,4,0)</f>
        <v>#N/A</v>
      </c>
      <c r="O2133">
        <v>2092</v>
      </c>
    </row>
    <row r="2134" spans="1:15"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I2133*(1-(I$1+I$5))^($A2134-$A2133)*(1+1.5*(E2134/E2133-1))</f>
        <v>118312.06141332931</v>
      </c>
      <c r="K2134">
        <f>ROW()</f>
        <v>2134</v>
      </c>
      <c r="L2134">
        <f>B2134/C2134</f>
        <v>0.88744372186093046</v>
      </c>
      <c r="M2134">
        <f>M2133*(1-(M$1+M$5))^($A2134-$A2133)*(1+2*(E2134/E2133-1))</f>
        <v>982273.21508411376</v>
      </c>
      <c r="N2134" t="e">
        <f>VLOOKUP(A2134,'UVXY-IV'!A$43:E$2041,4,0)</f>
        <v>#N/A</v>
      </c>
      <c r="O2134">
        <v>1980</v>
      </c>
    </row>
    <row r="2135" spans="1:15" x14ac:dyDescent="0.25">
      <c r="A2135" s="1">
        <v>41158</v>
      </c>
      <c r="B2135" s="10">
        <v>15.6</v>
      </c>
      <c r="C2135" s="10">
        <v>18.62</v>
      </c>
      <c r="D2135">
        <v>4096.7299999999996</v>
      </c>
      <c r="E2135">
        <v>3656.73</v>
      </c>
      <c r="F2135">
        <v>90496.57</v>
      </c>
      <c r="G2135">
        <v>80789.16</v>
      </c>
      <c r="H2135">
        <f>(1/(1-91/360*VLOOKUP($A2135,Tbills!$B$4:$C$974,2,1)/100))^((1)/91)-1</f>
        <v>2.7781327762710362E-6</v>
      </c>
      <c r="I2135">
        <f>I2134*(1-(I$1+I$5))^($A2135-$A2134)*(1+1.5*(E2135/E2134-1))</f>
        <v>100678.10722325432</v>
      </c>
      <c r="K2135">
        <f>ROW()</f>
        <v>2135</v>
      </c>
      <c r="L2135">
        <f>B2135/C2135</f>
        <v>0.83780880773361965</v>
      </c>
      <c r="M2135">
        <f>M2134*(1-(M$1+M$5))^($A2135-$A2134)*(1+2*(E2135/E2134-1))</f>
        <v>787052.02458548523</v>
      </c>
      <c r="N2135" t="e">
        <f>VLOOKUP(A2135,'UVXY-IV'!A$43:E$2041,4,0)</f>
        <v>#N/A</v>
      </c>
      <c r="O2135">
        <v>1568</v>
      </c>
    </row>
    <row r="2136" spans="1:15" x14ac:dyDescent="0.25">
      <c r="A2136" s="1">
        <v>41159</v>
      </c>
      <c r="B2136" s="10">
        <v>14.38</v>
      </c>
      <c r="C2136" s="10">
        <v>17.59</v>
      </c>
      <c r="D2136">
        <v>3862.89</v>
      </c>
      <c r="E2136">
        <v>3447.99</v>
      </c>
      <c r="F2136">
        <v>87990.54</v>
      </c>
      <c r="G2136">
        <v>78551.73</v>
      </c>
      <c r="H2136">
        <f>(1/(1-91/360*VLOOKUP($A2136,Tbills!$B$4:$C$974,2,1)/100))^((1)/91)-1</f>
        <v>2.7781327762710362E-6</v>
      </c>
      <c r="I2136">
        <f>I2135*(1-(I$1+I$5))^($A2136-$A2135)*(1+1.5*(E2136/E2135-1))</f>
        <v>92056.592890727654</v>
      </c>
      <c r="K2136">
        <f>ROW()</f>
        <v>2136</v>
      </c>
      <c r="L2136">
        <f>B2136/C2136</f>
        <v>0.81750994883456518</v>
      </c>
      <c r="M2136">
        <f>M2135*(1-(M$1+M$5))^($A2136-$A2135)*(1+2*(E2136/E2135-1))</f>
        <v>697172.70823583379</v>
      </c>
      <c r="N2136" t="e">
        <f>VLOOKUP(A2136,'UVXY-IV'!A$43:E$2041,4,0)</f>
        <v>#N/A</v>
      </c>
      <c r="O2136">
        <v>1388.8</v>
      </c>
    </row>
    <row r="2137" spans="1:15" x14ac:dyDescent="0.25">
      <c r="A2137" s="1">
        <v>41162</v>
      </c>
      <c r="B2137" s="10">
        <v>16.28</v>
      </c>
      <c r="C2137" s="10">
        <v>18.3</v>
      </c>
      <c r="D2137">
        <v>4129.16</v>
      </c>
      <c r="E2137">
        <v>3685.63</v>
      </c>
      <c r="F2137">
        <v>89378.06</v>
      </c>
      <c r="G2137">
        <v>79789.759999999995</v>
      </c>
      <c r="H2137">
        <f>(1/(1-91/360*VLOOKUP($A2137,Tbills!$B$4:$C$974,2,1)/100))^((1)/91)-1</f>
        <v>2.7781327762710362E-6</v>
      </c>
      <c r="I2137">
        <f>I2136*(1-(I$1+I$5))^($A2137-$A2136)*(1+1.5*(E2137/E2136-1))</f>
        <v>101570.66289707211</v>
      </c>
      <c r="K2137">
        <f>ROW()</f>
        <v>2137</v>
      </c>
      <c r="L2137">
        <f>B2137/C2137</f>
        <v>0.88961748633879789</v>
      </c>
      <c r="M2137">
        <f>M2136*(1-(M$1+M$5))^($A2137-$A2136)*(1+2*(E2137/E2136-1))</f>
        <v>793192.63199879543</v>
      </c>
      <c r="N2137" t="e">
        <f>VLOOKUP(A2137,'UVXY-IV'!A$43:E$2041,4,0)</f>
        <v>#N/A</v>
      </c>
      <c r="O2137">
        <v>1545.2</v>
      </c>
    </row>
    <row r="2138" spans="1:15" x14ac:dyDescent="0.25">
      <c r="A2138" s="1">
        <v>41163</v>
      </c>
      <c r="B2138" s="10">
        <v>16.41</v>
      </c>
      <c r="C2138" s="10">
        <v>18.29</v>
      </c>
      <c r="D2138">
        <v>4104.8900000000003</v>
      </c>
      <c r="E2138">
        <v>3663.96</v>
      </c>
      <c r="F2138">
        <v>88344.91</v>
      </c>
      <c r="G2138">
        <v>78867.22</v>
      </c>
      <c r="H2138">
        <f>(1/(1-91/360*VLOOKUP($A2138,Tbills!$B$4:$C$974,2,1)/100))^((1)/91)-1</f>
        <v>2.7781327762710362E-6</v>
      </c>
      <c r="I2138">
        <f>I2137*(1-(I$1+I$5))^($A2138-$A2137)*(1+1.5*(E2138/E2137-1))</f>
        <v>100673.90646348757</v>
      </c>
      <c r="K2138">
        <f>ROW()</f>
        <v>2138</v>
      </c>
      <c r="L2138">
        <f>B2138/C2138</f>
        <v>0.89721159103335157</v>
      </c>
      <c r="M2138">
        <f>M2137*(1-(M$1+M$5))^($A2138-$A2137)*(1+2*(E2138/E2137-1))</f>
        <v>783838.91898905789</v>
      </c>
      <c r="N2138" t="e">
        <f>VLOOKUP(A2138,'UVXY-IV'!A$43:E$2041,4,0)</f>
        <v>#N/A</v>
      </c>
      <c r="O2138">
        <v>1522.4</v>
      </c>
    </row>
    <row r="2139" spans="1:15" x14ac:dyDescent="0.25">
      <c r="A2139" s="1">
        <v>41164</v>
      </c>
      <c r="B2139" s="10">
        <v>15.8</v>
      </c>
      <c r="C2139" s="10">
        <v>17.600000000000001</v>
      </c>
      <c r="D2139">
        <v>3929.79</v>
      </c>
      <c r="E2139">
        <v>3507.66</v>
      </c>
      <c r="F2139">
        <v>85736.93</v>
      </c>
      <c r="G2139">
        <v>76538.81</v>
      </c>
      <c r="H2139">
        <f>(1/(1-91/360*VLOOKUP($A2139,Tbills!$B$4:$C$974,2,1)/100))^((1)/91)-1</f>
        <v>2.7781327762710362E-6</v>
      </c>
      <c r="I2139">
        <f>I2138*(1-(I$1+I$5))^($A2139-$A2138)*(1+1.5*(E2139/E2138-1))</f>
        <v>94231.066447905585</v>
      </c>
      <c r="K2139">
        <f>ROW()</f>
        <v>2139</v>
      </c>
      <c r="L2139">
        <f>B2139/C2139</f>
        <v>0.89772727272727271</v>
      </c>
      <c r="M2139">
        <f>M2138*(1-(M$1+M$5))^($A2139-$A2138)*(1+2*(E2139/E2138-1))</f>
        <v>716939.56149140093</v>
      </c>
      <c r="N2139" t="e">
        <f>VLOOKUP(A2139,'UVXY-IV'!A$43:E$2041,4,0)</f>
        <v>#N/A</v>
      </c>
      <c r="O2139">
        <v>1436</v>
      </c>
    </row>
    <row r="2140" spans="1:15" x14ac:dyDescent="0.25">
      <c r="A2140" s="1">
        <v>41165</v>
      </c>
      <c r="B2140" s="10">
        <v>14.05</v>
      </c>
      <c r="C2140" s="10">
        <v>16.45</v>
      </c>
      <c r="D2140">
        <v>3679.38</v>
      </c>
      <c r="E2140">
        <v>3284.14</v>
      </c>
      <c r="F2140">
        <v>82074.12</v>
      </c>
      <c r="G2140">
        <v>73268.740000000005</v>
      </c>
      <c r="H2140">
        <f>(1/(1-91/360*VLOOKUP($A2140,Tbills!$B$4:$C$974,2,1)/100))^((1)/91)-1</f>
        <v>2.7781327762710362E-6</v>
      </c>
      <c r="I2140">
        <f>I2139*(1-(I$1+I$5))^($A2140-$A2139)*(1+1.5*(E2140/E2139-1))</f>
        <v>85223.164178175866</v>
      </c>
      <c r="K2140">
        <f>ROW()</f>
        <v>2140</v>
      </c>
      <c r="L2140">
        <f>B2140/C2140</f>
        <v>0.85410334346504568</v>
      </c>
      <c r="M2140">
        <f>M2139*(1-(M$1+M$5))^($A2140-$A2139)*(1+2*(E2140/E2139-1))</f>
        <v>625546.83648827963</v>
      </c>
      <c r="N2140" t="e">
        <f>VLOOKUP(A2140,'UVXY-IV'!A$43:E$2041,4,0)</f>
        <v>#N/A</v>
      </c>
      <c r="O2140">
        <v>1228</v>
      </c>
    </row>
    <row r="2141" spans="1:15" x14ac:dyDescent="0.25">
      <c r="A2141" s="1">
        <v>41166</v>
      </c>
      <c r="B2141" s="10">
        <v>14.51</v>
      </c>
      <c r="C2141" s="10">
        <v>16.899999999999999</v>
      </c>
      <c r="D2141">
        <v>3881.94</v>
      </c>
      <c r="E2141">
        <v>3464.93</v>
      </c>
      <c r="F2141">
        <v>82384.42</v>
      </c>
      <c r="G2141">
        <v>73545.55</v>
      </c>
      <c r="H2141">
        <f>(1/(1-91/360*VLOOKUP($A2141,Tbills!$B$4:$C$974,2,1)/100))^((1)/91)-1</f>
        <v>2.7781327762710362E-6</v>
      </c>
      <c r="I2141">
        <f>I2140*(1-(I$1+I$5))^($A2141-$A2140)*(1+1.5*(E2141/E2140-1))</f>
        <v>92259.508041750451</v>
      </c>
      <c r="K2141">
        <f>ROW()</f>
        <v>2141</v>
      </c>
      <c r="L2141">
        <f>B2141/C2141</f>
        <v>0.85857988165680477</v>
      </c>
      <c r="M2141">
        <f>M2140*(1-(M$1+M$5))^($A2141-$A2140)*(1+2*(E2141/E2140-1))</f>
        <v>694395.41575081099</v>
      </c>
      <c r="N2141" t="e">
        <f>VLOOKUP(A2141,'UVXY-IV'!A$43:E$2041,4,0)</f>
        <v>#N/A</v>
      </c>
      <c r="O2141">
        <v>1307.2</v>
      </c>
    </row>
    <row r="2142" spans="1:15" x14ac:dyDescent="0.25">
      <c r="A2142" s="1">
        <v>41169</v>
      </c>
      <c r="B2142" s="10">
        <v>14.59</v>
      </c>
      <c r="C2142" s="10">
        <v>17.13</v>
      </c>
      <c r="D2142">
        <v>3763.06</v>
      </c>
      <c r="E2142">
        <v>3358.79</v>
      </c>
      <c r="F2142">
        <v>81446.02</v>
      </c>
      <c r="G2142">
        <v>72707.22</v>
      </c>
      <c r="H2142">
        <f>(1/(1-91/360*VLOOKUP($A2142,Tbills!$B$4:$C$974,2,1)/100))^((1)/91)-1</f>
        <v>3.0559851109668301E-6</v>
      </c>
      <c r="I2142">
        <f>I2141*(1-(I$1+I$5))^($A2142-$A2141)*(1+1.5*(E2142/E2141-1))</f>
        <v>88017.745666628922</v>
      </c>
      <c r="K2142">
        <f>ROW()</f>
        <v>2142</v>
      </c>
      <c r="L2142">
        <f>B2142/C2142</f>
        <v>0.8517221249270287</v>
      </c>
      <c r="M2142">
        <f>M2141*(1-(M$1+M$5))^($A2142-$A2141)*(1+2*(E2142/E2141-1))</f>
        <v>651787.17001665279</v>
      </c>
      <c r="N2142" t="e">
        <f>VLOOKUP(A2142,'UVXY-IV'!A$43:E$2041,4,0)</f>
        <v>#N/A</v>
      </c>
      <c r="O2142">
        <v>1286.8</v>
      </c>
    </row>
    <row r="2143" spans="1:15" x14ac:dyDescent="0.25">
      <c r="A2143" s="1">
        <v>41170</v>
      </c>
      <c r="B2143" s="10">
        <v>14.18</v>
      </c>
      <c r="C2143" s="10">
        <v>16.63</v>
      </c>
      <c r="D2143">
        <v>3627.11</v>
      </c>
      <c r="E2143">
        <v>3237.44</v>
      </c>
      <c r="F2143">
        <v>79970.97</v>
      </c>
      <c r="G2143">
        <v>71390.210000000006</v>
      </c>
      <c r="H2143">
        <f>(1/(1-91/360*VLOOKUP($A2143,Tbills!$B$4:$C$974,2,1)/100))^((1)/91)-1</f>
        <v>3.0559851109668301E-6</v>
      </c>
      <c r="I2143">
        <f>I2142*(1-(I$1+I$5))^($A2143-$A2142)*(1+1.5*(E2143/E2142-1))</f>
        <v>83246.94684830714</v>
      </c>
      <c r="K2143">
        <f>ROW()</f>
        <v>2143</v>
      </c>
      <c r="L2143">
        <f>B2143/C2143</f>
        <v>0.85267588695129293</v>
      </c>
      <c r="M2143">
        <f>M2142*(1-(M$1+M$5))^($A2143-$A2142)*(1+2*(E2143/E2142-1))</f>
        <v>604669.84830050601</v>
      </c>
      <c r="N2143" t="e">
        <f>VLOOKUP(A2143,'UVXY-IV'!A$43:E$2041,4,0)</f>
        <v>#N/A</v>
      </c>
      <c r="O2143">
        <v>1220.4000000000001</v>
      </c>
    </row>
    <row r="2144" spans="1:15" x14ac:dyDescent="0.25">
      <c r="A2144" s="1">
        <v>41171</v>
      </c>
      <c r="B2144" s="10">
        <v>13.88</v>
      </c>
      <c r="C2144" s="10">
        <v>16.489999999999998</v>
      </c>
      <c r="D2144">
        <v>3582.48</v>
      </c>
      <c r="E2144">
        <v>3197.59</v>
      </c>
      <c r="F2144">
        <v>79139.42</v>
      </c>
      <c r="G2144">
        <v>70647.67</v>
      </c>
      <c r="H2144">
        <f>(1/(1-91/360*VLOOKUP($A2144,Tbills!$B$4:$C$974,2,1)/100))^((1)/91)-1</f>
        <v>3.0559851109668301E-6</v>
      </c>
      <c r="I2144">
        <f>I2143*(1-(I$1+I$5))^($A2144-$A2143)*(1+1.5*(E2144/E2143-1))</f>
        <v>81709.119785684044</v>
      </c>
      <c r="K2144">
        <f>ROW()</f>
        <v>2144</v>
      </c>
      <c r="L2144">
        <f>B2144/C2144</f>
        <v>0.84172225591267447</v>
      </c>
      <c r="M2144">
        <f>M2143*(1-(M$1+M$5))^($A2144-$A2143)*(1+2*(E2144/E2143-1))</f>
        <v>589764.07993334939</v>
      </c>
      <c r="N2144" t="e">
        <f>VLOOKUP(A2144,'UVXY-IV'!A$43:E$2041,4,0)</f>
        <v>#N/A</v>
      </c>
      <c r="O2144">
        <v>1213.5999999999999</v>
      </c>
    </row>
    <row r="2145" spans="1:15" x14ac:dyDescent="0.25">
      <c r="A2145" s="1">
        <v>41172</v>
      </c>
      <c r="B2145" s="10">
        <v>14.07</v>
      </c>
      <c r="C2145" s="10">
        <v>16.75</v>
      </c>
      <c r="D2145">
        <v>3660.21</v>
      </c>
      <c r="E2145">
        <v>3266.96</v>
      </c>
      <c r="F2145">
        <v>79136.7</v>
      </c>
      <c r="G2145">
        <v>70645.03</v>
      </c>
      <c r="H2145">
        <f>(1/(1-91/360*VLOOKUP($A2145,Tbills!$B$4:$C$974,2,1)/100))^((1)/91)-1</f>
        <v>3.0559851109668301E-6</v>
      </c>
      <c r="I2145">
        <f>I2144*(1-(I$1+I$5))^($A2145-$A2144)*(1+1.5*(E2145/E2144-1))</f>
        <v>84367.264069493729</v>
      </c>
      <c r="K2145">
        <f>ROW()</f>
        <v>2145</v>
      </c>
      <c r="L2145">
        <f>B2145/C2145</f>
        <v>0.84</v>
      </c>
      <c r="M2145">
        <f>M2144*(1-(M$1+M$5))^($A2145-$A2144)*(1+2*(E2145/E2144-1))</f>
        <v>615332.5741497695</v>
      </c>
      <c r="N2145" t="e">
        <f>VLOOKUP(A2145,'UVXY-IV'!A$43:E$2041,4,0)</f>
        <v>#N/A</v>
      </c>
      <c r="O2145">
        <v>1190</v>
      </c>
    </row>
    <row r="2146" spans="1:15" x14ac:dyDescent="0.25">
      <c r="A2146" s="1">
        <v>41173</v>
      </c>
      <c r="B2146" s="10">
        <v>13.98</v>
      </c>
      <c r="C2146" s="10">
        <v>16.79</v>
      </c>
      <c r="D2146">
        <v>3587.3</v>
      </c>
      <c r="E2146">
        <v>3201.88</v>
      </c>
      <c r="F2146">
        <v>79621.429999999993</v>
      </c>
      <c r="G2146">
        <v>71077.53</v>
      </c>
      <c r="H2146">
        <f>(1/(1-91/360*VLOOKUP($A2146,Tbills!$B$4:$C$974,2,1)/100))^((1)/91)-1</f>
        <v>3.0559851109668301E-6</v>
      </c>
      <c r="I2146">
        <f>I2145*(1-(I$1+I$5))^($A2146-$A2145)*(1+1.5*(E2146/E2145-1))</f>
        <v>81845.501844609505</v>
      </c>
      <c r="K2146">
        <f>ROW()</f>
        <v>2146</v>
      </c>
      <c r="L2146">
        <f>B2146/C2146</f>
        <v>0.83263847528290658</v>
      </c>
      <c r="M2146">
        <f>M2145*(1-(M$1+M$5))^($A2146-$A2145)*(1+2*(E2146/E2145-1))</f>
        <v>590797.00220761995</v>
      </c>
      <c r="N2146" t="e">
        <f>VLOOKUP(A2146,'UVXY-IV'!A$43:E$2041,4,0)</f>
        <v>#N/A</v>
      </c>
      <c r="O2146">
        <v>1170.4000000000001</v>
      </c>
    </row>
    <row r="2147" spans="1:15" x14ac:dyDescent="0.25">
      <c r="A2147" s="1">
        <v>41176</v>
      </c>
      <c r="B2147" s="10">
        <v>14.15</v>
      </c>
      <c r="C2147" s="10">
        <v>16.59</v>
      </c>
      <c r="D2147">
        <v>3549.43</v>
      </c>
      <c r="E2147">
        <v>3168.05</v>
      </c>
      <c r="F2147">
        <v>78756.070000000007</v>
      </c>
      <c r="G2147">
        <v>70304.38</v>
      </c>
      <c r="H2147">
        <f>(1/(1-91/360*VLOOKUP($A2147,Tbills!$B$4:$C$974,2,1)/100))^((1)/91)-1</f>
        <v>3.0559851109668301E-6</v>
      </c>
      <c r="I2147">
        <f>I2146*(1-(I$1+I$5))^($A2147-$A2146)*(1+1.5*(E2147/E2146-1))</f>
        <v>80546.056162652007</v>
      </c>
      <c r="K2147">
        <f>ROW()</f>
        <v>2147</v>
      </c>
      <c r="L2147">
        <f>B2147/C2147</f>
        <v>0.85292344786015672</v>
      </c>
      <c r="M2147">
        <f>M2146*(1-(M$1+M$5))^($A2147-$A2146)*(1+2*(E2147/E2146-1))</f>
        <v>578254.20957140939</v>
      </c>
      <c r="N2147" t="e">
        <f>VLOOKUP(A2147,'UVXY-IV'!A$43:E$2041,4,0)</f>
        <v>#N/A</v>
      </c>
      <c r="O2147">
        <v>1138</v>
      </c>
    </row>
    <row r="2148" spans="1:15"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I2147*(1-(I$1+I$5))^($A2148-$A2147)*(1+1.5*(E2148/E2147-1))</f>
        <v>89100.796958815452</v>
      </c>
      <c r="K2148">
        <f>ROW()</f>
        <v>2148</v>
      </c>
      <c r="L2148">
        <f>B2148/C2148</f>
        <v>0.87670454545454535</v>
      </c>
      <c r="M2148">
        <f>M2147*(1-(M$1+M$5))^($A2148-$A2147)*(1+2*(E2148/E2147-1))</f>
        <v>660128.11364312842</v>
      </c>
      <c r="N2148" t="e">
        <f>VLOOKUP(A2148,'UVXY-IV'!A$43:E$2041,4,0)</f>
        <v>#N/A</v>
      </c>
      <c r="O2148">
        <v>1315.6</v>
      </c>
    </row>
    <row r="2149" spans="1:15" x14ac:dyDescent="0.25">
      <c r="A2149" s="1">
        <v>41178</v>
      </c>
      <c r="B2149" s="10">
        <v>16.809999999999999</v>
      </c>
      <c r="C2149" s="10">
        <v>18.5</v>
      </c>
      <c r="D2149">
        <v>3928.77</v>
      </c>
      <c r="E2149">
        <v>3506.6</v>
      </c>
      <c r="F2149">
        <v>80467.13</v>
      </c>
      <c r="G2149">
        <v>71831.38</v>
      </c>
      <c r="H2149">
        <f>(1/(1-91/360*VLOOKUP($A2149,Tbills!$B$4:$C$974,2,1)/100))^((1)/91)-1</f>
        <v>3.0559851109668301E-6</v>
      </c>
      <c r="I2149">
        <f>I2148*(1-(I$1+I$5))^($A2149-$A2148)*(1+1.5*(E2149/E2148-1))</f>
        <v>93599.471413343039</v>
      </c>
      <c r="K2149">
        <f>ROW()</f>
        <v>2149</v>
      </c>
      <c r="L2149">
        <f>B2149/C2149</f>
        <v>0.90864864864864858</v>
      </c>
      <c r="M2149">
        <f>M2148*(1-(M$1+M$5))^($A2149-$A2148)*(1+2*(E2149/E2148-1))</f>
        <v>704552.81637600856</v>
      </c>
      <c r="N2149" t="e">
        <f>VLOOKUP(A2149,'UVXY-IV'!A$43:E$2041,4,0)</f>
        <v>#N/A</v>
      </c>
      <c r="O2149">
        <v>1414.8</v>
      </c>
    </row>
    <row r="2150" spans="1:15" x14ac:dyDescent="0.25">
      <c r="A2150" s="1">
        <v>41179</v>
      </c>
      <c r="B2150" s="10">
        <v>14.84</v>
      </c>
      <c r="C2150" s="10">
        <v>17.07</v>
      </c>
      <c r="D2150">
        <v>3603.1</v>
      </c>
      <c r="E2150">
        <v>3215.92</v>
      </c>
      <c r="F2150">
        <v>78474.69</v>
      </c>
      <c r="G2150">
        <v>70052.55</v>
      </c>
      <c r="H2150">
        <f>(1/(1-91/360*VLOOKUP($A2150,Tbills!$B$4:$C$974,2,1)/100))^((1)/91)-1</f>
        <v>3.0559851109668301E-6</v>
      </c>
      <c r="I2150">
        <f>I2149*(1-(I$1+I$5))^($A2150-$A2149)*(1+1.5*(E2150/E2149-1))</f>
        <v>81960.277475970943</v>
      </c>
      <c r="K2150">
        <f>ROW()</f>
        <v>2150</v>
      </c>
      <c r="L2150">
        <f>B2150/C2150</f>
        <v>0.86936145284124189</v>
      </c>
      <c r="M2150">
        <f>M2149*(1-(M$1+M$5))^($A2150-$A2149)*(1+2*(E2150/E2149-1))</f>
        <v>587725.04082818364</v>
      </c>
      <c r="N2150" t="e">
        <f>VLOOKUP(A2150,'UVXY-IV'!A$43:E$2041,4,0)</f>
        <v>#N/A</v>
      </c>
      <c r="O2150">
        <v>1166</v>
      </c>
    </row>
    <row r="2151" spans="1:15" x14ac:dyDescent="0.25">
      <c r="A2151" s="1">
        <v>41180</v>
      </c>
      <c r="B2151" s="10">
        <v>15.73</v>
      </c>
      <c r="C2151" s="10">
        <v>17.61</v>
      </c>
      <c r="D2151">
        <v>3667.92</v>
      </c>
      <c r="E2151">
        <v>3273.77</v>
      </c>
      <c r="F2151">
        <v>78862.48</v>
      </c>
      <c r="G2151">
        <v>70398.509999999995</v>
      </c>
      <c r="H2151">
        <f>(1/(1-91/360*VLOOKUP($A2151,Tbills!$B$4:$C$974,2,1)/100))^((1)/91)-1</f>
        <v>3.0559851109668301E-6</v>
      </c>
      <c r="I2151">
        <f>I2150*(1-(I$1+I$5))^($A2151-$A2150)*(1+1.5*(E2151/E2150-1))</f>
        <v>84171.000199911272</v>
      </c>
      <c r="K2151">
        <f>ROW()</f>
        <v>2151</v>
      </c>
      <c r="L2151">
        <f>B2151/C2151</f>
        <v>0.89324247586598526</v>
      </c>
      <c r="M2151">
        <f>M2150*(1-(M$1+M$5))^($A2151-$A2150)*(1+2*(E2151/E2150-1))</f>
        <v>608849.26118442684</v>
      </c>
      <c r="N2151" t="e">
        <f>VLOOKUP(A2151,'UVXY-IV'!A$43:E$2041,4,0)</f>
        <v>#N/A</v>
      </c>
      <c r="O2151">
        <v>1236.8</v>
      </c>
    </row>
    <row r="2152" spans="1:15" x14ac:dyDescent="0.25">
      <c r="A2152" s="1">
        <v>41183</v>
      </c>
      <c r="B2152" s="10">
        <v>16.32</v>
      </c>
      <c r="C2152" s="10">
        <v>17.920000000000002</v>
      </c>
      <c r="D2152">
        <v>3760.4</v>
      </c>
      <c r="E2152">
        <v>3356.29</v>
      </c>
      <c r="F2152">
        <v>79002.7</v>
      </c>
      <c r="G2152">
        <v>70523.039999999994</v>
      </c>
      <c r="H2152">
        <f>(1/(1-91/360*VLOOKUP($A2152,Tbills!$B$4:$C$974,2,1)/100))^((1)/91)-1</f>
        <v>2.5002875438939753E-6</v>
      </c>
      <c r="I2152">
        <f>I2151*(1-(I$1+I$5))^($A2152-$A2151)*(1+1.5*(E2152/E2151-1))</f>
        <v>87350.960856988822</v>
      </c>
      <c r="K2152">
        <f>ROW()</f>
        <v>2152</v>
      </c>
      <c r="L2152">
        <f>B2152/C2152</f>
        <v>0.9107142857142857</v>
      </c>
      <c r="M2152">
        <f>M2151*(1-(M$1+M$5))^($A2152-$A2151)*(1+2*(E2152/E2151-1))</f>
        <v>639478.42053941148</v>
      </c>
      <c r="N2152" t="e">
        <f>VLOOKUP(A2152,'UVXY-IV'!A$43:E$2041,4,0)</f>
        <v>#N/A</v>
      </c>
      <c r="O2152">
        <v>1262</v>
      </c>
    </row>
    <row r="2153" spans="1:15"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I2152*(1-(I$1+I$5))^($A2153-$A2152)*(1+1.5*(E2153/E2152-1))</f>
        <v>84738.044098272774</v>
      </c>
      <c r="K2153">
        <f>ROW()</f>
        <v>2153</v>
      </c>
      <c r="L2153">
        <f>B2153/C2153</f>
        <v>0.88556933483652778</v>
      </c>
      <c r="M2153">
        <f>M2152*(1-(M$1+M$5))^($A2153-$A2152)*(1+2*(E2153/E2152-1))</f>
        <v>613960.82670676359</v>
      </c>
      <c r="N2153" t="e">
        <f>VLOOKUP(A2153,'UVXY-IV'!A$43:E$2041,4,0)</f>
        <v>#N/A</v>
      </c>
      <c r="O2153">
        <v>1208.8</v>
      </c>
    </row>
    <row r="2154" spans="1:15"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I2153*(1-(I$1+I$5))^($A2154-$A2153)*(1+1.5*(E2154/E2153-1))</f>
        <v>83449.704155839732</v>
      </c>
      <c r="K2154">
        <f>ROW()</f>
        <v>2154</v>
      </c>
      <c r="L2154">
        <f>B2154/C2154</f>
        <v>0.87770193401592722</v>
      </c>
      <c r="M2154">
        <f>M2153*(1-(M$1+M$5))^($A2154-$A2153)*(1+2*(E2154/E2153-1))</f>
        <v>601502.23973343056</v>
      </c>
      <c r="N2154" t="e">
        <f>VLOOKUP(A2154,'UVXY-IV'!A$43:E$2041,4,0)</f>
        <v>#N/A</v>
      </c>
      <c r="O2154">
        <v>1200.4000000000001</v>
      </c>
    </row>
    <row r="2155" spans="1:15" x14ac:dyDescent="0.25">
      <c r="A2155" s="1">
        <v>41186</v>
      </c>
      <c r="B2155" s="10">
        <v>14.55</v>
      </c>
      <c r="C2155" s="10">
        <v>17.059999999999999</v>
      </c>
      <c r="D2155">
        <v>3546.08</v>
      </c>
      <c r="E2155">
        <v>3164.98</v>
      </c>
      <c r="F2155">
        <v>75769.06</v>
      </c>
      <c r="G2155">
        <v>67635.97</v>
      </c>
      <c r="H2155">
        <f>(1/(1-91/360*VLOOKUP($A2155,Tbills!$B$4:$C$974,2,1)/100))^((1)/91)-1</f>
        <v>2.5002875438939753E-6</v>
      </c>
      <c r="I2155">
        <f>I2154*(1-(I$1+I$5))^($A2155-$A2154)*(1+1.5*(E2155/E2154-1))</f>
        <v>79947.497573067216</v>
      </c>
      <c r="K2155">
        <f>ROW()</f>
        <v>2155</v>
      </c>
      <c r="L2155">
        <f>B2155/C2155</f>
        <v>0.85287221570926153</v>
      </c>
      <c r="M2155">
        <f>M2154*(1-(M$1+M$5))^($A2155-$A2154)*(1+2*(E2155/E2154-1))</f>
        <v>567832.11223802716</v>
      </c>
      <c r="N2155" t="e">
        <f>VLOOKUP(A2155,'UVXY-IV'!A$43:E$2041,4,0)</f>
        <v>#N/A</v>
      </c>
      <c r="O2155">
        <v>1145.5999999999999</v>
      </c>
    </row>
    <row r="2156" spans="1:15" x14ac:dyDescent="0.25">
      <c r="A2156" s="1">
        <v>41187</v>
      </c>
      <c r="B2156" s="10">
        <v>14.33</v>
      </c>
      <c r="C2156" s="10">
        <v>16.93</v>
      </c>
      <c r="D2156">
        <v>3522.82</v>
      </c>
      <c r="E2156">
        <v>3144.21</v>
      </c>
      <c r="F2156">
        <v>75458.77</v>
      </c>
      <c r="G2156">
        <v>67358.820000000007</v>
      </c>
      <c r="H2156">
        <f>(1/(1-91/360*VLOOKUP($A2156,Tbills!$B$4:$C$974,2,1)/100))^((1)/91)-1</f>
        <v>2.5002875438939753E-6</v>
      </c>
      <c r="I2156">
        <f>I2155*(1-(I$1+I$5))^($A2156-$A2155)*(1+1.5*(E2156/E2155-1))</f>
        <v>79159.762187912114</v>
      </c>
      <c r="K2156">
        <f>ROW()</f>
        <v>2156</v>
      </c>
      <c r="L2156">
        <f>B2156/C2156</f>
        <v>0.84642646190194926</v>
      </c>
      <c r="M2156">
        <f>M2155*(1-(M$1+M$5))^($A2156-$A2155)*(1+2*(E2156/E2155-1))</f>
        <v>560360.49678388739</v>
      </c>
      <c r="N2156" t="e">
        <f>VLOOKUP(A2156,'UVXY-IV'!A$43:E$2041,4,0)</f>
        <v>#N/A</v>
      </c>
      <c r="O2156">
        <v>1111.2</v>
      </c>
    </row>
    <row r="2157" spans="1:15" x14ac:dyDescent="0.25">
      <c r="A2157" s="1">
        <v>41190</v>
      </c>
      <c r="B2157" s="10">
        <v>15.11</v>
      </c>
      <c r="C2157" s="10">
        <v>17.36</v>
      </c>
      <c r="D2157">
        <v>3554.44</v>
      </c>
      <c r="E2157">
        <v>3172.41</v>
      </c>
      <c r="F2157">
        <v>75344.67</v>
      </c>
      <c r="G2157">
        <v>67256.460000000006</v>
      </c>
      <c r="H2157">
        <f>(1/(1-91/360*VLOOKUP($A2157,Tbills!$B$4:$C$974,2,1)/100))^((1)/91)-1</f>
        <v>2.5002875438939753E-6</v>
      </c>
      <c r="I2157">
        <f>I2156*(1-(I$1+I$5))^($A2157-$A2156)*(1+1.5*(E2157/E2156-1))</f>
        <v>80222.414394315827</v>
      </c>
      <c r="K2157">
        <f>ROW()</f>
        <v>2157</v>
      </c>
      <c r="L2157">
        <f>B2157/C2157</f>
        <v>0.87039170506912444</v>
      </c>
      <c r="M2157">
        <f>M2156*(1-(M$1+M$5))^($A2157-$A2156)*(1+2*(E2157/E2156-1))</f>
        <v>570354.42947706848</v>
      </c>
      <c r="N2157" t="e">
        <f>VLOOKUP(A2157,'UVXY-IV'!A$43:E$2041,4,0)</f>
        <v>#N/A</v>
      </c>
      <c r="O2157">
        <v>1138.4000000000001</v>
      </c>
    </row>
    <row r="2158" spans="1:15" x14ac:dyDescent="0.25">
      <c r="A2158" s="1">
        <v>41191</v>
      </c>
      <c r="B2158" s="10">
        <v>16.37</v>
      </c>
      <c r="C2158" s="10">
        <v>18.010000000000002</v>
      </c>
      <c r="D2158">
        <v>3700.19</v>
      </c>
      <c r="E2158">
        <v>3302.49</v>
      </c>
      <c r="F2158">
        <v>76139.59</v>
      </c>
      <c r="G2158">
        <v>67965.87</v>
      </c>
      <c r="H2158">
        <f>(1/(1-91/360*VLOOKUP($A2158,Tbills!$B$4:$C$974,2,1)/100))^((1)/91)-1</f>
        <v>2.7781327762710362E-6</v>
      </c>
      <c r="I2158">
        <f>I2157*(1-(I$1+I$5))^($A2158-$A2157)*(1+1.5*(E2158/E2157-1))</f>
        <v>85155.700761420143</v>
      </c>
      <c r="K2158">
        <f>ROW()</f>
        <v>2158</v>
      </c>
      <c r="L2158">
        <f>B2158/C2158</f>
        <v>0.90893947806774011</v>
      </c>
      <c r="M2158">
        <f>M2157*(1-(M$1+M$5))^($A2158-$A2157)*(1+2*(E2158/E2157-1))</f>
        <v>617106.71994959947</v>
      </c>
      <c r="N2158" t="e">
        <f>VLOOKUP(A2158,'UVXY-IV'!A$43:E$2041,4,0)</f>
        <v>#N/A</v>
      </c>
      <c r="O2158">
        <v>1232.8</v>
      </c>
    </row>
    <row r="2159" spans="1:15" x14ac:dyDescent="0.25">
      <c r="A2159" s="1">
        <v>41192</v>
      </c>
      <c r="B2159" s="10">
        <v>16.29</v>
      </c>
      <c r="C2159" s="10">
        <v>18.13</v>
      </c>
      <c r="D2159">
        <v>3718.48</v>
      </c>
      <c r="E2159">
        <v>3318.8</v>
      </c>
      <c r="F2159">
        <v>76467.679999999993</v>
      </c>
      <c r="G2159">
        <v>68258.55</v>
      </c>
      <c r="H2159">
        <f>(1/(1-91/360*VLOOKUP($A2159,Tbills!$B$4:$C$974,2,1)/100))^((1)/91)-1</f>
        <v>2.7781327762710362E-6</v>
      </c>
      <c r="I2159">
        <f>I2158*(1-(I$1+I$5))^($A2159-$A2158)*(1+1.5*(E2159/E2158-1))</f>
        <v>85785.715555020084</v>
      </c>
      <c r="K2159">
        <f>ROW()</f>
        <v>2159</v>
      </c>
      <c r="L2159">
        <f>B2159/C2159</f>
        <v>0.89851075565361282</v>
      </c>
      <c r="M2159">
        <f>M2158*(1-(M$1+M$5))^($A2159-$A2158)*(1+2*(E2159/E2158-1))</f>
        <v>623181.12605553167</v>
      </c>
      <c r="N2159" t="e">
        <f>VLOOKUP(A2159,'UVXY-IV'!A$43:E$2041,4,0)</f>
        <v>#N/A</v>
      </c>
      <c r="O2159">
        <v>1206</v>
      </c>
    </row>
    <row r="2160" spans="1:15" x14ac:dyDescent="0.25">
      <c r="A2160" s="1">
        <v>41193</v>
      </c>
      <c r="B2160" s="10">
        <v>15.59</v>
      </c>
      <c r="C2160" s="10">
        <v>17.57</v>
      </c>
      <c r="D2160">
        <v>3595.72</v>
      </c>
      <c r="E2160">
        <v>3209.23</v>
      </c>
      <c r="F2160">
        <v>75057.3</v>
      </c>
      <c r="G2160">
        <v>66999.39</v>
      </c>
      <c r="H2160">
        <f>(1/(1-91/360*VLOOKUP($A2160,Tbills!$B$4:$C$974,2,1)/100))^((1)/91)-1</f>
        <v>2.7781327762710362E-6</v>
      </c>
      <c r="I2160">
        <f>I2159*(1-(I$1+I$5))^($A2160-$A2159)*(1+1.5*(E2160/E2159-1))</f>
        <v>81536.617647588777</v>
      </c>
      <c r="K2160">
        <f>ROW()</f>
        <v>2160</v>
      </c>
      <c r="L2160">
        <f>B2160/C2160</f>
        <v>0.88730791121229369</v>
      </c>
      <c r="M2160">
        <f>M2159*(1-(M$1+M$5))^($A2160-$A2159)*(1+2*(E2160/E2159-1))</f>
        <v>582012.93095201731</v>
      </c>
      <c r="N2160" t="e">
        <f>VLOOKUP(A2160,'UVXY-IV'!A$43:E$2041,4,0)</f>
        <v>#N/A</v>
      </c>
      <c r="O2160">
        <v>1175.2</v>
      </c>
    </row>
    <row r="2161" spans="1:15" x14ac:dyDescent="0.25">
      <c r="A2161" s="1">
        <v>41194</v>
      </c>
      <c r="B2161" s="10">
        <v>16.14</v>
      </c>
      <c r="C2161" s="10">
        <v>17.739999999999998</v>
      </c>
      <c r="D2161">
        <v>3689</v>
      </c>
      <c r="E2161">
        <v>3292.48</v>
      </c>
      <c r="F2161">
        <v>74291.59</v>
      </c>
      <c r="G2161">
        <v>66315.7</v>
      </c>
      <c r="H2161">
        <f>(1/(1-91/360*VLOOKUP($A2161,Tbills!$B$4:$C$974,2,1)/100))^((1)/91)-1</f>
        <v>2.7781327762710362E-6</v>
      </c>
      <c r="I2161">
        <f>I2160*(1-(I$1+I$5))^($A2161-$A2160)*(1+1.5*(E2161/E2160-1))</f>
        <v>84708.493247701816</v>
      </c>
      <c r="K2161">
        <f>ROW()</f>
        <v>2161</v>
      </c>
      <c r="L2161">
        <f>B2161/C2161</f>
        <v>0.90980834272829769</v>
      </c>
      <c r="M2161">
        <f>M2160*(1-(M$1+M$5))^($A2161-$A2160)*(1+2*(E2161/E2160-1))</f>
        <v>612188.06476326555</v>
      </c>
      <c r="N2161" t="e">
        <f>VLOOKUP(A2161,'UVXY-IV'!A$43:E$2041,4,0)</f>
        <v>#N/A</v>
      </c>
      <c r="O2161">
        <v>1191.5999999999999</v>
      </c>
    </row>
    <row r="2162" spans="1:15" x14ac:dyDescent="0.25">
      <c r="A2162" s="1">
        <v>41197</v>
      </c>
      <c r="B2162" s="10">
        <v>15.27</v>
      </c>
      <c r="C2162" s="10">
        <v>17.11</v>
      </c>
      <c r="D2162">
        <v>3511.45</v>
      </c>
      <c r="E2162">
        <v>3133.98</v>
      </c>
      <c r="F2162">
        <v>73635.509999999995</v>
      </c>
      <c r="G2162">
        <v>65729.509999999995</v>
      </c>
      <c r="H2162">
        <f>(1/(1-91/360*VLOOKUP($A2162,Tbills!$B$4:$C$974,2,1)/100))^((1)/91)-1</f>
        <v>3.0559851109668301E-6</v>
      </c>
      <c r="I2162">
        <f>I2161*(1-(I$1+I$5))^($A2162-$A2161)*(1+1.5*(E2162/E2161-1))</f>
        <v>78589.431621083277</v>
      </c>
      <c r="K2162">
        <f>ROW()</f>
        <v>2162</v>
      </c>
      <c r="L2162">
        <f>B2162/C2162</f>
        <v>0.8924605493863238</v>
      </c>
      <c r="M2162">
        <f>M2161*(1-(M$1+M$5))^($A2162-$A2161)*(1+2*(E2162/E2161-1))</f>
        <v>553190.66405574244</v>
      </c>
      <c r="N2162" t="e">
        <f>VLOOKUP(A2162,'UVXY-IV'!A$43:E$2041,4,0)</f>
        <v>#N/A</v>
      </c>
      <c r="O2162">
        <v>1111.5999999999999</v>
      </c>
    </row>
    <row r="2163" spans="1:15" x14ac:dyDescent="0.25">
      <c r="A2163" s="1">
        <v>41198</v>
      </c>
      <c r="B2163" s="10">
        <v>15.22</v>
      </c>
      <c r="C2163" s="10">
        <v>16.97</v>
      </c>
      <c r="D2163">
        <v>3431.27</v>
      </c>
      <c r="E2163">
        <v>3062.41</v>
      </c>
      <c r="F2163">
        <v>72438.460000000006</v>
      </c>
      <c r="G2163">
        <v>64660.78</v>
      </c>
      <c r="H2163">
        <f>(1/(1-91/360*VLOOKUP($A2163,Tbills!$B$4:$C$974,2,1)/100))^((1)/91)-1</f>
        <v>3.0559851109668301E-6</v>
      </c>
      <c r="I2163">
        <f>I2162*(1-(I$1+I$5))^($A2163-$A2162)*(1+1.5*(E2163/E2162-1))</f>
        <v>75896.609941277464</v>
      </c>
      <c r="K2163">
        <f>ROW()</f>
        <v>2163</v>
      </c>
      <c r="L2163">
        <f>B2163/C2163</f>
        <v>0.8968768414849736</v>
      </c>
      <c r="M2163">
        <f>M2162*(1-(M$1+M$5))^($A2163-$A2162)*(1+2*(E2163/E2162-1))</f>
        <v>527906.69089793728</v>
      </c>
      <c r="N2163" t="e">
        <f>VLOOKUP(A2163,'UVXY-IV'!A$43:E$2041,4,0)</f>
        <v>#N/A</v>
      </c>
      <c r="O2163">
        <v>1059.5999999999999</v>
      </c>
    </row>
    <row r="2164" spans="1:15" x14ac:dyDescent="0.25">
      <c r="A2164" s="1">
        <v>41199</v>
      </c>
      <c r="B2164" s="10">
        <v>15.07</v>
      </c>
      <c r="C2164" s="10">
        <v>16.61</v>
      </c>
      <c r="D2164">
        <v>3369.82</v>
      </c>
      <c r="E2164">
        <v>3007.56</v>
      </c>
      <c r="F2164">
        <v>71593.75</v>
      </c>
      <c r="G2164">
        <v>63906.57</v>
      </c>
      <c r="H2164">
        <f>(1/(1-91/360*VLOOKUP($A2164,Tbills!$B$4:$C$974,2,1)/100))^((1)/91)-1</f>
        <v>3.0559851109668301E-6</v>
      </c>
      <c r="I2164">
        <f>I2163*(1-(I$1+I$5))^($A2164-$A2163)*(1+1.5*(E2164/E2163-1))</f>
        <v>73856.856135356837</v>
      </c>
      <c r="K2164">
        <f>ROW()</f>
        <v>2164</v>
      </c>
      <c r="L2164">
        <f>B2164/C2164</f>
        <v>0.90728476821192061</v>
      </c>
      <c r="M2164">
        <f>M2163*(1-(M$1+M$5))^($A2164-$A2163)*(1+2*(E2164/E2163-1))</f>
        <v>508979.14954585436</v>
      </c>
      <c r="N2164" t="e">
        <f>VLOOKUP(A2164,'UVXY-IV'!A$43:E$2041,4,0)</f>
        <v>#N/A</v>
      </c>
      <c r="O2164">
        <v>1032</v>
      </c>
    </row>
    <row r="2165" spans="1:15" x14ac:dyDescent="0.25">
      <c r="A2165" s="1">
        <v>41200</v>
      </c>
      <c r="B2165" s="10">
        <v>15.03</v>
      </c>
      <c r="C2165" s="10">
        <v>16.579999999999998</v>
      </c>
      <c r="D2165">
        <v>3419.69</v>
      </c>
      <c r="E2165">
        <v>3052.06</v>
      </c>
      <c r="F2165">
        <v>71987.56</v>
      </c>
      <c r="G2165">
        <v>64257.9</v>
      </c>
      <c r="H2165">
        <f>(1/(1-91/360*VLOOKUP($A2165,Tbills!$B$4:$C$974,2,1)/100))^((1)/91)-1</f>
        <v>3.0559851109668301E-6</v>
      </c>
      <c r="I2165">
        <f>I2164*(1-(I$1+I$5))^($A2165-$A2164)*(1+1.5*(E2165/E2164-1))</f>
        <v>75495.316505286683</v>
      </c>
      <c r="K2165">
        <f>ROW()</f>
        <v>2165</v>
      </c>
      <c r="L2165">
        <f>B2165/C2165</f>
        <v>0.90651387213510259</v>
      </c>
      <c r="M2165">
        <f>M2164*(1-(M$1+M$5))^($A2165-$A2164)*(1+2*(E2165/E2164-1))</f>
        <v>524023.24922193162</v>
      </c>
      <c r="N2165" t="e">
        <f>VLOOKUP(A2165,'UVXY-IV'!A$43:E$2041,4,0)</f>
        <v>#N/A</v>
      </c>
      <c r="O2165">
        <v>1025.2</v>
      </c>
    </row>
    <row r="2166" spans="1:15"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I2165*(1-(I$1+I$5))^($A2166-$A2165)*(1+1.5*(E2166/E2165-1))</f>
        <v>81544.30653461504</v>
      </c>
      <c r="K2166">
        <f>ROW()</f>
        <v>2166</v>
      </c>
      <c r="L2166">
        <f>B2166/C2166</f>
        <v>0.94150110375275931</v>
      </c>
      <c r="M2166">
        <f>M2165*(1-(M$1+M$5))^($A2166-$A2165)*(1+2*(E2166/E2165-1))</f>
        <v>579993.42251395679</v>
      </c>
      <c r="N2166" t="e">
        <f>VLOOKUP(A2166,'UVXY-IV'!A$43:E$2041,4,0)</f>
        <v>#N/A</v>
      </c>
      <c r="O2166">
        <v>1158.4000000000001</v>
      </c>
    </row>
    <row r="2167" spans="1:15" x14ac:dyDescent="0.25">
      <c r="A2167" s="1">
        <v>41204</v>
      </c>
      <c r="B2167" s="10">
        <v>16.62</v>
      </c>
      <c r="C2167" s="10">
        <v>17.87</v>
      </c>
      <c r="D2167">
        <v>3547.88</v>
      </c>
      <c r="E2167">
        <v>3166.43</v>
      </c>
      <c r="F2167">
        <v>72937.27</v>
      </c>
      <c r="G2167">
        <v>65104.84</v>
      </c>
      <c r="H2167">
        <f>(1/(1-91/360*VLOOKUP($A2167,Tbills!$B$4:$C$974,2,1)/100))^((1)/91)-1</f>
        <v>2.7781327762710362E-6</v>
      </c>
      <c r="I2167">
        <f>I2166*(1-(I$1+I$5))^($A2167-$A2166)*(1+1.5*(E2167/E2166-1))</f>
        <v>79690.019778682283</v>
      </c>
      <c r="K2167">
        <f>ROW()</f>
        <v>2167</v>
      </c>
      <c r="L2167">
        <f>B2167/C2167</f>
        <v>0.93005036373810857</v>
      </c>
      <c r="M2167">
        <f>M2166*(1-(M$1+M$5))^($A2167-$A2166)*(1+2*(E2167/E2166-1))</f>
        <v>562373.19721043902</v>
      </c>
      <c r="N2167" t="e">
        <f>VLOOKUP(A2167,'UVXY-IV'!A$43:E$2041,4,0)</f>
        <v>#N/A</v>
      </c>
      <c r="O2167">
        <v>1129.5999999999999</v>
      </c>
    </row>
    <row r="2168" spans="1:15"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I2167*(1-(I$1+I$5))^($A2168-$A2167)*(1+1.5*(E2168/E2167-1))</f>
        <v>91805.612291132566</v>
      </c>
      <c r="K2168">
        <f>ROW()</f>
        <v>2168</v>
      </c>
      <c r="L2168">
        <f>B2168/C2168</f>
        <v>0.96812339331619535</v>
      </c>
      <c r="M2168">
        <f>M2167*(1-(M$1+M$5))^($A2168-$A2167)*(1+2*(E2168/E2167-1))</f>
        <v>676358.48345600232</v>
      </c>
      <c r="N2168" t="e">
        <f>VLOOKUP(A2168,'UVXY-IV'!A$43:E$2041,4,0)</f>
        <v>#N/A</v>
      </c>
      <c r="O2168">
        <v>1306</v>
      </c>
    </row>
    <row r="2169" spans="1:15" x14ac:dyDescent="0.25">
      <c r="A2169" s="1">
        <v>41206</v>
      </c>
      <c r="B2169" s="10">
        <v>18.329999999999998</v>
      </c>
      <c r="C2169" s="10">
        <v>19.27</v>
      </c>
      <c r="D2169">
        <v>3822.22</v>
      </c>
      <c r="E2169">
        <v>3411.26</v>
      </c>
      <c r="F2169">
        <v>73755.62</v>
      </c>
      <c r="G2169">
        <v>65834.95</v>
      </c>
      <c r="H2169">
        <f>(1/(1-91/360*VLOOKUP($A2169,Tbills!$B$4:$C$974,2,1)/100))^((1)/91)-1</f>
        <v>2.7781327762710362E-6</v>
      </c>
      <c r="I2169">
        <f>I2168*(1-(I$1+I$5))^($A2169-$A2168)*(1+1.5*(E2169/E2168-1))</f>
        <v>88798.575104903794</v>
      </c>
      <c r="K2169">
        <f>ROW()</f>
        <v>2169</v>
      </c>
      <c r="L2169">
        <f>B2169/C2169</f>
        <v>0.95121951219512191</v>
      </c>
      <c r="M2169">
        <f>M2168*(1-(M$1+M$5))^($A2169-$A2168)*(1+2*(E2169/E2168-1))</f>
        <v>646806.76765826996</v>
      </c>
      <c r="N2169" t="e">
        <f>VLOOKUP(A2169,'UVXY-IV'!A$43:E$2041,4,0)</f>
        <v>#N/A</v>
      </c>
      <c r="O2169">
        <v>1318</v>
      </c>
    </row>
    <row r="2170" spans="1:15" x14ac:dyDescent="0.25">
      <c r="A2170" s="1">
        <v>41207</v>
      </c>
      <c r="B2170" s="10">
        <v>18.12</v>
      </c>
      <c r="C2170" s="10">
        <v>19.11</v>
      </c>
      <c r="D2170">
        <v>3743.08</v>
      </c>
      <c r="E2170">
        <v>3340.62</v>
      </c>
      <c r="F2170">
        <v>73296.12</v>
      </c>
      <c r="G2170">
        <v>65424.61</v>
      </c>
      <c r="H2170">
        <f>(1/(1-91/360*VLOOKUP($A2170,Tbills!$B$4:$C$974,2,1)/100))^((1)/91)-1</f>
        <v>2.7781327762710362E-6</v>
      </c>
      <c r="I2170">
        <f>I2169*(1-(I$1+I$5))^($A2170-$A2169)*(1+1.5*(E2170/E2169-1))</f>
        <v>86039.503249183879</v>
      </c>
      <c r="K2170">
        <f>ROW()</f>
        <v>2170</v>
      </c>
      <c r="L2170">
        <f>B2170/C2170</f>
        <v>0.94819466248037687</v>
      </c>
      <c r="M2170">
        <f>M2169*(1-(M$1+M$5))^($A2170-$A2169)*(1+2*(E2170/E2169-1))</f>
        <v>619997.86588576355</v>
      </c>
      <c r="N2170" t="e">
        <f>VLOOKUP(A2170,'UVXY-IV'!A$43:E$2041,4,0)</f>
        <v>#N/A</v>
      </c>
      <c r="O2170">
        <v>1244</v>
      </c>
    </row>
    <row r="2171" spans="1:15"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I2170*(1-(I$1+I$5))^($A2171-$A2170)*(1+1.5*(E2171/E2170-1))</f>
        <v>85787.177685180301</v>
      </c>
      <c r="K2171">
        <f>ROW()</f>
        <v>2171</v>
      </c>
      <c r="L2171">
        <f>B2171/C2171</f>
        <v>0.93638275499474233</v>
      </c>
      <c r="M2171">
        <f>M2170*(1-(M$1+M$5))^($A2171-$A2170)*(1+2*(E2171/E2170-1))</f>
        <v>617560.62488776259</v>
      </c>
      <c r="N2171" t="e">
        <f>VLOOKUP(A2171,'UVXY-IV'!A$43:E$2041,4,0)</f>
        <v>#N/A</v>
      </c>
      <c r="O2171">
        <v>1237.2</v>
      </c>
    </row>
    <row r="2172" spans="1:15"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I2171*(1-(I$1+I$5))^($A2172-$A2171)*(1+1.5*(E2172/E2171-1))</f>
        <v>90371.046508564861</v>
      </c>
      <c r="K2172">
        <f>ROW()</f>
        <v>2172</v>
      </c>
      <c r="L2172">
        <f>B2172/C2172</f>
        <v>0.96323148627654076</v>
      </c>
      <c r="M2172">
        <f>M2171*(1-(M$1+M$5))^($A2172-$A2171)*(1+2*(E2172/E2171-1))</f>
        <v>661488.26051891479</v>
      </c>
      <c r="N2172" t="e">
        <f>VLOOKUP(A2172,'UVXY-IV'!A$43:E$2041,4,0)</f>
        <v>#N/A</v>
      </c>
      <c r="O2172">
        <v>1282.8</v>
      </c>
    </row>
    <row r="2173" spans="1:15"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I2172*(1-(I$1+I$5))^($A2173-$A2172)*(1+1.5*(E2173/E2172-1))</f>
        <v>77289.235165787744</v>
      </c>
      <c r="K2173">
        <f>ROW()</f>
        <v>2173</v>
      </c>
      <c r="L2173">
        <f>B2173/C2173</f>
        <v>0.94134235758601248</v>
      </c>
      <c r="M2173">
        <f>M2172*(1-(M$1+M$5))^($A2173-$A2172)*(1+2*(E2173/E2172-1))</f>
        <v>533804.3915535839</v>
      </c>
      <c r="N2173" t="e">
        <f>VLOOKUP(A2173,'UVXY-IV'!A$43:E$2041,4,0)</f>
        <v>#N/A</v>
      </c>
      <c r="O2173">
        <v>1076</v>
      </c>
    </row>
    <row r="2174" spans="1:15" x14ac:dyDescent="0.25">
      <c r="A2174" s="1">
        <v>41215</v>
      </c>
      <c r="B2174" s="10">
        <v>17.59</v>
      </c>
      <c r="C2174" s="10">
        <v>18.55</v>
      </c>
      <c r="D2174">
        <v>3657.43</v>
      </c>
      <c r="E2174">
        <v>3264.1</v>
      </c>
      <c r="F2174">
        <v>72834.7</v>
      </c>
      <c r="G2174">
        <v>65011.199999999997</v>
      </c>
      <c r="H2174">
        <f>(1/(1-91/360*VLOOKUP($A2174,Tbills!$B$4:$C$974,2,1)/100))^((1)/91)-1</f>
        <v>3.6117110888689297E-6</v>
      </c>
      <c r="I2174">
        <f>I2173*(1-(I$1+I$5))^($A2174-$A2173)*(1+1.5*(E2174/E2173-1))</f>
        <v>82651.50462949225</v>
      </c>
      <c r="K2174">
        <f>ROW()</f>
        <v>2174</v>
      </c>
      <c r="L2174">
        <f>B2174/C2174</f>
        <v>0.94824797843665765</v>
      </c>
      <c r="M2174">
        <f>M2173*(1-(M$1+M$5))^($A2174-$A2173)*(1+2*(E2174/E2173-1))</f>
        <v>583171.97109255136</v>
      </c>
      <c r="N2174" t="e">
        <f>VLOOKUP(A2174,'UVXY-IV'!A$43:E$2041,4,0)</f>
        <v>#N/A</v>
      </c>
      <c r="O2174">
        <v>1127.2</v>
      </c>
    </row>
    <row r="2175" spans="1:15"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I2174*(1-(I$1+I$5))^($A2175-$A2174)*(1+1.5*(E2175/E2174-1))</f>
        <v>84690.98405776314</v>
      </c>
      <c r="K2175">
        <f>ROW()</f>
        <v>2175</v>
      </c>
      <c r="L2175">
        <f>B2175/C2175</f>
        <v>0.97100685292567224</v>
      </c>
      <c r="M2175">
        <f>M2174*(1-(M$1+M$5))^($A2175-$A2174)*(1+2*(E2175/E2174-1))</f>
        <v>602320.85710245848</v>
      </c>
      <c r="N2175" t="e">
        <f>VLOOKUP(A2175,'UVXY-IV'!A$43:E$2041,4,0)</f>
        <v>#N/A</v>
      </c>
      <c r="O2175">
        <v>1166.8</v>
      </c>
    </row>
    <row r="2176" spans="1:15"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I2175*(1-(I$1+I$5))^($A2176-$A2175)*(1+1.5*(E2176/E2175-1))</f>
        <v>78457.600570393188</v>
      </c>
      <c r="K2176">
        <f>ROW()</f>
        <v>2176</v>
      </c>
      <c r="L2176">
        <f>B2176/C2176</f>
        <v>0.96381578947368418</v>
      </c>
      <c r="M2176">
        <f>M2175*(1-(M$1+M$5))^($A2176-$A2175)*(1+2*(E2176/E2175-1))</f>
        <v>543200.7272260465</v>
      </c>
      <c r="N2176" t="e">
        <f>VLOOKUP(A2176,'UVXY-IV'!A$43:E$2041,4,0)</f>
        <v>#N/A</v>
      </c>
      <c r="O2176">
        <v>1080</v>
      </c>
    </row>
    <row r="2177" spans="1:15"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I2176*(1-(I$1+I$5))^($A2177-$A2176)*(1+1.5*(E2177/E2176-1))</f>
        <v>88840.864798194802</v>
      </c>
      <c r="K2177">
        <f>ROW()</f>
        <v>2177</v>
      </c>
      <c r="L2177">
        <f>B2177/C2177</f>
        <v>0.96314992428066626</v>
      </c>
      <c r="M2177">
        <f>M2176*(1-(M$1+M$5))^($A2177-$A2176)*(1+2*(E2177/E2176-1))</f>
        <v>639038.346196317</v>
      </c>
      <c r="N2177" t="e">
        <f>VLOOKUP(A2177,'UVXY-IV'!A$43:E$2041,4,0)</f>
        <v>#N/A</v>
      </c>
      <c r="O2177">
        <v>1253.5999999999999</v>
      </c>
    </row>
    <row r="2178" spans="1:15"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I2177*(1-(I$1+I$5))^($A2178-$A2177)*(1+1.5*(E2178/E2177-1))</f>
        <v>87082.991263670934</v>
      </c>
      <c r="K2178">
        <f>ROW()</f>
        <v>2178</v>
      </c>
      <c r="L2178">
        <f>B2178/C2178</f>
        <v>0.93242561775088251</v>
      </c>
      <c r="M2178">
        <f>M2177*(1-(M$1+M$5))^($A2178-$A2177)*(1+2*(E2178/E2177-1))</f>
        <v>622166.05055497249</v>
      </c>
      <c r="N2178" t="e">
        <f>VLOOKUP(A2178,'UVXY-IV'!A$43:E$2041,4,0)</f>
        <v>#N/A</v>
      </c>
      <c r="O2178">
        <v>1268.8</v>
      </c>
    </row>
    <row r="2179" spans="1:15" x14ac:dyDescent="0.25">
      <c r="A2179" s="1">
        <v>41222</v>
      </c>
      <c r="B2179" s="10">
        <v>18.61</v>
      </c>
      <c r="C2179" s="10">
        <v>20.07</v>
      </c>
      <c r="D2179">
        <v>3843.61</v>
      </c>
      <c r="E2179">
        <v>3430.19</v>
      </c>
      <c r="F2179">
        <v>74743.91</v>
      </c>
      <c r="G2179">
        <v>66713.789999999994</v>
      </c>
      <c r="H2179">
        <f>(1/(1-91/360*VLOOKUP($A2179,Tbills!$B$4:$C$974,2,1)/100))^((1)/91)-1</f>
        <v>3.0559851109668301E-6</v>
      </c>
      <c r="I2179">
        <f>I2178*(1-(I$1+I$5))^($A2179-$A2178)*(1+1.5*(E2179/E2178-1))</f>
        <v>88700.9714062243</v>
      </c>
      <c r="K2179">
        <f>ROW()</f>
        <v>2179</v>
      </c>
      <c r="L2179">
        <f>B2179/C2179</f>
        <v>0.92725460886895861</v>
      </c>
      <c r="M2179">
        <f>M2178*(1-(M$1+M$5))^($A2179-$A2178)*(1+2*(E2179/E2178-1))</f>
        <v>637565.5862084307</v>
      </c>
      <c r="N2179" t="e">
        <f>VLOOKUP(A2179,'UVXY-IV'!A$43:E$2041,4,0)</f>
        <v>#N/A</v>
      </c>
      <c r="O2179">
        <v>1268</v>
      </c>
    </row>
    <row r="2180" spans="1:15"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I2179*(1-(I$1+I$5))^($A2180-$A2179)*(1+1.5*(E2180/E2179-1))</f>
        <v>79608.240357174043</v>
      </c>
      <c r="K2180">
        <f>ROW()</f>
        <v>2180</v>
      </c>
      <c r="L2180">
        <f>B2180/C2180</f>
        <v>0.87101827676240218</v>
      </c>
      <c r="M2180">
        <f>M2179*(1-(M$1+M$5))^($A2180-$A2179)*(1+2*(E2180/E2179-1))</f>
        <v>550389.47717192769</v>
      </c>
      <c r="N2180" t="e">
        <f>VLOOKUP(A2180,'UVXY-IV'!A$43:E$2041,4,0)</f>
        <v>#N/A</v>
      </c>
      <c r="O2180">
        <v>1104</v>
      </c>
    </row>
    <row r="2181" spans="1:15" x14ac:dyDescent="0.25">
      <c r="A2181" s="1">
        <v>41226</v>
      </c>
      <c r="B2181" s="10">
        <v>16.649999999999999</v>
      </c>
      <c r="C2181" s="10">
        <v>18.97</v>
      </c>
      <c r="D2181">
        <v>3551.29</v>
      </c>
      <c r="E2181">
        <v>3169.27</v>
      </c>
      <c r="F2181">
        <v>72169.64</v>
      </c>
      <c r="G2181">
        <v>64415.28</v>
      </c>
      <c r="H2181">
        <f>(1/(1-91/360*VLOOKUP($A2181,Tbills!$B$4:$C$974,2,1)/100))^((1)/91)-1</f>
        <v>3.0559851109668301E-6</v>
      </c>
      <c r="I2181">
        <f>I2180*(1-(I$1+I$5))^($A2181-$A2180)*(1+1.5*(E2181/E2180-1))</f>
        <v>78615.070672470974</v>
      </c>
      <c r="K2181">
        <f>ROW()</f>
        <v>2181</v>
      </c>
      <c r="L2181">
        <f>B2181/C2181</f>
        <v>0.87770163415919866</v>
      </c>
      <c r="M2181">
        <f>M2180*(1-(M$1+M$5))^($A2181-$A2180)*(1+2*(E2181/E2180-1))</f>
        <v>541222.85127598955</v>
      </c>
      <c r="N2181" t="e">
        <f>VLOOKUP(A2181,'UVXY-IV'!A$43:E$2041,4,0)</f>
        <v>#N/A</v>
      </c>
      <c r="O2181">
        <v>1106.4000000000001</v>
      </c>
    </row>
    <row r="2182" spans="1:15"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I2181*(1-(I$1+I$5))^($A2182-$A2181)*(1+1.5*(E2182/E2181-1))</f>
        <v>84001.258044757284</v>
      </c>
      <c r="K2182">
        <f>ROW()</f>
        <v>2182</v>
      </c>
      <c r="L2182">
        <f>B2182/C2182</f>
        <v>0.90186210367388031</v>
      </c>
      <c r="M2182">
        <f>M2181*(1-(M$1+M$5))^($A2182-$A2181)*(1+2*(E2182/E2181-1))</f>
        <v>590651.71188200533</v>
      </c>
      <c r="N2182" t="e">
        <f>VLOOKUP(A2182,'UVXY-IV'!A$43:E$2041,4,0)</f>
        <v>#N/A</v>
      </c>
      <c r="O2182">
        <v>1176.4000000000001</v>
      </c>
    </row>
    <row r="2183" spans="1:15"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I2182*(1-(I$1+I$5))^($A2183-$A2182)*(1+1.5*(E2183/E2182-1))</f>
        <v>85058.553333807882</v>
      </c>
      <c r="K2183">
        <f>ROW()</f>
        <v>2183</v>
      </c>
      <c r="L2183">
        <f>B2183/C2183</f>
        <v>0.90904497220818592</v>
      </c>
      <c r="M2183">
        <f>M2182*(1-(M$1+M$5))^($A2183-$A2182)*(1+2*(E2183/E2182-1))</f>
        <v>600551.56344067142</v>
      </c>
      <c r="N2183" t="e">
        <f>VLOOKUP(A2183,'UVXY-IV'!A$43:E$2041,4,0)</f>
        <v>#N/A</v>
      </c>
      <c r="O2183">
        <v>1202</v>
      </c>
    </row>
    <row r="2184" spans="1:15" x14ac:dyDescent="0.25">
      <c r="A2184" s="1">
        <v>41229</v>
      </c>
      <c r="B2184" s="10">
        <v>16.41</v>
      </c>
      <c r="C2184" s="10">
        <v>18.93</v>
      </c>
      <c r="D2184">
        <v>3549.4</v>
      </c>
      <c r="E2184">
        <v>3167.56</v>
      </c>
      <c r="F2184">
        <v>72731.899999999994</v>
      </c>
      <c r="G2184">
        <v>64916.54</v>
      </c>
      <c r="H2184">
        <f>(1/(1-91/360*VLOOKUP($A2184,Tbills!$B$4:$C$974,2,1)/100))^((1)/91)-1</f>
        <v>3.0559851109668301E-6</v>
      </c>
      <c r="I2184">
        <f>I2183*(1-(I$1+I$5))^($A2184-$A2183)*(1+1.5*(E2184/E2183-1))</f>
        <v>78402.532473614352</v>
      </c>
      <c r="K2184">
        <f>ROW()</f>
        <v>2184</v>
      </c>
      <c r="L2184">
        <f>B2184/C2184</f>
        <v>0.86687797147385104</v>
      </c>
      <c r="M2184">
        <f>M2183*(1-(M$1+M$5))^($A2184-$A2183)*(1+2*(E2184/E2183-1))</f>
        <v>537881.18821304268</v>
      </c>
      <c r="N2184" t="e">
        <f>VLOOKUP(A2184,'UVXY-IV'!A$43:E$2041,4,0)</f>
        <v>#N/A</v>
      </c>
      <c r="O2184">
        <v>1094.8</v>
      </c>
    </row>
    <row r="2185" spans="1:15" x14ac:dyDescent="0.25">
      <c r="A2185" s="1">
        <v>41232</v>
      </c>
      <c r="B2185" s="10">
        <v>15.24</v>
      </c>
      <c r="C2185" s="10">
        <v>17.59</v>
      </c>
      <c r="D2185">
        <v>3236.97</v>
      </c>
      <c r="E2185">
        <v>2888.71</v>
      </c>
      <c r="F2185">
        <v>69819.45</v>
      </c>
      <c r="G2185">
        <v>62316.45</v>
      </c>
      <c r="H2185">
        <f>(1/(1-91/360*VLOOKUP($A2185,Tbills!$B$4:$C$974,2,1)/100))^((1)/91)-1</f>
        <v>2.5002875438939753E-6</v>
      </c>
      <c r="I2185">
        <f>I2184*(1-(I$1+I$5))^($A2185-$A2184)*(1+1.5*(E2185/E2184-1))</f>
        <v>68047.55261831767</v>
      </c>
      <c r="K2185">
        <f>ROW()</f>
        <v>2185</v>
      </c>
      <c r="L2185">
        <f>B2185/C2185</f>
        <v>0.86640136441159754</v>
      </c>
      <c r="M2185">
        <f>M2184*(1-(M$1+M$5))^($A2185-$A2184)*(1+2*(E2185/E2184-1))</f>
        <v>443133.73220625642</v>
      </c>
      <c r="N2185" t="e">
        <f>VLOOKUP(A2185,'UVXY-IV'!A$43:E$2041,4,0)</f>
        <v>#N/A</v>
      </c>
      <c r="O2185">
        <v>905.6</v>
      </c>
    </row>
    <row r="2186" spans="1:15" x14ac:dyDescent="0.25">
      <c r="A2186" s="1">
        <v>41233</v>
      </c>
      <c r="B2186" s="10">
        <v>15.08</v>
      </c>
      <c r="C2186" s="10">
        <v>17.28</v>
      </c>
      <c r="D2186">
        <v>3198.63</v>
      </c>
      <c r="E2186">
        <v>2854.49</v>
      </c>
      <c r="F2186">
        <v>68776.08</v>
      </c>
      <c r="G2186">
        <v>61385.05</v>
      </c>
      <c r="H2186">
        <f>(1/(1-91/360*VLOOKUP($A2186,Tbills!$B$4:$C$974,2,1)/100))^((1)/91)-1</f>
        <v>2.5002875438939753E-6</v>
      </c>
      <c r="I2186">
        <f>I2185*(1-(I$1+I$5))^($A2186-$A2185)*(1+1.5*(E2186/E2185-1))</f>
        <v>66837.762678541403</v>
      </c>
      <c r="K2186">
        <f>ROW()</f>
        <v>2186</v>
      </c>
      <c r="L2186">
        <f>B2186/C2186</f>
        <v>0.87268518518518512</v>
      </c>
      <c r="M2186">
        <f>M2185*(1-(M$1+M$5))^($A2186-$A2185)*(1+2*(E2186/E2185-1))</f>
        <v>432620.32389480207</v>
      </c>
      <c r="N2186" t="e">
        <f>VLOOKUP(A2186,'UVXY-IV'!A$43:E$2041,4,0)</f>
        <v>#N/A</v>
      </c>
      <c r="O2186">
        <v>870</v>
      </c>
    </row>
    <row r="2187" spans="1:15" x14ac:dyDescent="0.25">
      <c r="A2187" s="1">
        <v>41234</v>
      </c>
      <c r="B2187" s="10">
        <v>15.31</v>
      </c>
      <c r="C2187" s="10">
        <v>17.579999999999998</v>
      </c>
      <c r="D2187">
        <v>3208.39</v>
      </c>
      <c r="E2187">
        <v>2863.19</v>
      </c>
      <c r="F2187">
        <v>69048.09</v>
      </c>
      <c r="G2187">
        <v>61627.68</v>
      </c>
      <c r="H2187">
        <f>(1/(1-91/360*VLOOKUP($A2187,Tbills!$B$4:$C$974,2,1)/100))^((1)/91)-1</f>
        <v>2.5002875438939753E-6</v>
      </c>
      <c r="I2187">
        <f>I2186*(1-(I$1+I$5))^($A2187-$A2186)*(1+1.5*(E2187/E2186-1))</f>
        <v>67142.684036731953</v>
      </c>
      <c r="K2187">
        <f>ROW()</f>
        <v>2187</v>
      </c>
      <c r="L2187">
        <f>B2187/C2187</f>
        <v>0.87087599544937444</v>
      </c>
      <c r="M2187">
        <f>M2186*(1-(M$1+M$5))^($A2187-$A2186)*(1+2*(E2187/E2186-1))</f>
        <v>435242.76264138956</v>
      </c>
      <c r="N2187" t="e">
        <f>VLOOKUP(A2187,'UVXY-IV'!A$43:E$2041,4,0)</f>
        <v>#N/A</v>
      </c>
      <c r="O2187">
        <v>882</v>
      </c>
    </row>
    <row r="2188" spans="1:15" x14ac:dyDescent="0.25">
      <c r="A2188" s="1">
        <v>41236</v>
      </c>
      <c r="B2188" s="10">
        <v>15.14</v>
      </c>
      <c r="C2188" s="10">
        <v>17.579999999999998</v>
      </c>
      <c r="D2188">
        <v>3139.53</v>
      </c>
      <c r="E2188">
        <v>2801.73</v>
      </c>
      <c r="F2188">
        <v>67900.44</v>
      </c>
      <c r="G2188">
        <v>60603.06</v>
      </c>
      <c r="H2188">
        <f>(1/(1-91/360*VLOOKUP($A2188,Tbills!$B$4:$C$974,2,1)/100))^((1)/91)-1</f>
        <v>2.5002875438939753E-6</v>
      </c>
      <c r="I2188">
        <f>I2187*(1-(I$1+I$5))^($A2188-$A2187)*(1+1.5*(E2188/E2187-1))</f>
        <v>64979.554048143742</v>
      </c>
      <c r="K2188">
        <f>ROW()</f>
        <v>2188</v>
      </c>
      <c r="L2188">
        <f>B2188/C2188</f>
        <v>0.86120591581342443</v>
      </c>
      <c r="M2188">
        <f>M2187*(1-(M$1+M$5))^($A2188-$A2187)*(1+2*(E2188/E2187-1))</f>
        <v>416529.22194907453</v>
      </c>
      <c r="N2188" t="e">
        <f>VLOOKUP(A2188,'UVXY-IV'!A$43:E$2041,4,0)</f>
        <v>#N/A</v>
      </c>
      <c r="O2188">
        <v>808</v>
      </c>
    </row>
    <row r="2189" spans="1:15" x14ac:dyDescent="0.25">
      <c r="A2189" s="1">
        <v>41239</v>
      </c>
      <c r="B2189" s="10">
        <v>15.5</v>
      </c>
      <c r="C2189" s="10">
        <v>17.309999999999999</v>
      </c>
      <c r="D2189">
        <v>3044.2</v>
      </c>
      <c r="E2189">
        <v>2716.64</v>
      </c>
      <c r="F2189">
        <v>67219.75</v>
      </c>
      <c r="G2189">
        <v>59995.07</v>
      </c>
      <c r="H2189">
        <f>(1/(1-91/360*VLOOKUP($A2189,Tbills!$B$4:$C$974,2,1)/100))^((1)/91)-1</f>
        <v>2.7781327762710362E-6</v>
      </c>
      <c r="I2189">
        <f>I2188*(1-(I$1+I$5))^($A2189-$A2188)*(1+1.5*(E2189/E2188-1))</f>
        <v>62017.575573589471</v>
      </c>
      <c r="K2189">
        <f>ROW()</f>
        <v>2189</v>
      </c>
      <c r="L2189">
        <f>B2189/C2189</f>
        <v>0.89543616406701332</v>
      </c>
      <c r="M2189">
        <f>M2188*(1-(M$1+M$5))^($A2189-$A2188)*(1+2*(E2189/E2188-1))</f>
        <v>391189.25263400091</v>
      </c>
      <c r="N2189" t="e">
        <f>VLOOKUP(A2189,'UVXY-IV'!A$43:E$2041,4,0)</f>
        <v>#N/A</v>
      </c>
      <c r="O2189">
        <v>791.2</v>
      </c>
    </row>
    <row r="2190" spans="1:15" x14ac:dyDescent="0.25">
      <c r="A2190" s="1">
        <v>41240</v>
      </c>
      <c r="B2190" s="10">
        <v>15.92</v>
      </c>
      <c r="C2190" s="10">
        <v>17.62</v>
      </c>
      <c r="D2190">
        <v>3143.51</v>
      </c>
      <c r="E2190">
        <v>2805.26</v>
      </c>
      <c r="F2190">
        <v>67743.27</v>
      </c>
      <c r="G2190">
        <v>60462.16</v>
      </c>
      <c r="H2190">
        <f>(1/(1-91/360*VLOOKUP($A2190,Tbills!$B$4:$C$974,2,1)/100))^((1)/91)-1</f>
        <v>2.7781327762710362E-6</v>
      </c>
      <c r="I2190">
        <f>I2189*(1-(I$1+I$5))^($A2190-$A2189)*(1+1.5*(E2190/E2189-1))</f>
        <v>65051.581445855642</v>
      </c>
      <c r="K2190">
        <f>ROW()</f>
        <v>2190</v>
      </c>
      <c r="L2190">
        <f>B2190/C2190</f>
        <v>0.9035187287173666</v>
      </c>
      <c r="M2190">
        <f>M2189*(1-(M$1+M$5))^($A2190-$A2189)*(1+2*(E2190/E2189-1))</f>
        <v>416697.31937909289</v>
      </c>
      <c r="N2190" t="e">
        <f>VLOOKUP(A2190,'UVXY-IV'!A$43:E$2041,4,0)</f>
        <v>#N/A</v>
      </c>
      <c r="O2190">
        <v>822.4</v>
      </c>
    </row>
    <row r="2191" spans="1:15" x14ac:dyDescent="0.25">
      <c r="A2191" s="1">
        <v>41241</v>
      </c>
      <c r="B2191" s="10">
        <v>15.51</v>
      </c>
      <c r="C2191" s="10">
        <v>17.2</v>
      </c>
      <c r="D2191">
        <v>3025.68</v>
      </c>
      <c r="E2191">
        <v>2700.1</v>
      </c>
      <c r="F2191">
        <v>67184.28</v>
      </c>
      <c r="G2191">
        <v>59963.08</v>
      </c>
      <c r="H2191">
        <f>(1/(1-91/360*VLOOKUP($A2191,Tbills!$B$4:$C$974,2,1)/100))^((1)/91)-1</f>
        <v>2.7781327762710362E-6</v>
      </c>
      <c r="I2191">
        <f>I2190*(1-(I$1+I$5))^($A2191-$A2190)*(1+1.5*(E2191/E2190-1))</f>
        <v>61393.136976055343</v>
      </c>
      <c r="K2191">
        <f>ROW()</f>
        <v>2191</v>
      </c>
      <c r="L2191">
        <f>B2191/C2191</f>
        <v>0.90174418604651163</v>
      </c>
      <c r="M2191">
        <f>M2190*(1-(M$1+M$5))^($A2191-$A2190)*(1+2*(E2191/E2190-1))</f>
        <v>385443.09741976095</v>
      </c>
      <c r="N2191" t="e">
        <f>VLOOKUP(A2191,'UVXY-IV'!A$43:E$2041,4,0)</f>
        <v>#N/A</v>
      </c>
      <c r="O2191">
        <v>778.8</v>
      </c>
    </row>
    <row r="2192" spans="1:15" x14ac:dyDescent="0.25">
      <c r="A2192" s="1">
        <v>41242</v>
      </c>
      <c r="B2192" s="10">
        <v>15.06</v>
      </c>
      <c r="C2192" s="10">
        <v>16.82</v>
      </c>
      <c r="D2192">
        <v>2975.84</v>
      </c>
      <c r="E2192">
        <v>2655.62</v>
      </c>
      <c r="F2192">
        <v>65960.87</v>
      </c>
      <c r="G2192">
        <v>58871</v>
      </c>
      <c r="H2192">
        <f>(1/(1-91/360*VLOOKUP($A2192,Tbills!$B$4:$C$974,2,1)/100))^((1)/91)-1</f>
        <v>2.7781327762710362E-6</v>
      </c>
      <c r="I2192">
        <f>I2191*(1-(I$1+I$5))^($A2192-$A2191)*(1+1.5*(E2192/E2191-1))</f>
        <v>59875.526378926617</v>
      </c>
      <c r="K2192">
        <f>ROW()</f>
        <v>2192</v>
      </c>
      <c r="L2192">
        <f>B2192/C2192</f>
        <v>0.89536266349583826</v>
      </c>
      <c r="M2192">
        <f>M2191*(1-(M$1+M$5))^($A2192-$A2191)*(1+2*(E2192/E2191-1))</f>
        <v>372731.37052288983</v>
      </c>
      <c r="N2192" t="e">
        <f>VLOOKUP(A2192,'UVXY-IV'!A$43:E$2041,4,0)</f>
        <v>#N/A</v>
      </c>
      <c r="O2192">
        <v>756.4</v>
      </c>
    </row>
    <row r="2193" spans="1:15" x14ac:dyDescent="0.25">
      <c r="A2193" s="1">
        <v>41243</v>
      </c>
      <c r="B2193" s="10">
        <v>15.87</v>
      </c>
      <c r="C2193" s="10">
        <v>17.27</v>
      </c>
      <c r="D2193">
        <v>3023.42</v>
      </c>
      <c r="E2193">
        <v>2698.07</v>
      </c>
      <c r="F2193">
        <v>66390.62</v>
      </c>
      <c r="G2193">
        <v>59254.39</v>
      </c>
      <c r="H2193">
        <f>(1/(1-91/360*VLOOKUP($A2193,Tbills!$B$4:$C$974,2,1)/100))^((1)/91)-1</f>
        <v>2.7781327762710362E-6</v>
      </c>
      <c r="I2193">
        <f>I2192*(1-(I$1+I$5))^($A2193-$A2192)*(1+1.5*(E2193/E2192-1))</f>
        <v>61310.600998786053</v>
      </c>
      <c r="K2193">
        <f>ROW()</f>
        <v>2193</v>
      </c>
      <c r="L2193">
        <f>B2193/C2193</f>
        <v>0.91893456861609724</v>
      </c>
      <c r="M2193">
        <f>M2192*(1-(M$1+M$5))^($A2193-$A2192)*(1+2*(E2193/E2192-1))</f>
        <v>384634.60628540185</v>
      </c>
      <c r="N2193" t="e">
        <f>VLOOKUP(A2193,'UVXY-IV'!A$43:E$2041,4,0)</f>
        <v>#N/A</v>
      </c>
      <c r="O2193">
        <v>782.8</v>
      </c>
    </row>
    <row r="2194" spans="1:15" x14ac:dyDescent="0.25">
      <c r="A2194" s="1">
        <v>41246</v>
      </c>
      <c r="B2194" s="10">
        <v>16.64</v>
      </c>
      <c r="C2194" s="10">
        <v>17.82</v>
      </c>
      <c r="D2194">
        <v>3161.97</v>
      </c>
      <c r="E2194">
        <v>2821.69</v>
      </c>
      <c r="F2194">
        <v>67803.92</v>
      </c>
      <c r="G2194">
        <v>60515.28</v>
      </c>
      <c r="H2194">
        <f>(1/(1-91/360*VLOOKUP($A2194,Tbills!$B$4:$C$974,2,1)/100))^((1)/91)-1</f>
        <v>2.5002875438939753E-6</v>
      </c>
      <c r="I2194">
        <f>I2193*(1-(I$1+I$5))^($A2194-$A2193)*(1+1.5*(E2194/E2193-1))</f>
        <v>65522.403908873268</v>
      </c>
      <c r="K2194">
        <f>ROW()</f>
        <v>2194</v>
      </c>
      <c r="L2194">
        <f>B2194/C2194</f>
        <v>0.93378226711560042</v>
      </c>
      <c r="M2194">
        <f>M2193*(1-(M$1+M$5))^($A2194-$A2193)*(1+2*(E2194/E2193-1))</f>
        <v>419838.48743112374</v>
      </c>
      <c r="N2194" t="e">
        <f>VLOOKUP(A2194,'UVXY-IV'!A$43:E$2041,4,0)</f>
        <v>#N/A</v>
      </c>
      <c r="O2194">
        <v>814.4</v>
      </c>
    </row>
    <row r="2195" spans="1:15" x14ac:dyDescent="0.25">
      <c r="A2195" s="1">
        <v>41247</v>
      </c>
      <c r="B2195" s="10">
        <v>17.12</v>
      </c>
      <c r="C2195" s="10">
        <v>18.190000000000001</v>
      </c>
      <c r="D2195">
        <v>3188.49</v>
      </c>
      <c r="E2195">
        <v>2845.35</v>
      </c>
      <c r="F2195">
        <v>67927.89</v>
      </c>
      <c r="G2195">
        <v>60625.77</v>
      </c>
      <c r="H2195">
        <f>(1/(1-91/360*VLOOKUP($A2195,Tbills!$B$4:$C$974,2,1)/100))^((1)/91)-1</f>
        <v>2.5002875438939753E-6</v>
      </c>
      <c r="I2195">
        <f>I2194*(1-(I$1+I$5))^($A2195-$A2194)*(1+1.5*(E2195/E2194-1))</f>
        <v>66345.880250014729</v>
      </c>
      <c r="K2195">
        <f>ROW()</f>
        <v>2195</v>
      </c>
      <c r="L2195">
        <f>B2195/C2195</f>
        <v>0.94117647058823528</v>
      </c>
      <c r="M2195">
        <f>M2194*(1-(M$1+M$5))^($A2195-$A2194)*(1+2*(E2195/E2194-1))</f>
        <v>426864.83211238735</v>
      </c>
      <c r="N2195" t="e">
        <f>VLOOKUP(A2195,'UVXY-IV'!A$43:E$2041,4,0)</f>
        <v>#N/A</v>
      </c>
      <c r="O2195">
        <v>842.8</v>
      </c>
    </row>
    <row r="2196" spans="1:15"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I2195*(1-(I$1+I$5))^($A2196-$A2195)*(1+1.5*(E2196/E2195-1))</f>
        <v>63613.998282809793</v>
      </c>
      <c r="K2196">
        <f>ROW()</f>
        <v>2196</v>
      </c>
      <c r="L2196">
        <f>B2196/C2196</f>
        <v>0.92316320807627605</v>
      </c>
      <c r="M2196">
        <f>M2195*(1-(M$1+M$5))^($A2196-$A2195)*(1+2*(E2196/E2195-1))</f>
        <v>403420.81554338202</v>
      </c>
      <c r="N2196" t="e">
        <f>VLOOKUP(A2196,'UVXY-IV'!A$43:E$2041,4,0)</f>
        <v>#N/A</v>
      </c>
      <c r="O2196">
        <v>816.4</v>
      </c>
    </row>
    <row r="2197" spans="1:15" x14ac:dyDescent="0.25">
      <c r="A2197" s="1">
        <v>41249</v>
      </c>
      <c r="B2197" s="10">
        <v>16.579999999999998</v>
      </c>
      <c r="C2197" s="10">
        <v>17.84</v>
      </c>
      <c r="D2197">
        <v>3156.51</v>
      </c>
      <c r="E2197">
        <v>2816.8</v>
      </c>
      <c r="F2197">
        <v>66431</v>
      </c>
      <c r="G2197">
        <v>59289.49</v>
      </c>
      <c r="H2197">
        <f>(1/(1-91/360*VLOOKUP($A2197,Tbills!$B$4:$C$974,2,1)/100))^((1)/91)-1</f>
        <v>2.5002875438939753E-6</v>
      </c>
      <c r="I2197">
        <f>I2196*(1-(I$1+I$5))^($A2197-$A2196)*(1+1.5*(E2197/E2196-1))</f>
        <v>65321.616237945018</v>
      </c>
      <c r="K2197">
        <f>ROW()</f>
        <v>2197</v>
      </c>
      <c r="L2197">
        <f>B2197/C2197</f>
        <v>0.929372197309417</v>
      </c>
      <c r="M2197">
        <f>M2196*(1-(M$1+M$5))^($A2197-$A2196)*(1+2*(E2197/E2196-1))</f>
        <v>417850.96207422449</v>
      </c>
      <c r="N2197" t="e">
        <f>VLOOKUP(A2197,'UVXY-IV'!A$43:E$2041,4,0)</f>
        <v>#N/A</v>
      </c>
      <c r="O2197">
        <v>832</v>
      </c>
    </row>
    <row r="2198" spans="1:15" x14ac:dyDescent="0.25">
      <c r="A2198" s="1">
        <v>41250</v>
      </c>
      <c r="B2198" s="10">
        <v>15.9</v>
      </c>
      <c r="C2198" s="10">
        <v>17.29</v>
      </c>
      <c r="D2198">
        <v>3082.78</v>
      </c>
      <c r="E2198">
        <v>2751</v>
      </c>
      <c r="F2198">
        <v>65611.960000000006</v>
      </c>
      <c r="G2198">
        <v>58558.35</v>
      </c>
      <c r="H2198">
        <f>(1/(1-91/360*VLOOKUP($A2198,Tbills!$B$4:$C$974,2,1)/100))^((1)/91)-1</f>
        <v>2.5002875438939753E-6</v>
      </c>
      <c r="I2198">
        <f>I2197*(1-(I$1+I$5))^($A2198-$A2197)*(1+1.5*(E2198/E2197-1))</f>
        <v>63032.157964904254</v>
      </c>
      <c r="K2198">
        <f>ROW()</f>
        <v>2198</v>
      </c>
      <c r="L2198">
        <f>B2198/C2198</f>
        <v>0.91960670908039333</v>
      </c>
      <c r="M2198">
        <f>M2197*(1-(M$1+M$5))^($A2198-$A2197)*(1+2*(E2198/E2197-1))</f>
        <v>398315.6748959879</v>
      </c>
      <c r="N2198">
        <f>VLOOKUP(A2198,'UVXY-IV'!A$43:E$2041,4,0)</f>
        <v>1993150</v>
      </c>
      <c r="O2198">
        <v>775.2</v>
      </c>
    </row>
    <row r="2199" spans="1:15" x14ac:dyDescent="0.25">
      <c r="A2199" s="1">
        <v>41253</v>
      </c>
      <c r="B2199" s="10">
        <v>16.05</v>
      </c>
      <c r="C2199" s="10">
        <v>17.350000000000001</v>
      </c>
      <c r="D2199">
        <v>3059.61</v>
      </c>
      <c r="E2199">
        <v>2730.3</v>
      </c>
      <c r="F2199">
        <v>65009.87</v>
      </c>
      <c r="G2199">
        <v>58020.55</v>
      </c>
      <c r="H2199">
        <f>(1/(1-91/360*VLOOKUP($A2199,Tbills!$B$4:$C$974,2,1)/100))^((1)/91)-1</f>
        <v>2.5002875438939753E-6</v>
      </c>
      <c r="I2199">
        <f>I2198*(1-(I$1+I$5))^($A2199-$A2198)*(1+1.5*(E2199/E2198-1))</f>
        <v>62318.933531115748</v>
      </c>
      <c r="K2199">
        <f>ROW()</f>
        <v>2199</v>
      </c>
      <c r="L2199">
        <f>B2199/C2199</f>
        <v>0.9250720461095101</v>
      </c>
      <c r="M2199">
        <f>M2198*(1-(M$1+M$5))^($A2199-$A2198)*(1+2*(E2199/E2198-1))</f>
        <v>392281.73245777603</v>
      </c>
      <c r="N2199">
        <f>VLOOKUP(A2199,'UVXY-IV'!A$43:E$2041,4,0)</f>
        <v>1963470</v>
      </c>
      <c r="O2199">
        <v>795.2</v>
      </c>
    </row>
    <row r="2200" spans="1:15" x14ac:dyDescent="0.25">
      <c r="A2200" s="1">
        <v>41254</v>
      </c>
      <c r="B2200" s="10">
        <v>15.57</v>
      </c>
      <c r="C2200" s="10">
        <v>17</v>
      </c>
      <c r="D2200">
        <v>2964.74</v>
      </c>
      <c r="E2200">
        <v>2645.64</v>
      </c>
      <c r="F2200">
        <v>64130.47</v>
      </c>
      <c r="G2200">
        <v>57235.55</v>
      </c>
      <c r="H2200">
        <f>(1/(1-91/360*VLOOKUP($A2200,Tbills!$B$4:$C$974,2,1)/100))^((1)/91)-1</f>
        <v>2.5002875438939753E-6</v>
      </c>
      <c r="I2200">
        <f>I2199*(1-(I$1+I$5))^($A2200-$A2199)*(1+1.5*(E2200/E2199-1))</f>
        <v>59419.824622929656</v>
      </c>
      <c r="K2200">
        <f>ROW()</f>
        <v>2200</v>
      </c>
      <c r="L2200">
        <f>B2200/C2200</f>
        <v>0.91588235294117648</v>
      </c>
      <c r="M2200">
        <f>M2199*(1-(M$1+M$5))^($A2200-$A2199)*(1+2*(E2200/E2199-1))</f>
        <v>367941.91725480551</v>
      </c>
      <c r="N2200">
        <f>VLOOKUP(A2200,'UVXY-IV'!A$43:E$2041,4,0)</f>
        <v>1841580</v>
      </c>
      <c r="O2200">
        <v>741.6</v>
      </c>
    </row>
    <row r="2201" spans="1:15" x14ac:dyDescent="0.25">
      <c r="A2201" s="1">
        <v>41255</v>
      </c>
      <c r="B2201" s="10">
        <v>15.95</v>
      </c>
      <c r="C2201" s="10">
        <v>17.43</v>
      </c>
      <c r="D2201">
        <v>3078.54</v>
      </c>
      <c r="E2201">
        <v>2747.18</v>
      </c>
      <c r="F2201">
        <v>64844.27</v>
      </c>
      <c r="G2201">
        <v>57872.46</v>
      </c>
      <c r="H2201">
        <f>(1/(1-91/360*VLOOKUP($A2201,Tbills!$B$4:$C$974,2,1)/100))^((1)/91)-1</f>
        <v>2.5002875438939753E-6</v>
      </c>
      <c r="I2201">
        <f>I2200*(1-(I$1+I$5))^($A2201-$A2200)*(1+1.5*(E2201/E2200-1))</f>
        <v>62840.032691590939</v>
      </c>
      <c r="K2201">
        <f>ROW()</f>
        <v>2201</v>
      </c>
      <c r="L2201">
        <f>B2201/C2201</f>
        <v>0.91508892713711987</v>
      </c>
      <c r="M2201">
        <f>M2200*(1-(M$1+M$5))^($A2201-$A2200)*(1+2*(E2201/E2200-1))</f>
        <v>396171.88160446996</v>
      </c>
      <c r="N2201">
        <f>VLOOKUP(A2201,'UVXY-IV'!A$43:E$2041,4,0)</f>
        <v>1983590</v>
      </c>
      <c r="O2201">
        <v>778.4</v>
      </c>
    </row>
    <row r="2202" spans="1:15"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I2201*(1-(I$1+I$5))^($A2202-$A2201)*(1+1.5*(E2202/E2201-1))</f>
        <v>64304.519953122828</v>
      </c>
      <c r="K2202">
        <f>ROW()</f>
        <v>2202</v>
      </c>
      <c r="L2202">
        <f>B2202/C2202</f>
        <v>0.9261744966442953</v>
      </c>
      <c r="M2202">
        <f>M2201*(1-(M$1+M$5))^($A2202-$A2201)*(1+2*(E2202/E2201-1))</f>
        <v>408473.68289604376</v>
      </c>
      <c r="N2202">
        <f>VLOOKUP(A2202,'UVXY-IV'!A$43:E$2041,4,0)</f>
        <v>2045310</v>
      </c>
      <c r="O2202">
        <v>806.8</v>
      </c>
    </row>
    <row r="2203" spans="1:15" x14ac:dyDescent="0.25">
      <c r="A2203" s="1">
        <v>41257</v>
      </c>
      <c r="B2203" s="10">
        <v>17</v>
      </c>
      <c r="C2203" s="10">
        <v>18.03</v>
      </c>
      <c r="D2203">
        <v>3110.65</v>
      </c>
      <c r="E2203">
        <v>2775.82</v>
      </c>
      <c r="F2203">
        <v>66010.97</v>
      </c>
      <c r="G2203">
        <v>58913.43</v>
      </c>
      <c r="H2203">
        <f>(1/(1-91/360*VLOOKUP($A2203,Tbills!$B$4:$C$974,2,1)/100))^((1)/91)-1</f>
        <v>2.5002875438939753E-6</v>
      </c>
      <c r="I2203">
        <f>I2202*(1-(I$1+I$5))^($A2203-$A2202)*(1+1.5*(E2203/E2202-1))</f>
        <v>63817.80023275537</v>
      </c>
      <c r="K2203">
        <f>ROW()</f>
        <v>2203</v>
      </c>
      <c r="L2203">
        <f>B2203/C2203</f>
        <v>0.9428729894620077</v>
      </c>
      <c r="M2203">
        <f>M2202*(1-(M$1+M$5))^($A2203-$A2202)*(1+2*(E2203/E2202-1))</f>
        <v>404342.93333001569</v>
      </c>
      <c r="N2203">
        <f>VLOOKUP(A2203,'UVXY-IV'!A$43:E$2041,4,0)</f>
        <v>2025160</v>
      </c>
      <c r="O2203">
        <v>818.4</v>
      </c>
    </row>
    <row r="2204" spans="1:15" x14ac:dyDescent="0.25">
      <c r="A2204" s="1">
        <v>41260</v>
      </c>
      <c r="B2204" s="10">
        <v>16.34</v>
      </c>
      <c r="C2204" s="10">
        <v>17.5</v>
      </c>
      <c r="D2204">
        <v>2984.76</v>
      </c>
      <c r="E2204">
        <v>2663.46</v>
      </c>
      <c r="F2204">
        <v>63804.76</v>
      </c>
      <c r="G2204">
        <v>56943.99</v>
      </c>
      <c r="H2204">
        <f>(1/(1-91/360*VLOOKUP($A2204,Tbills!$B$4:$C$974,2,1)/100))^((1)/91)-1</f>
        <v>1.1111679050213041E-6</v>
      </c>
      <c r="I2204">
        <f>I2203*(1-(I$1+I$5))^($A2204-$A2203)*(1+1.5*(E2204/E2203-1))</f>
        <v>59941.238138627588</v>
      </c>
      <c r="K2204">
        <f>ROW()</f>
        <v>2204</v>
      </c>
      <c r="L2204">
        <f>B2204/C2204</f>
        <v>0.93371428571428572</v>
      </c>
      <c r="M2204">
        <f>M2203*(1-(M$1+M$5))^($A2204-$A2203)*(1+2*(E2204/E2203-1))</f>
        <v>371571.27564991656</v>
      </c>
      <c r="N2204">
        <f>VLOOKUP(A2204,'UVXY-IV'!A$43:E$2041,4,0)</f>
        <v>1859410</v>
      </c>
      <c r="O2204">
        <v>762</v>
      </c>
    </row>
    <row r="2205" spans="1:15" x14ac:dyDescent="0.25">
      <c r="A2205" s="1">
        <v>41261</v>
      </c>
      <c r="B2205" s="10">
        <v>15.57</v>
      </c>
      <c r="C2205" s="10">
        <v>16.809999999999999</v>
      </c>
      <c r="D2205">
        <v>2918.53</v>
      </c>
      <c r="E2205">
        <v>2604.36</v>
      </c>
      <c r="F2205">
        <v>62442.54</v>
      </c>
      <c r="G2205">
        <v>55728.18</v>
      </c>
      <c r="H2205">
        <f>(1/(1-91/360*VLOOKUP($A2205,Tbills!$B$4:$C$974,2,1)/100))^((1)/91)-1</f>
        <v>1.1111679050213041E-6</v>
      </c>
      <c r="I2205">
        <f>I2204*(1-(I$1+I$5))^($A2205-$A2204)*(1+1.5*(E2205/E2204-1))</f>
        <v>57945.611882668927</v>
      </c>
      <c r="K2205">
        <f>ROW()</f>
        <v>2205</v>
      </c>
      <c r="L2205">
        <f>B2205/C2205</f>
        <v>0.92623438429506255</v>
      </c>
      <c r="M2205">
        <f>M2204*(1-(M$1+M$5))^($A2205-$A2204)*(1+2*(E2205/E2204-1))</f>
        <v>355069.58419977315</v>
      </c>
      <c r="N2205">
        <f>VLOOKUP(A2205,'UVXY-IV'!A$43:E$2041,4,0)</f>
        <v>1776600</v>
      </c>
      <c r="O2205">
        <v>704</v>
      </c>
    </row>
    <row r="2206" spans="1:15" x14ac:dyDescent="0.25">
      <c r="A2206" s="1">
        <v>41262</v>
      </c>
      <c r="B2206" s="10">
        <v>17.36</v>
      </c>
      <c r="C2206" s="10">
        <v>17.86</v>
      </c>
      <c r="D2206">
        <v>3090.21</v>
      </c>
      <c r="E2206">
        <v>2757.56</v>
      </c>
      <c r="F2206">
        <v>63694.59</v>
      </c>
      <c r="G2206">
        <v>56845.54</v>
      </c>
      <c r="H2206">
        <f>(1/(1-91/360*VLOOKUP($A2206,Tbills!$B$4:$C$974,2,1)/100))^((1)/91)-1</f>
        <v>1.1111679050213041E-6</v>
      </c>
      <c r="I2206">
        <f>I2205*(1-(I$1+I$5))^($A2206-$A2205)*(1+1.5*(E2206/E2205-1))</f>
        <v>63057.933846562999</v>
      </c>
      <c r="K2206">
        <f>ROW()</f>
        <v>2206</v>
      </c>
      <c r="L2206">
        <f>B2206/C2206</f>
        <v>0.97200447928331468</v>
      </c>
      <c r="M2206">
        <f>M2205*(1-(M$1+M$5))^($A2206-$A2205)*(1+2*(E2206/E2205-1))</f>
        <v>396829.74497310654</v>
      </c>
      <c r="N2206">
        <f>VLOOKUP(A2206,'UVXY-IV'!A$43:E$2041,4,0)</f>
        <v>1984910</v>
      </c>
      <c r="O2206">
        <v>785.2</v>
      </c>
    </row>
    <row r="2207" spans="1:15" x14ac:dyDescent="0.25">
      <c r="A2207" s="1">
        <v>41263</v>
      </c>
      <c r="B2207" s="10">
        <v>17.670000000000002</v>
      </c>
      <c r="C2207" s="10">
        <v>18.14</v>
      </c>
      <c r="D2207">
        <v>3160.81</v>
      </c>
      <c r="E2207">
        <v>2820.56</v>
      </c>
      <c r="F2207">
        <v>64160.26</v>
      </c>
      <c r="G2207">
        <v>57261.07</v>
      </c>
      <c r="H2207">
        <f>(1/(1-91/360*VLOOKUP($A2207,Tbills!$B$4:$C$974,2,1)/100))^((1)/91)-1</f>
        <v>1.1111679050213041E-6</v>
      </c>
      <c r="I2207">
        <f>I2206*(1-(I$1+I$5))^($A2207-$A2206)*(1+1.5*(E2207/E2206-1))</f>
        <v>65218.267695074253</v>
      </c>
      <c r="K2207">
        <f>ROW()</f>
        <v>2207</v>
      </c>
      <c r="L2207">
        <f>B2207/C2207</f>
        <v>0.97409040793825807</v>
      </c>
      <c r="M2207">
        <f>M2206*(1-(M$1+M$5))^($A2207-$A2206)*(1+2*(E2207/E2206-1))</f>
        <v>414947.93174617231</v>
      </c>
      <c r="N2207">
        <f>VLOOKUP(A2207,'UVXY-IV'!A$43:E$2041,4,0)</f>
        <v>2075740</v>
      </c>
      <c r="O2207">
        <v>822.8</v>
      </c>
    </row>
    <row r="2208" spans="1:15" x14ac:dyDescent="0.25">
      <c r="A2208" s="1">
        <v>41264</v>
      </c>
      <c r="B2208" s="10">
        <v>17.84</v>
      </c>
      <c r="C2208" s="10">
        <v>18.87</v>
      </c>
      <c r="D2208">
        <v>3288.72</v>
      </c>
      <c r="E2208">
        <v>2934.7</v>
      </c>
      <c r="F2208">
        <v>66076.600000000006</v>
      </c>
      <c r="G2208">
        <v>58971.28</v>
      </c>
      <c r="H2208">
        <f>(1/(1-91/360*VLOOKUP($A2208,Tbills!$B$4:$C$974,2,1)/100))^((1)/91)-1</f>
        <v>1.1111679050213041E-6</v>
      </c>
      <c r="I2208">
        <f>I2207*(1-(I$1+I$5))^($A2208-$A2207)*(1+1.5*(E2208/E2207-1))</f>
        <v>69176.399632352302</v>
      </c>
      <c r="K2208">
        <f>ROW()</f>
        <v>2208</v>
      </c>
      <c r="L2208">
        <f>B2208/C2208</f>
        <v>0.94541600423953365</v>
      </c>
      <c r="M2208">
        <f>M2207*(1-(M$1+M$5))^($A2208-$A2207)*(1+2*(E2208/E2207-1))</f>
        <v>448516.33000397339</v>
      </c>
      <c r="N2208">
        <f>VLOOKUP(A2208,'UVXY-IV'!A$43:E$2041,4,0)</f>
        <v>2243970</v>
      </c>
      <c r="O2208">
        <v>931.2</v>
      </c>
    </row>
    <row r="2209" spans="1:15" x14ac:dyDescent="0.25">
      <c r="A2209" s="1">
        <v>41267</v>
      </c>
      <c r="B2209" s="10">
        <v>17.84</v>
      </c>
      <c r="C2209" s="10">
        <v>18.87</v>
      </c>
      <c r="D2209">
        <v>3360.62</v>
      </c>
      <c r="E2209">
        <v>2998.85</v>
      </c>
      <c r="F2209">
        <v>65990.41</v>
      </c>
      <c r="G2209">
        <v>58894.16</v>
      </c>
      <c r="H2209">
        <f>(1/(1-91/360*VLOOKUP($A2209,Tbills!$B$4:$C$974,2,1)/100))^((1)/91)-1</f>
        <v>1.1111679050213041E-6</v>
      </c>
      <c r="I2209">
        <f>I2208*(1-(I$1+I$5))^($A2209-$A2208)*(1+1.5*(E2209/E2208-1))</f>
        <v>71442.548660693617</v>
      </c>
      <c r="K2209">
        <f>ROW()</f>
        <v>2209</v>
      </c>
      <c r="L2209">
        <f>B2209/C2209</f>
        <v>0.94541600423953365</v>
      </c>
      <c r="M2209">
        <f>M2208*(1-(M$1+M$5))^($A2209-$A2208)*(1+2*(E2209/E2208-1))</f>
        <v>468077.3630661444</v>
      </c>
      <c r="N2209">
        <f>VLOOKUP(A2209,'UVXY-IV'!A$43:E$2041,4,0)</f>
        <v>2342280</v>
      </c>
      <c r="O2209">
        <v>902</v>
      </c>
    </row>
    <row r="2210" spans="1:15" x14ac:dyDescent="0.25">
      <c r="A2210" s="1">
        <v>41269</v>
      </c>
      <c r="B2210" s="10">
        <v>19.48</v>
      </c>
      <c r="C2210" s="10">
        <v>19.93</v>
      </c>
      <c r="D2210">
        <v>3503.27</v>
      </c>
      <c r="E2210">
        <v>3126.14</v>
      </c>
      <c r="F2210">
        <v>67082.83</v>
      </c>
      <c r="G2210">
        <v>59868.97</v>
      </c>
      <c r="H2210">
        <f>(1/(1-91/360*VLOOKUP($A2210,Tbills!$B$4:$C$974,2,1)/100))^((1)/91)-1</f>
        <v>2.5002875438939753E-6</v>
      </c>
      <c r="I2210">
        <f>I2209*(1-(I$1+I$5))^($A2210-$A2209)*(1+1.5*(E2210/E2209-1))</f>
        <v>75989.795980815616</v>
      </c>
      <c r="K2210">
        <f>ROW()</f>
        <v>2210</v>
      </c>
      <c r="L2210">
        <f>B2210/C2210</f>
        <v>0.97742097340692424</v>
      </c>
      <c r="M2210">
        <f>M2209*(1-(M$1+M$5))^($A2210-$A2209)*(1+2*(E2210/E2209-1))</f>
        <v>507779.41566414095</v>
      </c>
      <c r="N2210">
        <f>VLOOKUP(A2210,'UVXY-IV'!A$43:E$2041,4,0)</f>
        <v>2540850</v>
      </c>
      <c r="O2210">
        <v>1002.8</v>
      </c>
    </row>
    <row r="2211" spans="1:15" x14ac:dyDescent="0.25">
      <c r="A2211" s="1">
        <v>41270</v>
      </c>
      <c r="B2211" s="10">
        <v>19.47</v>
      </c>
      <c r="C2211" s="10">
        <v>19.920000000000002</v>
      </c>
      <c r="D2211">
        <v>3443.94</v>
      </c>
      <c r="E2211">
        <v>3073.18</v>
      </c>
      <c r="F2211">
        <v>65946.83</v>
      </c>
      <c r="G2211">
        <v>58854.98</v>
      </c>
      <c r="H2211">
        <f>(1/(1-91/360*VLOOKUP($A2211,Tbills!$B$4:$C$974,2,1)/100))^((1)/91)-1</f>
        <v>2.5002875438939753E-6</v>
      </c>
      <c r="I2211">
        <f>I2210*(1-(I$1+I$5))^($A2211-$A2210)*(1+1.5*(E2211/E2210-1))</f>
        <v>74058.068857461956</v>
      </c>
      <c r="K2211">
        <f>ROW()</f>
        <v>2211</v>
      </c>
      <c r="L2211">
        <f>B2211/C2211</f>
        <v>0.9774096385542167</v>
      </c>
      <c r="M2211">
        <f>M2210*(1-(M$1+M$5))^($A2211-$A2210)*(1+2*(E2211/E2210-1))</f>
        <v>490558.28157761804</v>
      </c>
      <c r="N2211">
        <f>VLOOKUP(A2211,'UVXY-IV'!A$43:E$2041,4,0)</f>
        <v>2454710</v>
      </c>
      <c r="O2211">
        <v>1001.2</v>
      </c>
    </row>
    <row r="2212" spans="1:15" x14ac:dyDescent="0.25">
      <c r="A2212" s="1">
        <v>41271</v>
      </c>
      <c r="B2212" s="10">
        <v>22.72</v>
      </c>
      <c r="C2212" s="10">
        <v>21.88</v>
      </c>
      <c r="D2212">
        <v>3985.05</v>
      </c>
      <c r="E2212">
        <v>3556.03</v>
      </c>
      <c r="F2212">
        <v>69486.61</v>
      </c>
      <c r="G2212">
        <v>62013.95</v>
      </c>
      <c r="H2212">
        <f>(1/(1-91/360*VLOOKUP($A2212,Tbills!$B$4:$C$974,2,1)/100))^((1)/91)-1</f>
        <v>2.5002875438939753E-6</v>
      </c>
      <c r="I2212">
        <f>I2211*(1-(I$1+I$5))^($A2212-$A2211)*(1+1.5*(E2212/E2211-1))</f>
        <v>91510.906333551771</v>
      </c>
      <c r="K2212">
        <f>ROW()</f>
        <v>2212</v>
      </c>
      <c r="L2212">
        <f>B2212/C2212</f>
        <v>1.0383912248628884</v>
      </c>
      <c r="M2212">
        <f>M2211*(1-(M$1+M$5))^($A2212-$A2211)*(1+2*(E2212/E2211-1))</f>
        <v>644687.02288803121</v>
      </c>
      <c r="N2212">
        <f>VLOOKUP(A2212,'UVXY-IV'!A$43:E$2041,4,0)</f>
        <v>3225990</v>
      </c>
      <c r="O2212">
        <v>1101.5999999999999</v>
      </c>
    </row>
    <row r="2213" spans="1:15" x14ac:dyDescent="0.25">
      <c r="A2213" s="1">
        <v>41274</v>
      </c>
      <c r="B2213" s="10">
        <v>18.02</v>
      </c>
      <c r="C2213" s="10">
        <v>18.73</v>
      </c>
      <c r="D2213">
        <v>3233.96</v>
      </c>
      <c r="E2213">
        <v>2885.77</v>
      </c>
      <c r="F2213">
        <v>66112.47</v>
      </c>
      <c r="G2213">
        <v>59002.2</v>
      </c>
      <c r="H2213">
        <f>(1/(1-91/360*VLOOKUP($A2213,Tbills!$B$4:$C$974,2,1)/100))^((1)/91)-1</f>
        <v>2.5002875438939753E-6</v>
      </c>
      <c r="I2213">
        <f>I2212*(1-(I$1+I$5))^($A2213-$A2212)*(1+1.5*(E2213/E2212-1))</f>
        <v>65636.303299214313</v>
      </c>
      <c r="K2213">
        <f>ROW()</f>
        <v>2213</v>
      </c>
      <c r="L2213">
        <f>B2213/C2213</f>
        <v>0.96209289909236517</v>
      </c>
      <c r="M2213">
        <f>M2212*(1-(M$1+M$5))^($A2213-$A2212)*(1+2*(E2213/E2212-1))</f>
        <v>401618.14006578294</v>
      </c>
      <c r="N2213">
        <f>VLOOKUP(A2213,'UVXY-IV'!A$43:E$2041,4,0)</f>
        <v>2013370</v>
      </c>
      <c r="O2213">
        <v>836</v>
      </c>
    </row>
    <row r="2214" spans="1:15"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I2213*(1-(I$1+I$5))^($A2214-$A2213)*(1+1.5*(E2214/E2213-1))</f>
        <v>55032.297701174415</v>
      </c>
      <c r="K2214">
        <f>ROW()</f>
        <v>2214</v>
      </c>
      <c r="L2214">
        <f>B2214/C2214</f>
        <v>0.87956860395446368</v>
      </c>
      <c r="M2214">
        <f>M2213*(1-(M$1+M$5))^($A2214-$A2213)*(1+2*(E2214/E2213-1))</f>
        <v>315093.20645790972</v>
      </c>
      <c r="N2214">
        <f>VLOOKUP(A2214,'UVXY-IV'!A$43:E$2041,4,0)</f>
        <v>1580740</v>
      </c>
      <c r="O2214">
        <v>642.79999999999995</v>
      </c>
    </row>
    <row r="2215" spans="1:15" x14ac:dyDescent="0.25">
      <c r="A2215" s="1">
        <v>41277</v>
      </c>
      <c r="B2215" s="10">
        <v>14.56</v>
      </c>
      <c r="C2215" s="10">
        <v>16.739999999999998</v>
      </c>
      <c r="D2215">
        <v>2930.31</v>
      </c>
      <c r="E2215">
        <v>2614.79</v>
      </c>
      <c r="F2215">
        <v>61680.44</v>
      </c>
      <c r="G2215">
        <v>55046.42</v>
      </c>
      <c r="H2215">
        <f>(1/(1-91/360*VLOOKUP($A2215,Tbills!$B$4:$C$974,2,1)/100))^((1)/91)-1</f>
        <v>2.0835330114543638E-6</v>
      </c>
      <c r="I2215">
        <f>I2214*(1-(I$1+I$5))^($A2215-$A2214)*(1+1.5*(E2215/E2214-1))</f>
        <v>56307.657150530904</v>
      </c>
      <c r="K2215">
        <f>ROW()</f>
        <v>2215</v>
      </c>
      <c r="L2215">
        <f>B2215/C2215</f>
        <v>0.86977299880525694</v>
      </c>
      <c r="M2215">
        <f>M2214*(1-(M$1+M$5))^($A2215-$A2214)*(1+2*(E2215/E2214-1))</f>
        <v>324822.65482139739</v>
      </c>
      <c r="N2215">
        <f>VLOOKUP(A2215,'UVXY-IV'!A$43:E$2041,4,0)</f>
        <v>1630620</v>
      </c>
      <c r="O2215">
        <v>637.20000000000005</v>
      </c>
    </row>
    <row r="2216" spans="1:15" x14ac:dyDescent="0.25">
      <c r="A2216" s="1">
        <v>41278</v>
      </c>
      <c r="B2216" s="10">
        <v>13.83</v>
      </c>
      <c r="C2216" s="10">
        <v>16.34</v>
      </c>
      <c r="D2216">
        <v>2858.22</v>
      </c>
      <c r="E2216">
        <v>2550.46</v>
      </c>
      <c r="F2216">
        <v>61243.08</v>
      </c>
      <c r="G2216">
        <v>54655.98</v>
      </c>
      <c r="H2216">
        <f>(1/(1-91/360*VLOOKUP($A2216,Tbills!$B$4:$C$974,2,1)/100))^((1)/91)-1</f>
        <v>2.0835330114543638E-6</v>
      </c>
      <c r="I2216">
        <f>I2215*(1-(I$1+I$5))^($A2216-$A2215)*(1+1.5*(E2216/E2215-1))</f>
        <v>54229.185420115195</v>
      </c>
      <c r="K2216">
        <f>ROW()</f>
        <v>2216</v>
      </c>
      <c r="L2216">
        <f>B2216/C2216</f>
        <v>0.84638922888616897</v>
      </c>
      <c r="M2216">
        <f>M2215*(1-(M$1+M$5))^($A2216-$A2215)*(1+2*(E2216/E2215-1))</f>
        <v>308829.44077993539</v>
      </c>
      <c r="N2216">
        <f>VLOOKUP(A2216,'UVXY-IV'!A$43:E$2041,4,0)</f>
        <v>1551500</v>
      </c>
      <c r="O2216">
        <v>612</v>
      </c>
    </row>
    <row r="2217" spans="1:15" x14ac:dyDescent="0.25">
      <c r="A2217" s="1">
        <v>41281</v>
      </c>
      <c r="B2217" s="10">
        <v>13.79</v>
      </c>
      <c r="C2217" s="10">
        <v>16.45</v>
      </c>
      <c r="D2217">
        <v>2793.37</v>
      </c>
      <c r="E2217">
        <v>2492.5700000000002</v>
      </c>
      <c r="F2217">
        <v>61447.55</v>
      </c>
      <c r="G2217">
        <v>54838.12</v>
      </c>
      <c r="H2217">
        <f>(1/(1-91/360*VLOOKUP($A2217,Tbills!$B$4:$C$974,2,1)/100))^((1)/91)-1</f>
        <v>1.8057055335418681E-6</v>
      </c>
      <c r="I2217">
        <f>I2216*(1-(I$1+I$5))^($A2217-$A2216)*(1+1.5*(E2217/E2216-1))</f>
        <v>52381.348332838104</v>
      </c>
      <c r="K2217">
        <f>ROW()</f>
        <v>2217</v>
      </c>
      <c r="L2217">
        <f>B2217/C2217</f>
        <v>0.83829787234042552</v>
      </c>
      <c r="M2217">
        <f>M2216*(1-(M$1+M$5))^($A2217-$A2216)*(1+2*(E2217/E2216-1))</f>
        <v>294780.09902229463</v>
      </c>
      <c r="N2217">
        <f>VLOOKUP(A2217,'UVXY-IV'!A$43:E$2041,4,0)</f>
        <v>1481140</v>
      </c>
      <c r="O2217">
        <v>610.79999999999995</v>
      </c>
    </row>
    <row r="2218" spans="1:15" x14ac:dyDescent="0.25">
      <c r="A2218" s="1">
        <v>41282</v>
      </c>
      <c r="B2218" s="10">
        <v>13.62</v>
      </c>
      <c r="C2218" s="10">
        <v>16.45</v>
      </c>
      <c r="D2218">
        <v>2787.51</v>
      </c>
      <c r="E2218">
        <v>2487.34</v>
      </c>
      <c r="F2218">
        <v>61074.33</v>
      </c>
      <c r="G2218">
        <v>54504.94</v>
      </c>
      <c r="H2218">
        <f>(1/(1-91/360*VLOOKUP($A2218,Tbills!$B$4:$C$974,2,1)/100))^((1)/91)-1</f>
        <v>1.8057055335418681E-6</v>
      </c>
      <c r="I2218">
        <f>I2217*(1-(I$1+I$5))^($A2218-$A2217)*(1+1.5*(E2218/E2217-1))</f>
        <v>52215.984983967966</v>
      </c>
      <c r="K2218">
        <f>ROW()</f>
        <v>2218</v>
      </c>
      <c r="L2218">
        <f>B2218/C2218</f>
        <v>0.8279635258358663</v>
      </c>
      <c r="M2218">
        <f>M2217*(1-(M$1+M$5))^($A2218-$A2217)*(1+2*(E2218/E2217-1))</f>
        <v>293533.17061668885</v>
      </c>
      <c r="N2218">
        <f>VLOOKUP(A2218,'UVXY-IV'!A$43:E$2041,4,0)</f>
        <v>1474890</v>
      </c>
      <c r="O2218">
        <v>598.4</v>
      </c>
    </row>
    <row r="2219" spans="1:15" x14ac:dyDescent="0.25">
      <c r="A2219" s="1">
        <v>41283</v>
      </c>
      <c r="B2219" s="10">
        <v>13.81</v>
      </c>
      <c r="C2219" s="10">
        <v>16.5</v>
      </c>
      <c r="D2219">
        <v>2783.63</v>
      </c>
      <c r="E2219">
        <v>2483.87</v>
      </c>
      <c r="F2219">
        <v>60710.42</v>
      </c>
      <c r="G2219">
        <v>54180.07</v>
      </c>
      <c r="H2219">
        <f>(1/(1-91/360*VLOOKUP($A2219,Tbills!$B$4:$C$974,2,1)/100))^((1)/91)-1</f>
        <v>1.8057055335418681E-6</v>
      </c>
      <c r="I2219">
        <f>I2218*(1-(I$1+I$5))^($A2219-$A2218)*(1+1.5*(E2219/E2218-1))</f>
        <v>52106.218321638386</v>
      </c>
      <c r="K2219">
        <f>ROW()</f>
        <v>2219</v>
      </c>
      <c r="L2219">
        <f>B2219/C2219</f>
        <v>0.83696969696969703</v>
      </c>
      <c r="M2219">
        <f>M2218*(1-(M$1+M$5))^($A2219-$A2218)*(1+2*(E2219/E2218-1))</f>
        <v>292704.31107524899</v>
      </c>
      <c r="N2219">
        <f>VLOOKUP(A2219,'UVXY-IV'!A$43:E$2041,4,0)</f>
        <v>1470840</v>
      </c>
      <c r="O2219">
        <v>599.20000000000005</v>
      </c>
    </row>
    <row r="2220" spans="1:15" x14ac:dyDescent="0.25">
      <c r="A2220" s="1">
        <v>41284</v>
      </c>
      <c r="B2220" s="10">
        <v>13.49</v>
      </c>
      <c r="C2220" s="10">
        <v>16.12</v>
      </c>
      <c r="D2220">
        <v>2723.79</v>
      </c>
      <c r="E2220">
        <v>2430.4699999999998</v>
      </c>
      <c r="F2220">
        <v>59871.4</v>
      </c>
      <c r="G2220">
        <v>53431.199999999997</v>
      </c>
      <c r="H2220">
        <f>(1/(1-91/360*VLOOKUP($A2220,Tbills!$B$4:$C$974,2,1)/100))^((1)/91)-1</f>
        <v>1.8057055335418681E-6</v>
      </c>
      <c r="I2220">
        <f>I2219*(1-(I$1+I$5))^($A2220-$A2219)*(1+1.5*(E2220/E2219-1))</f>
        <v>50425.410095747357</v>
      </c>
      <c r="K2220">
        <f>ROW()</f>
        <v>2220</v>
      </c>
      <c r="L2220">
        <f>B2220/C2220</f>
        <v>0.83684863523573194</v>
      </c>
      <c r="M2220">
        <f>M2219*(1-(M$1+M$5))^($A2220-$A2219)*(1+2*(E2220/E2219-1))</f>
        <v>280109.34144730028</v>
      </c>
      <c r="N2220">
        <f>VLOOKUP(A2220,'UVXY-IV'!A$43:E$2041,4,0)</f>
        <v>1407940</v>
      </c>
      <c r="O2220">
        <v>570.79999999999995</v>
      </c>
    </row>
    <row r="2221" spans="1:15" x14ac:dyDescent="0.25">
      <c r="A2221" s="1">
        <v>41285</v>
      </c>
      <c r="B2221" s="10">
        <v>13.36</v>
      </c>
      <c r="C2221" s="10">
        <v>16.010000000000002</v>
      </c>
      <c r="D2221">
        <v>2707.98</v>
      </c>
      <c r="E2221">
        <v>2416.35</v>
      </c>
      <c r="F2221">
        <v>59627.03</v>
      </c>
      <c r="G2221">
        <v>53213.02</v>
      </c>
      <c r="H2221">
        <f>(1/(1-91/360*VLOOKUP($A2221,Tbills!$B$4:$C$974,2,1)/100))^((1)/91)-1</f>
        <v>1.8057055335418681E-6</v>
      </c>
      <c r="I2221">
        <f>I2220*(1-(I$1+I$5))^($A2221-$A2220)*(1+1.5*(E2221/E2220-1))</f>
        <v>49985.50540528616</v>
      </c>
      <c r="K2221">
        <f>ROW()</f>
        <v>2221</v>
      </c>
      <c r="L2221">
        <f>B2221/C2221</f>
        <v>0.83447845096814477</v>
      </c>
      <c r="M2221">
        <f>M2220*(1-(M$1+M$5))^($A2221-$A2220)*(1+2*(E2221/E2220-1))</f>
        <v>276845.37884963723</v>
      </c>
      <c r="N2221">
        <f>VLOOKUP(A2221,'UVXY-IV'!A$43:E$2041,4,0)</f>
        <v>1391570</v>
      </c>
      <c r="O2221">
        <v>566.4</v>
      </c>
    </row>
    <row r="2222" spans="1:15" x14ac:dyDescent="0.25">
      <c r="A2222" s="1">
        <v>41288</v>
      </c>
      <c r="B2222" s="10">
        <v>13.52</v>
      </c>
      <c r="C2222" s="10">
        <v>16.29</v>
      </c>
      <c r="D2222">
        <v>2699.42</v>
      </c>
      <c r="E2222">
        <v>2408.6999999999998</v>
      </c>
      <c r="F2222">
        <v>58976.73</v>
      </c>
      <c r="G2222">
        <v>52632.39</v>
      </c>
      <c r="H2222">
        <f>(1/(1-91/360*VLOOKUP($A2222,Tbills!$B$4:$C$974,2,1)/100))^((1)/91)-1</f>
        <v>2.0835330114543638E-6</v>
      </c>
      <c r="I2222">
        <f>I2221*(1-(I$1+I$5))^($A2222-$A2221)*(1+1.5*(E2222/E2221-1))</f>
        <v>49746.698235219039</v>
      </c>
      <c r="K2222">
        <f>ROW()</f>
        <v>2222</v>
      </c>
      <c r="L2222">
        <f>B2222/C2222</f>
        <v>0.82995702885205647</v>
      </c>
      <c r="M2222">
        <f>M2221*(1-(M$1+M$5))^($A2222-$A2221)*(1+2*(E2222/E2221-1))</f>
        <v>275064.62173606356</v>
      </c>
      <c r="N2222">
        <f>VLOOKUP(A2222,'UVXY-IV'!A$43:E$2041,4,0)</f>
        <v>1382710</v>
      </c>
      <c r="O2222">
        <v>549.20000000000005</v>
      </c>
    </row>
    <row r="2223" spans="1:15"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I2222*(1-(I$1+I$5))^($A2223-$A2222)*(1+1.5*(E2223/E2222-1))</f>
        <v>49105.263859439845</v>
      </c>
      <c r="K2223">
        <f>ROW()</f>
        <v>2223</v>
      </c>
      <c r="L2223">
        <f>B2223/C2223</f>
        <v>0.82976117575015318</v>
      </c>
      <c r="M2223">
        <f>M2222*(1-(M$1+M$5))^($A2223-$A2222)*(1+2*(E2223/E2222-1))</f>
        <v>270330.0688864073</v>
      </c>
      <c r="N2223">
        <f>VLOOKUP(A2223,'UVXY-IV'!A$43:E$2041,4,0)</f>
        <v>1359300</v>
      </c>
      <c r="O2223">
        <v>546.79999999999995</v>
      </c>
    </row>
    <row r="2224" spans="1:15" x14ac:dyDescent="0.25">
      <c r="A2224" s="1">
        <v>41290</v>
      </c>
      <c r="B2224" s="10">
        <v>13.42</v>
      </c>
      <c r="C2224" s="10">
        <v>16.239999999999998</v>
      </c>
      <c r="D2224">
        <v>2625.43</v>
      </c>
      <c r="E2224">
        <v>2342.67</v>
      </c>
      <c r="F2224">
        <v>58421.34</v>
      </c>
      <c r="G2224">
        <v>52136.53</v>
      </c>
      <c r="H2224">
        <f>(1/(1-91/360*VLOOKUP($A2224,Tbills!$B$4:$C$974,2,1)/100))^((1)/91)-1</f>
        <v>2.0835330114543638E-6</v>
      </c>
      <c r="I2224">
        <f>I2223*(1-(I$1+I$5))^($A2224-$A2223)*(1+1.5*(E2224/E2223-1))</f>
        <v>47706.299274269484</v>
      </c>
      <c r="K2224">
        <f>ROW()</f>
        <v>2224</v>
      </c>
      <c r="L2224">
        <f>B2224/C2224</f>
        <v>0.82635467980295574</v>
      </c>
      <c r="M2224">
        <f>M2223*(1-(M$1+M$5))^($A2224-$A2223)*(1+2*(E2224/E2223-1))</f>
        <v>260056.05045453581</v>
      </c>
      <c r="N2224">
        <f>VLOOKUP(A2224,'UVXY-IV'!A$43:E$2041,4,0)</f>
        <v>1307820</v>
      </c>
      <c r="O2224">
        <v>524.79999999999995</v>
      </c>
    </row>
    <row r="2225" spans="1:15" x14ac:dyDescent="0.25">
      <c r="A2225" s="1">
        <v>41291</v>
      </c>
      <c r="B2225" s="10">
        <v>13.57</v>
      </c>
      <c r="C2225" s="10">
        <v>16.079999999999998</v>
      </c>
      <c r="D2225">
        <v>2656.47</v>
      </c>
      <c r="E2225">
        <v>2370.36</v>
      </c>
      <c r="F2225">
        <v>57758.54</v>
      </c>
      <c r="G2225">
        <v>51544.93</v>
      </c>
      <c r="H2225">
        <f>(1/(1-91/360*VLOOKUP($A2225,Tbills!$B$4:$C$974,2,1)/100))^((1)/91)-1</f>
        <v>2.0835330114543638E-6</v>
      </c>
      <c r="I2225">
        <f>I2224*(1-(I$1+I$5))^($A2225-$A2224)*(1+1.5*(E2225/E2224-1))</f>
        <v>48551.655413847962</v>
      </c>
      <c r="K2225">
        <f>ROW()</f>
        <v>2225</v>
      </c>
      <c r="L2225">
        <f>B2225/C2225</f>
        <v>0.84390547263681603</v>
      </c>
      <c r="M2225">
        <f>M2224*(1-(M$1+M$5))^($A2225-$A2224)*(1+2*(E2225/E2224-1))</f>
        <v>266194.72499456024</v>
      </c>
      <c r="N2225">
        <f>VLOOKUP(A2225,'UVXY-IV'!A$43:E$2041,4,0)</f>
        <v>1338770</v>
      </c>
      <c r="O2225">
        <v>530</v>
      </c>
    </row>
    <row r="2226" spans="1:15"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I2225*(1-(I$1+I$5))^($A2226-$A2225)*(1+1.5*(E2226/E2225-1))</f>
        <v>43892.212461240895</v>
      </c>
      <c r="K2226">
        <f>ROW()</f>
        <v>2226</v>
      </c>
      <c r="L2226">
        <f>B2226/C2226</f>
        <v>0.81491170699803805</v>
      </c>
      <c r="M2226">
        <f>M2225*(1-(M$1+M$5))^($A2226-$A2225)*(1+2*(E2226/E2225-1))</f>
        <v>232128.13649079532</v>
      </c>
      <c r="N2226">
        <f>VLOOKUP(A2226,'UVXY-IV'!A$43:E$2041,4,0)</f>
        <v>1167670</v>
      </c>
      <c r="O2226">
        <v>462.4</v>
      </c>
    </row>
    <row r="2227" spans="1:15" x14ac:dyDescent="0.25">
      <c r="A2227" s="1">
        <v>41296</v>
      </c>
      <c r="B2227" s="10">
        <v>12.43</v>
      </c>
      <c r="C2227" s="10">
        <v>14.72</v>
      </c>
      <c r="D2227">
        <v>2378.59</v>
      </c>
      <c r="E2227">
        <v>2122.39</v>
      </c>
      <c r="F2227">
        <v>53784.32</v>
      </c>
      <c r="G2227">
        <v>47997.74</v>
      </c>
      <c r="H2227">
        <f>(1/(1-91/360*VLOOKUP($A2227,Tbills!$B$4:$C$974,2,1)/100))^((1)/91)-1</f>
        <v>2.0835330114543638E-6</v>
      </c>
      <c r="I2227">
        <f>I2226*(1-(I$1+I$5))^($A2227-$A2226)*(1+1.5*(E2227/E2226-1))</f>
        <v>41032.141238319702</v>
      </c>
      <c r="K2227">
        <f>ROW()</f>
        <v>2227</v>
      </c>
      <c r="L2227">
        <f>B2227/C2227</f>
        <v>0.84442934782608692</v>
      </c>
      <c r="M2227">
        <f>M2226*(1-(M$1+M$5))^($A2227-$A2226)*(1+2*(E2227/E2226-1))</f>
        <v>211942.98551156052</v>
      </c>
      <c r="N2227">
        <f>VLOOKUP(A2227,'UVXY-IV'!A$43:E$2041,4,0)</f>
        <v>1065920</v>
      </c>
      <c r="O2227">
        <v>434.8</v>
      </c>
    </row>
    <row r="2228" spans="1:15" x14ac:dyDescent="0.25">
      <c r="A2228" s="1">
        <v>41297</v>
      </c>
      <c r="B2228" s="10">
        <v>12.46</v>
      </c>
      <c r="C2228" s="10">
        <v>14.5</v>
      </c>
      <c r="D2228">
        <v>2320.52</v>
      </c>
      <c r="E2228">
        <v>2070.5700000000002</v>
      </c>
      <c r="F2228">
        <v>53104.22</v>
      </c>
      <c r="G2228">
        <v>47390.71</v>
      </c>
      <c r="H2228">
        <f>(1/(1-91/360*VLOOKUP($A2228,Tbills!$B$4:$C$974,2,1)/100))^((1)/91)-1</f>
        <v>2.0835330114543638E-6</v>
      </c>
      <c r="I2228">
        <f>I2227*(1-(I$1+I$5))^($A2228-$A2227)*(1+1.5*(E2228/E2227-1))</f>
        <v>39529.009001499086</v>
      </c>
      <c r="K2228">
        <f>ROW()</f>
        <v>2228</v>
      </c>
      <c r="L2228">
        <f>B2228/C2228</f>
        <v>0.85931034482758628</v>
      </c>
      <c r="M2228">
        <f>M2227*(1-(M$1+M$5))^($A2228-$A2227)*(1+2*(E2228/E2227-1))</f>
        <v>201586.64699177575</v>
      </c>
      <c r="N2228">
        <f>VLOOKUP(A2228,'UVXY-IV'!A$43:E$2041,4,0)</f>
        <v>1013670</v>
      </c>
      <c r="O2228">
        <v>411.6</v>
      </c>
    </row>
    <row r="2229" spans="1:15" x14ac:dyDescent="0.25">
      <c r="A2229" s="1">
        <v>41298</v>
      </c>
      <c r="B2229" s="10">
        <v>12.69</v>
      </c>
      <c r="C2229" s="10">
        <v>14.67</v>
      </c>
      <c r="D2229">
        <v>2353.11</v>
      </c>
      <c r="E2229">
        <v>2099.65</v>
      </c>
      <c r="F2229">
        <v>52954.92</v>
      </c>
      <c r="G2229">
        <v>47257.37</v>
      </c>
      <c r="H2229">
        <f>(1/(1-91/360*VLOOKUP($A2229,Tbills!$B$4:$C$974,2,1)/100))^((1)/91)-1</f>
        <v>2.0835330114543638E-6</v>
      </c>
      <c r="I2229">
        <f>I2228*(1-(I$1+I$5))^($A2229-$A2228)*(1+1.5*(E2229/E2228-1))</f>
        <v>40361.366274559121</v>
      </c>
      <c r="K2229">
        <f>ROW()</f>
        <v>2229</v>
      </c>
      <c r="L2229">
        <f>B2229/C2229</f>
        <v>0.86503067484662577</v>
      </c>
      <c r="M2229">
        <f>M2228*(1-(M$1+M$5))^($A2229-$A2228)*(1+2*(E2229/E2228-1))</f>
        <v>207242.00687503553</v>
      </c>
      <c r="N2229">
        <f>VLOOKUP(A2229,'UVXY-IV'!A$43:E$2041,4,0)</f>
        <v>1042290</v>
      </c>
      <c r="O2229">
        <v>415.2</v>
      </c>
    </row>
    <row r="2230" spans="1:15" x14ac:dyDescent="0.25">
      <c r="A2230" s="1">
        <v>41299</v>
      </c>
      <c r="B2230" s="10">
        <v>12.89</v>
      </c>
      <c r="C2230" s="10">
        <v>14.66</v>
      </c>
      <c r="D2230">
        <v>2372.58</v>
      </c>
      <c r="E2230">
        <v>2117.02</v>
      </c>
      <c r="F2230">
        <v>52656.78</v>
      </c>
      <c r="G2230">
        <v>46991.21</v>
      </c>
      <c r="H2230">
        <f>(1/(1-91/360*VLOOKUP($A2230,Tbills!$B$4:$C$974,2,1)/100))^((1)/91)-1</f>
        <v>2.0835330114543638E-6</v>
      </c>
      <c r="I2230">
        <f>I2229*(1-(I$1+I$5))^($A2230-$A2229)*(1+1.5*(E2230/E2229-1))</f>
        <v>40861.827157792017</v>
      </c>
      <c r="K2230">
        <f>ROW()</f>
        <v>2230</v>
      </c>
      <c r="L2230">
        <f>B2230/C2230</f>
        <v>0.8792633015006821</v>
      </c>
      <c r="M2230">
        <f>M2229*(1-(M$1+M$5))^($A2230-$A2229)*(1+2*(E2230/E2229-1))</f>
        <v>210663.85395730048</v>
      </c>
      <c r="N2230">
        <f>VLOOKUP(A2230,'UVXY-IV'!A$43:E$2041,4,0)</f>
        <v>1059380</v>
      </c>
      <c r="O2230">
        <v>422.4</v>
      </c>
    </row>
    <row r="2231" spans="1:15" x14ac:dyDescent="0.25">
      <c r="A2231" s="1">
        <v>41302</v>
      </c>
      <c r="B2231" s="10">
        <v>13.57</v>
      </c>
      <c r="C2231" s="10">
        <v>15.07</v>
      </c>
      <c r="D2231">
        <v>2436.38</v>
      </c>
      <c r="E2231">
        <v>2173.94</v>
      </c>
      <c r="F2231">
        <v>52918.23</v>
      </c>
      <c r="G2231">
        <v>47224.23</v>
      </c>
      <c r="H2231">
        <f>(1/(1-91/360*VLOOKUP($A2231,Tbills!$B$4:$C$974,2,1)/100))^((1)/91)-1</f>
        <v>2.0835330114543638E-6</v>
      </c>
      <c r="I2231">
        <f>I2230*(1-(I$1+I$5))^($A2231-$A2230)*(1+1.5*(E2231/E2230-1))</f>
        <v>42508.573034792957</v>
      </c>
      <c r="K2231">
        <f>ROW()</f>
        <v>2231</v>
      </c>
      <c r="L2231">
        <f>B2231/C2231</f>
        <v>0.90046449900464498</v>
      </c>
      <c r="M2231">
        <f>M2230*(1-(M$1+M$5))^($A2231-$A2230)*(1+2*(E2231/E2230-1))</f>
        <v>221969.58727708308</v>
      </c>
      <c r="N2231">
        <f>VLOOKUP(A2231,'UVXY-IV'!A$43:E$2041,4,0)</f>
        <v>1116360</v>
      </c>
      <c r="O2231">
        <v>446</v>
      </c>
    </row>
    <row r="2232" spans="1:15" x14ac:dyDescent="0.25">
      <c r="A2232" s="1">
        <v>41303</v>
      </c>
      <c r="B2232" s="10">
        <v>13.31</v>
      </c>
      <c r="C2232" s="10">
        <v>14.74</v>
      </c>
      <c r="D2232">
        <v>2356.86</v>
      </c>
      <c r="E2232">
        <v>2102.98</v>
      </c>
      <c r="F2232">
        <v>52436.15</v>
      </c>
      <c r="G2232">
        <v>46793.919999999998</v>
      </c>
      <c r="H2232">
        <f>(1/(1-91/360*VLOOKUP($A2232,Tbills!$B$4:$C$974,2,1)/100))^((1)/91)-1</f>
        <v>2.0835330114543638E-6</v>
      </c>
      <c r="I2232">
        <f>I2231*(1-(I$1+I$5))^($A2232-$A2231)*(1+1.5*(E2232/E2231-1))</f>
        <v>40426.889427682581</v>
      </c>
      <c r="K2232">
        <f>ROW()</f>
        <v>2232</v>
      </c>
      <c r="L2232">
        <f>B2232/C2232</f>
        <v>0.90298507462686572</v>
      </c>
      <c r="M2232">
        <f>M2231*(1-(M$1+M$5))^($A2232-$A2231)*(1+2*(E2232/E2231-1))</f>
        <v>207471.89024759538</v>
      </c>
      <c r="N2232">
        <f>VLOOKUP(A2232,'UVXY-IV'!A$43:E$2041,4,0)</f>
        <v>1043760</v>
      </c>
      <c r="O2232">
        <v>418</v>
      </c>
    </row>
    <row r="2233" spans="1:15" x14ac:dyDescent="0.25">
      <c r="A2233" s="1">
        <v>41304</v>
      </c>
      <c r="B2233" s="10">
        <v>14.32</v>
      </c>
      <c r="C2233" s="10">
        <v>15.42</v>
      </c>
      <c r="D2233">
        <v>2516.67</v>
      </c>
      <c r="E2233">
        <v>2245.5700000000002</v>
      </c>
      <c r="F2233">
        <v>53479.360000000001</v>
      </c>
      <c r="G2233">
        <v>47724.78</v>
      </c>
      <c r="H2233">
        <f>(1/(1-91/360*VLOOKUP($A2233,Tbills!$B$4:$C$974,2,1)/100))^((1)/91)-1</f>
        <v>2.0835330114543638E-6</v>
      </c>
      <c r="I2233">
        <f>I2232*(1-(I$1+I$5))^($A2233-$A2232)*(1+1.5*(E2233/E2232-1))</f>
        <v>44538.106415336821</v>
      </c>
      <c r="K2233">
        <f>ROW()</f>
        <v>2233</v>
      </c>
      <c r="L2233">
        <f>B2233/C2233</f>
        <v>0.92866407263294426</v>
      </c>
      <c r="M2233">
        <f>M2232*(1-(M$1+M$5))^($A2233-$A2232)*(1+2*(E2233/E2232-1))</f>
        <v>235598.70876037455</v>
      </c>
      <c r="N2233">
        <f>VLOOKUP(A2233,'UVXY-IV'!A$43:E$2041,4,0)</f>
        <v>1185200</v>
      </c>
      <c r="O2233">
        <v>471.6</v>
      </c>
    </row>
    <row r="2234" spans="1:15" x14ac:dyDescent="0.25">
      <c r="A2234" s="1">
        <v>41305</v>
      </c>
      <c r="B2234" s="10">
        <v>14.28</v>
      </c>
      <c r="C2234" s="10">
        <v>15.57</v>
      </c>
      <c r="D2234">
        <v>2493.16</v>
      </c>
      <c r="E2234">
        <v>2224.59</v>
      </c>
      <c r="F2234">
        <v>53798.87</v>
      </c>
      <c r="G2234">
        <v>48009.81</v>
      </c>
      <c r="H2234">
        <f>(1/(1-91/360*VLOOKUP($A2234,Tbills!$B$4:$C$974,2,1)/100))^((1)/91)-1</f>
        <v>2.0835330114543638E-6</v>
      </c>
      <c r="I2234">
        <f>I2233*(1-(I$1+I$5))^($A2234-$A2233)*(1+1.5*(E2234/E2233-1))</f>
        <v>43913.516755830002</v>
      </c>
      <c r="K2234">
        <f>ROW()</f>
        <v>2234</v>
      </c>
      <c r="L2234">
        <f>B2234/C2234</f>
        <v>0.91714836223506735</v>
      </c>
      <c r="M2234">
        <f>M2233*(1-(M$1+M$5))^($A2234-$A2233)*(1+2*(E2234/E2233-1))</f>
        <v>231188.59593427859</v>
      </c>
      <c r="N2234">
        <f>VLOOKUP(A2234,'UVXY-IV'!A$43:E$2041,4,0)</f>
        <v>1163380</v>
      </c>
      <c r="O2234">
        <v>474</v>
      </c>
    </row>
    <row r="2235" spans="1:15" x14ac:dyDescent="0.25">
      <c r="A2235" s="1">
        <v>41306</v>
      </c>
      <c r="B2235" s="10">
        <v>12.9</v>
      </c>
      <c r="C2235" s="10">
        <v>14.79</v>
      </c>
      <c r="D2235">
        <v>2419.42</v>
      </c>
      <c r="E2235">
        <v>2158.79</v>
      </c>
      <c r="F2235">
        <v>53568.26</v>
      </c>
      <c r="G2235">
        <v>47803.92</v>
      </c>
      <c r="H2235">
        <f>(1/(1-91/360*VLOOKUP($A2235,Tbills!$B$4:$C$974,2,1)/100))^((1)/91)-1</f>
        <v>2.0835330114543638E-6</v>
      </c>
      <c r="I2235">
        <f>I2234*(1-(I$1+I$5))^($A2235-$A2234)*(1+1.5*(E2235/E2234-1))</f>
        <v>41964.771462689474</v>
      </c>
      <c r="K2235">
        <f>ROW()</f>
        <v>2235</v>
      </c>
      <c r="L2235">
        <f>B2235/C2235</f>
        <v>0.87221095334685605</v>
      </c>
      <c r="M2235">
        <f>M2234*(1-(M$1+M$5))^($A2235-$A2234)*(1+2*(E2235/E2234-1))</f>
        <v>217504.84964226882</v>
      </c>
      <c r="N2235">
        <f>VLOOKUP(A2235,'UVXY-IV'!A$43:E$2041,4,0)</f>
        <v>1094600</v>
      </c>
      <c r="O2235">
        <v>425.6</v>
      </c>
    </row>
    <row r="2236" spans="1:15" x14ac:dyDescent="0.25">
      <c r="A2236" s="1">
        <v>41309</v>
      </c>
      <c r="B2236" s="10">
        <v>14.67</v>
      </c>
      <c r="C2236" s="10">
        <v>15.79</v>
      </c>
      <c r="D2236">
        <v>2529.83</v>
      </c>
      <c r="E2236">
        <v>2257.3000000000002</v>
      </c>
      <c r="F2236">
        <v>53998.11</v>
      </c>
      <c r="G2236">
        <v>48187.22</v>
      </c>
      <c r="H2236">
        <f>(1/(1-91/360*VLOOKUP($A2236,Tbills!$B$4:$C$974,2,1)/100))^((1)/91)-1</f>
        <v>1.9446183847637855E-6</v>
      </c>
      <c r="I2236">
        <f>I2235*(1-(I$1+I$5))^($A2236-$A2235)*(1+1.5*(E2236/E2235-1))</f>
        <v>44835.88907737915</v>
      </c>
      <c r="K2236">
        <f>ROW()</f>
        <v>2236</v>
      </c>
      <c r="L2236">
        <f>B2236/C2236</f>
        <v>0.92906903103229899</v>
      </c>
      <c r="M2236">
        <f>M2235*(1-(M$1+M$5))^($A2236-$A2235)*(1+2*(E2236/E2235-1))</f>
        <v>237331.23649685018</v>
      </c>
      <c r="N2236">
        <f>VLOOKUP(A2236,'UVXY-IV'!A$43:E$2041,4,0)</f>
        <v>1194610</v>
      </c>
      <c r="O2236">
        <v>484</v>
      </c>
    </row>
    <row r="2237" spans="1:15" x14ac:dyDescent="0.25">
      <c r="A2237" s="1">
        <v>41310</v>
      </c>
      <c r="B2237" s="10">
        <v>13.72</v>
      </c>
      <c r="C2237" s="10">
        <v>15.3</v>
      </c>
      <c r="D2237">
        <v>2451.02</v>
      </c>
      <c r="E2237">
        <v>2186.9699999999998</v>
      </c>
      <c r="F2237">
        <v>53752.84</v>
      </c>
      <c r="G2237">
        <v>47968.25</v>
      </c>
      <c r="H2237">
        <f>(1/(1-91/360*VLOOKUP($A2237,Tbills!$B$4:$C$974,2,1)/100))^((1)/91)-1</f>
        <v>1.9446183847637855E-6</v>
      </c>
      <c r="I2237">
        <f>I2236*(1-(I$1+I$5))^($A2237-$A2236)*(1+1.5*(E2237/E2236-1))</f>
        <v>42740.07228271701</v>
      </c>
      <c r="K2237">
        <f>ROW()</f>
        <v>2237</v>
      </c>
      <c r="L2237">
        <f>B2237/C2237</f>
        <v>0.89673202614379088</v>
      </c>
      <c r="M2237">
        <f>M2236*(1-(M$1+M$5))^($A2237-$A2236)*(1+2*(E2237/E2236-1))</f>
        <v>222534.82482942747</v>
      </c>
      <c r="N2237">
        <f>VLOOKUP(A2237,'UVXY-IV'!A$43:E$2041,4,0)</f>
        <v>1120140</v>
      </c>
      <c r="O2237">
        <v>445.6</v>
      </c>
    </row>
    <row r="2238" spans="1:15" x14ac:dyDescent="0.25">
      <c r="A2238" s="1">
        <v>41311</v>
      </c>
      <c r="B2238" s="10">
        <v>13.41</v>
      </c>
      <c r="C2238" s="10">
        <v>15.14</v>
      </c>
      <c r="D2238">
        <v>2410.9299999999998</v>
      </c>
      <c r="E2238">
        <v>2151.1999999999998</v>
      </c>
      <c r="F2238">
        <v>53299.16</v>
      </c>
      <c r="G2238">
        <v>47563.3</v>
      </c>
      <c r="H2238">
        <f>(1/(1-91/360*VLOOKUP($A2238,Tbills!$B$4:$C$974,2,1)/100))^((1)/91)-1</f>
        <v>1.9446183847637855E-6</v>
      </c>
      <c r="I2238">
        <f>I2237*(1-(I$1+I$5))^($A2238-$A2237)*(1+1.5*(E2238/E2237-1))</f>
        <v>41691.089951786133</v>
      </c>
      <c r="K2238">
        <f>ROW()</f>
        <v>2238</v>
      </c>
      <c r="L2238">
        <f>B2238/C2238</f>
        <v>0.88573315719947154</v>
      </c>
      <c r="M2238">
        <f>M2237*(1-(M$1+M$5))^($A2238-$A2237)*(1+2*(E2238/E2237-1))</f>
        <v>215248.02838087807</v>
      </c>
      <c r="N2238">
        <f>VLOOKUP(A2238,'UVXY-IV'!A$43:E$2041,4,0)</f>
        <v>1083430</v>
      </c>
      <c r="O2238">
        <v>440.8</v>
      </c>
    </row>
    <row r="2239" spans="1:15" x14ac:dyDescent="0.25">
      <c r="A2239" s="1">
        <v>41312</v>
      </c>
      <c r="B2239" s="10">
        <v>13.5</v>
      </c>
      <c r="C2239" s="10">
        <v>15.19</v>
      </c>
      <c r="D2239">
        <v>2409.25</v>
      </c>
      <c r="E2239">
        <v>2149.6999999999998</v>
      </c>
      <c r="F2239">
        <v>53103.67</v>
      </c>
      <c r="G2239">
        <v>47388.76</v>
      </c>
      <c r="H2239">
        <f>(1/(1-91/360*VLOOKUP($A2239,Tbills!$B$4:$C$974,2,1)/100))^((1)/91)-1</f>
        <v>1.9446183847637855E-6</v>
      </c>
      <c r="I2239">
        <f>I2238*(1-(I$1+I$5))^($A2239-$A2238)*(1+1.5*(E2239/E2238-1))</f>
        <v>41647.084720096347</v>
      </c>
      <c r="K2239">
        <f>ROW()</f>
        <v>2239</v>
      </c>
      <c r="L2239">
        <f>B2239/C2239</f>
        <v>0.88874259381171827</v>
      </c>
      <c r="M2239">
        <f>M2238*(1-(M$1+M$5))^($A2239-$A2238)*(1+2*(E2239/E2238-1))</f>
        <v>214940.60638818805</v>
      </c>
      <c r="N2239">
        <f>VLOOKUP(A2239,'UVXY-IV'!A$43:E$2041,4,0)</f>
        <v>1081950</v>
      </c>
      <c r="O2239">
        <v>436.8</v>
      </c>
    </row>
    <row r="2240" spans="1:15" x14ac:dyDescent="0.25">
      <c r="A2240" s="1">
        <v>41313</v>
      </c>
      <c r="B2240" s="10">
        <v>13.02</v>
      </c>
      <c r="C2240" s="10">
        <v>14.8</v>
      </c>
      <c r="D2240">
        <v>2361.56</v>
      </c>
      <c r="E2240">
        <v>2107.14</v>
      </c>
      <c r="F2240">
        <v>52371.65</v>
      </c>
      <c r="G2240">
        <v>46735.42</v>
      </c>
      <c r="H2240">
        <f>(1/(1-91/360*VLOOKUP($A2240,Tbills!$B$4:$C$974,2,1)/100))^((1)/91)-1</f>
        <v>1.9446183847637855E-6</v>
      </c>
      <c r="I2240">
        <f>I2239*(1-(I$1+I$5))^($A2240-$A2239)*(1+1.5*(E2240/E2239-1))</f>
        <v>40409.896792284482</v>
      </c>
      <c r="K2240">
        <f>ROW()</f>
        <v>2240</v>
      </c>
      <c r="L2240">
        <f>B2240/C2240</f>
        <v>0.87972972972972963</v>
      </c>
      <c r="M2240">
        <f>M2239*(1-(M$1+M$5))^($A2240-$A2239)*(1+2*(E2240/E2239-1))</f>
        <v>206422.81386371079</v>
      </c>
      <c r="N2240">
        <f>VLOOKUP(A2240,'UVXY-IV'!A$43:E$2041,4,0)</f>
        <v>1039120</v>
      </c>
      <c r="O2240">
        <v>421.2</v>
      </c>
    </row>
    <row r="2241" spans="1:15" x14ac:dyDescent="0.25">
      <c r="A2241" s="1">
        <v>41316</v>
      </c>
      <c r="B2241" s="10">
        <v>12.94</v>
      </c>
      <c r="C2241" s="10">
        <v>14.68</v>
      </c>
      <c r="D2241">
        <v>2342.41</v>
      </c>
      <c r="E2241">
        <v>2090.04</v>
      </c>
      <c r="F2241">
        <v>51782.21</v>
      </c>
      <c r="G2241">
        <v>46209.15</v>
      </c>
      <c r="H2241">
        <f>(1/(1-91/360*VLOOKUP($A2241,Tbills!$B$4:$C$974,2,1)/100))^((1)/91)-1</f>
        <v>2.3613675910194587E-6</v>
      </c>
      <c r="I2241">
        <f>I2240*(1-(I$1+I$5))^($A2241-$A2240)*(1+1.5*(E2241/E2240-1))</f>
        <v>39916.842931271705</v>
      </c>
      <c r="K2241">
        <f>ROW()</f>
        <v>2241</v>
      </c>
      <c r="L2241">
        <f>B2241/C2241</f>
        <v>0.88147138964577654</v>
      </c>
      <c r="M2241">
        <f>M2240*(1-(M$1+M$5))^($A2241-$A2240)*(1+2*(E2241/E2240-1))</f>
        <v>203051.93299154512</v>
      </c>
      <c r="N2241">
        <f>VLOOKUP(A2241,'UVXY-IV'!A$43:E$2041,4,0)</f>
        <v>1022260</v>
      </c>
      <c r="O2241">
        <v>404.8</v>
      </c>
    </row>
    <row r="2242" spans="1:15" x14ac:dyDescent="0.25">
      <c r="A2242" s="1">
        <v>41317</v>
      </c>
      <c r="B2242" s="10">
        <v>12.64</v>
      </c>
      <c r="C2242" s="10">
        <v>14.53</v>
      </c>
      <c r="D2242">
        <v>2315.89</v>
      </c>
      <c r="E2242">
        <v>2066.37</v>
      </c>
      <c r="F2242">
        <v>51539.21</v>
      </c>
      <c r="G2242">
        <v>45992.19</v>
      </c>
      <c r="H2242">
        <f>(1/(1-91/360*VLOOKUP($A2242,Tbills!$B$4:$C$974,2,1)/100))^((1)/91)-1</f>
        <v>2.3613675910194587E-6</v>
      </c>
      <c r="I2242">
        <f>I2241*(1-(I$1+I$5))^($A2242-$A2241)*(1+1.5*(E2242/E2241-1))</f>
        <v>39238.370791591311</v>
      </c>
      <c r="K2242">
        <f>ROW()</f>
        <v>2242</v>
      </c>
      <c r="L2242">
        <f>B2242/C2242</f>
        <v>0.86992429456297327</v>
      </c>
      <c r="M2242">
        <f>M2241*(1-(M$1+M$5))^($A2242-$A2241)*(1+2*(E2242/E2241-1))</f>
        <v>198446.06141510606</v>
      </c>
      <c r="N2242">
        <f>VLOOKUP(A2242,'UVXY-IV'!A$43:E$2041,4,0)</f>
        <v>999290</v>
      </c>
      <c r="O2242">
        <v>396.8</v>
      </c>
    </row>
    <row r="2243" spans="1:15" x14ac:dyDescent="0.25">
      <c r="A2243" s="1">
        <v>41318</v>
      </c>
      <c r="B2243" s="10">
        <v>12.98</v>
      </c>
      <c r="C2243" s="10">
        <v>14.63</v>
      </c>
      <c r="D2243">
        <v>2308.0700000000002</v>
      </c>
      <c r="E2243">
        <v>2059.39</v>
      </c>
      <c r="F2243">
        <v>51345.21</v>
      </c>
      <c r="G2243">
        <v>45818.96</v>
      </c>
      <c r="H2243">
        <f>(1/(1-91/360*VLOOKUP($A2243,Tbills!$B$4:$C$974,2,1)/100))^((1)/91)-1</f>
        <v>2.3613675910194587E-6</v>
      </c>
      <c r="I2243">
        <f>I2242*(1-(I$1+I$5))^($A2243-$A2242)*(1+1.5*(E2243/E2242-1))</f>
        <v>39039.181250642767</v>
      </c>
      <c r="K2243">
        <f>ROW()</f>
        <v>2243</v>
      </c>
      <c r="L2243">
        <f>B2243/C2243</f>
        <v>0.88721804511278191</v>
      </c>
      <c r="M2243">
        <f>M2242*(1-(M$1+M$5))^($A2243-$A2242)*(1+2*(E2243/E2242-1))</f>
        <v>197098.75564568123</v>
      </c>
      <c r="N2243">
        <f>VLOOKUP(A2243,'UVXY-IV'!A$43:E$2041,4,0)</f>
        <v>992870</v>
      </c>
      <c r="O2243">
        <v>402.8</v>
      </c>
    </row>
    <row r="2244" spans="1:15" x14ac:dyDescent="0.25">
      <c r="A2244" s="1">
        <v>41319</v>
      </c>
      <c r="B2244" s="10">
        <v>12.66</v>
      </c>
      <c r="C2244" s="10">
        <v>14.43</v>
      </c>
      <c r="D2244">
        <v>2277.5300000000002</v>
      </c>
      <c r="E2244">
        <v>2032.13</v>
      </c>
      <c r="F2244">
        <v>51539.17</v>
      </c>
      <c r="G2244">
        <v>45991.94</v>
      </c>
      <c r="H2244">
        <f>(1/(1-91/360*VLOOKUP($A2244,Tbills!$B$4:$C$974,2,1)/100))^((1)/91)-1</f>
        <v>2.3613675910194587E-6</v>
      </c>
      <c r="I2244">
        <f>I2243*(1-(I$1+I$5))^($A2244-$A2243)*(1+1.5*(E2244/E2243-1))</f>
        <v>38263.676007143818</v>
      </c>
      <c r="K2244">
        <f>ROW()</f>
        <v>2244</v>
      </c>
      <c r="L2244">
        <f>B2244/C2244</f>
        <v>0.87733887733887739</v>
      </c>
      <c r="M2244">
        <f>M2243*(1-(M$1+M$5))^($A2244-$A2243)*(1+2*(E2244/E2243-1))</f>
        <v>191874.32490634959</v>
      </c>
      <c r="N2244">
        <f>VLOOKUP(A2244,'UVXY-IV'!A$43:E$2041,4,0)</f>
        <v>966660</v>
      </c>
      <c r="O2244">
        <v>389.6</v>
      </c>
    </row>
    <row r="2245" spans="1:15" x14ac:dyDescent="0.25">
      <c r="A2245" s="1">
        <v>41320</v>
      </c>
      <c r="B2245" s="10">
        <v>12.46</v>
      </c>
      <c r="C2245" s="10">
        <v>14.26</v>
      </c>
      <c r="D2245">
        <v>2269.11</v>
      </c>
      <c r="E2245">
        <v>2024.62</v>
      </c>
      <c r="F2245">
        <v>51692.53</v>
      </c>
      <c r="G2245">
        <v>46128.68</v>
      </c>
      <c r="H2245">
        <f>(1/(1-91/360*VLOOKUP($A2245,Tbills!$B$4:$C$974,2,1)/100))^((1)/91)-1</f>
        <v>2.3613675910194587E-6</v>
      </c>
      <c r="I2245">
        <f>I2244*(1-(I$1+I$5))^($A2245-$A2244)*(1+1.5*(E2245/E2244-1))</f>
        <v>38051.198562412428</v>
      </c>
      <c r="K2245">
        <f>ROW()</f>
        <v>2245</v>
      </c>
      <c r="L2245">
        <f>B2245/C2245</f>
        <v>0.87377279102384298</v>
      </c>
      <c r="M2245">
        <f>M2244*(1-(M$1+M$5))^($A2245-$A2244)*(1+2*(E2245/E2244-1))</f>
        <v>190449.71388466752</v>
      </c>
      <c r="N2245">
        <f>VLOOKUP(A2245,'UVXY-IV'!A$43:E$2041,4,0)</f>
        <v>959630</v>
      </c>
      <c r="O2245">
        <v>384</v>
      </c>
    </row>
    <row r="2246" spans="1:15" x14ac:dyDescent="0.25">
      <c r="A2246" s="1">
        <v>41324</v>
      </c>
      <c r="B2246" s="10">
        <v>12.31</v>
      </c>
      <c r="C2246" s="10">
        <v>13.99</v>
      </c>
      <c r="D2246">
        <v>2174.2199999999998</v>
      </c>
      <c r="E2246">
        <v>1939.94</v>
      </c>
      <c r="F2246">
        <v>50309.96</v>
      </c>
      <c r="G2246">
        <v>44894.49</v>
      </c>
      <c r="H2246">
        <f>(1/(1-91/360*VLOOKUP($A2246,Tbills!$B$4:$C$974,2,1)/100))^((1)/91)-1</f>
        <v>3.1949139418507855E-6</v>
      </c>
      <c r="I2246">
        <f>I2245*(1-(I$1+I$5))^($A2246-$A2245)*(1+1.5*(E2246/E2245-1))</f>
        <v>35662.586010418418</v>
      </c>
      <c r="K2246">
        <f>ROW()</f>
        <v>2246</v>
      </c>
      <c r="L2246">
        <f>B2246/C2246</f>
        <v>0.87991422444603296</v>
      </c>
      <c r="M2246">
        <f>M2245*(1-(M$1+M$5))^($A2246-$A2245)*(1+2*(E2246/E2245-1))</f>
        <v>174495.02184979009</v>
      </c>
      <c r="N2246">
        <f>VLOOKUP(A2246,'UVXY-IV'!A$43:E$2041,4,0)</f>
        <v>879360</v>
      </c>
      <c r="O2246">
        <v>350.4</v>
      </c>
    </row>
    <row r="2247" spans="1:15" x14ac:dyDescent="0.25">
      <c r="A2247" s="1">
        <v>41325</v>
      </c>
      <c r="B2247" s="10">
        <v>14.68</v>
      </c>
      <c r="C2247" s="10">
        <v>15.41</v>
      </c>
      <c r="D2247">
        <v>2394.35</v>
      </c>
      <c r="E2247">
        <v>2136.35</v>
      </c>
      <c r="F2247">
        <v>51773.27</v>
      </c>
      <c r="G2247">
        <v>46200.15</v>
      </c>
      <c r="H2247">
        <f>(1/(1-91/360*VLOOKUP($A2247,Tbills!$B$4:$C$974,2,1)/100))^((1)/91)-1</f>
        <v>3.1949139418507855E-6</v>
      </c>
      <c r="I2247">
        <f>I2246*(1-(I$1+I$5))^($A2247-$A2246)*(1+1.5*(E2247/E2246-1))</f>
        <v>41078.201249384416</v>
      </c>
      <c r="K2247">
        <f>ROW()</f>
        <v>2247</v>
      </c>
      <c r="L2247">
        <f>B2247/C2247</f>
        <v>0.95262816353017521</v>
      </c>
      <c r="M2247">
        <f>M2246*(1-(M$1+M$5))^($A2247-$A2246)*(1+2*(E2247/E2246-1))</f>
        <v>209821.587252278</v>
      </c>
      <c r="N2247">
        <f>VLOOKUP(A2247,'UVXY-IV'!A$43:E$2041,4,0)</f>
        <v>1057530</v>
      </c>
      <c r="O2247">
        <v>412.4</v>
      </c>
    </row>
    <row r="2248" spans="1:15" x14ac:dyDescent="0.25">
      <c r="A2248" s="1">
        <v>41326</v>
      </c>
      <c r="B2248" s="10">
        <v>15.22</v>
      </c>
      <c r="C2248" s="10">
        <v>15.71</v>
      </c>
      <c r="D2248">
        <v>2411.39</v>
      </c>
      <c r="E2248">
        <v>2151.54</v>
      </c>
      <c r="F2248">
        <v>52255.08</v>
      </c>
      <c r="G2248">
        <v>46629.95</v>
      </c>
      <c r="H2248">
        <f>(1/(1-91/360*VLOOKUP($A2248,Tbills!$B$4:$C$974,2,1)/100))^((1)/91)-1</f>
        <v>3.1949139418507855E-6</v>
      </c>
      <c r="I2248">
        <f>I2247*(1-(I$1+I$5))^($A2248-$A2247)*(1+1.5*(E2248/E2247-1))</f>
        <v>41515.918070589636</v>
      </c>
      <c r="K2248">
        <f>ROW()</f>
        <v>2248</v>
      </c>
      <c r="L2248">
        <f>B2248/C2248</f>
        <v>0.96880967536600893</v>
      </c>
      <c r="M2248">
        <f>M2247*(1-(M$1+M$5))^($A2248-$A2247)*(1+2*(E2248/E2247-1))</f>
        <v>212798.18730506685</v>
      </c>
      <c r="N2248">
        <f>VLOOKUP(A2248,'UVXY-IV'!A$43:E$2041,4,0)</f>
        <v>1072840</v>
      </c>
      <c r="O2248">
        <v>425.2</v>
      </c>
    </row>
    <row r="2249" spans="1:15" x14ac:dyDescent="0.25">
      <c r="A2249" s="1">
        <v>41327</v>
      </c>
      <c r="B2249" s="10">
        <v>14.17</v>
      </c>
      <c r="C2249" s="10">
        <v>14.98</v>
      </c>
      <c r="D2249">
        <v>2319.02</v>
      </c>
      <c r="E2249">
        <v>2069.12</v>
      </c>
      <c r="F2249">
        <v>51401.56</v>
      </c>
      <c r="G2249">
        <v>45868.160000000003</v>
      </c>
      <c r="H2249">
        <f>(1/(1-91/360*VLOOKUP($A2249,Tbills!$B$4:$C$974,2,1)/100))^((1)/91)-1</f>
        <v>3.1949139418507855E-6</v>
      </c>
      <c r="I2249">
        <f>I2248*(1-(I$1+I$5))^($A2249-$A2248)*(1+1.5*(E2249/E2248-1))</f>
        <v>39129.989731973161</v>
      </c>
      <c r="K2249">
        <f>ROW()</f>
        <v>2249</v>
      </c>
      <c r="L2249">
        <f>B2249/C2249</f>
        <v>0.94592790387182912</v>
      </c>
      <c r="M2249">
        <f>M2248*(1-(M$1+M$5))^($A2249-$A2248)*(1+2*(E2249/E2248-1))</f>
        <v>196488.05603361272</v>
      </c>
      <c r="N2249">
        <f>VLOOKUP(A2249,'UVXY-IV'!A$43:E$2041,4,0)</f>
        <v>990700</v>
      </c>
      <c r="O2249">
        <v>396.4</v>
      </c>
    </row>
    <row r="2250" spans="1:15"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I2249*(1-(I$1+I$5))^($A2250-$A2249)*(1+1.5*(E2250/E2249-1))</f>
        <v>48880.066276344507</v>
      </c>
      <c r="K2250">
        <f>ROW()</f>
        <v>2250</v>
      </c>
      <c r="L2250">
        <f>B2250/C2250</f>
        <v>1.0585284280936453</v>
      </c>
      <c r="M2250">
        <f>M2249*(1-(M$1+M$5))^($A2250-$A2249)*(1+2*(E2250/E2249-1))</f>
        <v>261749.96054395361</v>
      </c>
      <c r="N2250">
        <f>VLOOKUP(A2250,'UVXY-IV'!A$43:E$2041,4,0)</f>
        <v>1320080</v>
      </c>
      <c r="O2250">
        <v>506</v>
      </c>
    </row>
    <row r="2251" spans="1:15" x14ac:dyDescent="0.25">
      <c r="A2251" s="1">
        <v>41331</v>
      </c>
      <c r="B2251" s="10">
        <v>16.87</v>
      </c>
      <c r="C2251" s="10">
        <v>17.25</v>
      </c>
      <c r="D2251">
        <v>2635.18</v>
      </c>
      <c r="E2251">
        <v>2351.19</v>
      </c>
      <c r="F2251">
        <v>53173.02</v>
      </c>
      <c r="G2251">
        <v>47448.31</v>
      </c>
      <c r="H2251">
        <f>(1/(1-91/360*VLOOKUP($A2251,Tbills!$B$4:$C$974,2,1)/100))^((1)/91)-1</f>
        <v>3.4727769306908129E-6</v>
      </c>
      <c r="I2251">
        <f>I2250*(1-(I$1+I$5))^($A2251-$A2250)*(1+1.5*(E2251/E2250-1))</f>
        <v>47005.043685637676</v>
      </c>
      <c r="K2251">
        <f>ROW()</f>
        <v>2251</v>
      </c>
      <c r="L2251">
        <f>B2251/C2251</f>
        <v>0.9779710144927537</v>
      </c>
      <c r="M2251">
        <f>M2250*(1-(M$1+M$5))^($A2251-$A2250)*(1+2*(E2251/E2250-1))</f>
        <v>248357.2908172351</v>
      </c>
      <c r="N2251">
        <f>VLOOKUP(A2251,'UVXY-IV'!A$43:E$2041,4,0)</f>
        <v>1253220</v>
      </c>
      <c r="O2251">
        <v>479.6</v>
      </c>
    </row>
    <row r="2252" spans="1:15" x14ac:dyDescent="0.25">
      <c r="A2252" s="1">
        <v>41332</v>
      </c>
      <c r="B2252" s="10">
        <v>14.73</v>
      </c>
      <c r="C2252" s="10">
        <v>15.66</v>
      </c>
      <c r="D2252">
        <v>2404.87</v>
      </c>
      <c r="E2252">
        <v>2145.6999999999998</v>
      </c>
      <c r="F2252">
        <v>51280.160000000003</v>
      </c>
      <c r="G2252">
        <v>45759.07</v>
      </c>
      <c r="H2252">
        <f>(1/(1-91/360*VLOOKUP($A2252,Tbills!$B$4:$C$974,2,1)/100))^((1)/91)-1</f>
        <v>3.4727769306908129E-6</v>
      </c>
      <c r="I2252">
        <f>I2251*(1-(I$1+I$5))^($A2252-$A2251)*(1+1.5*(E2252/E2251-1))</f>
        <v>40842.410947202035</v>
      </c>
      <c r="K2252">
        <f>ROW()</f>
        <v>2252</v>
      </c>
      <c r="L2252">
        <f>B2252/C2252</f>
        <v>0.94061302681992343</v>
      </c>
      <c r="M2252">
        <f>M2251*(1-(M$1+M$5))^($A2252-$A2251)*(1+2*(E2252/E2251-1))</f>
        <v>204938.37631838064</v>
      </c>
      <c r="N2252">
        <f>VLOOKUP(A2252,'UVXY-IV'!A$43:E$2041,4,0)</f>
        <v>1033920</v>
      </c>
      <c r="O2252">
        <v>412.4</v>
      </c>
    </row>
    <row r="2253" spans="1:15" x14ac:dyDescent="0.25">
      <c r="A2253" s="1">
        <v>41333</v>
      </c>
      <c r="B2253" s="10">
        <v>15.51</v>
      </c>
      <c r="C2253" s="10">
        <v>16.18</v>
      </c>
      <c r="D2253">
        <v>2510.2399999999998</v>
      </c>
      <c r="E2253">
        <v>2239.71</v>
      </c>
      <c r="F2253">
        <v>52129.95</v>
      </c>
      <c r="G2253">
        <v>46517.21</v>
      </c>
      <c r="H2253">
        <f>(1/(1-91/360*VLOOKUP($A2253,Tbills!$B$4:$C$974,2,1)/100))^((1)/91)-1</f>
        <v>3.4727769306908129E-6</v>
      </c>
      <c r="I2253">
        <f>I2252*(1-(I$1+I$5))^($A2253-$A2252)*(1+1.5*(E2253/E2252-1))</f>
        <v>43526.149126663317</v>
      </c>
      <c r="K2253">
        <f>ROW()</f>
        <v>2253</v>
      </c>
      <c r="L2253">
        <f>B2253/C2253</f>
        <v>0.95859085290482082</v>
      </c>
      <c r="M2253">
        <f>M2252*(1-(M$1+M$5))^($A2253-$A2252)*(1+2*(E2253/E2252-1))</f>
        <v>222888.88035547963</v>
      </c>
      <c r="N2253">
        <f>VLOOKUP(A2253,'UVXY-IV'!A$43:E$2041,4,0)</f>
        <v>1125240</v>
      </c>
      <c r="O2253">
        <v>437.2</v>
      </c>
    </row>
    <row r="2254" spans="1:15" x14ac:dyDescent="0.25">
      <c r="A2254" s="1">
        <v>41334</v>
      </c>
      <c r="B2254" s="10">
        <v>15.36</v>
      </c>
      <c r="C2254" s="10">
        <v>16.29</v>
      </c>
      <c r="D2254">
        <v>2548.5100000000002</v>
      </c>
      <c r="E2254">
        <v>2273.85</v>
      </c>
      <c r="F2254">
        <v>52417.01</v>
      </c>
      <c r="G2254">
        <v>46773.2</v>
      </c>
      <c r="H2254">
        <f>(1/(1-91/360*VLOOKUP($A2254,Tbills!$B$4:$C$974,2,1)/100))^((1)/91)-1</f>
        <v>3.4727769306908129E-6</v>
      </c>
      <c r="I2254">
        <f>I2253*(1-(I$1+I$5))^($A2254-$A2253)*(1+1.5*(E2254/E2253-1))</f>
        <v>44520.928775036271</v>
      </c>
      <c r="K2254">
        <f>ROW()</f>
        <v>2254</v>
      </c>
      <c r="L2254">
        <f>B2254/C2254</f>
        <v>0.94290976058931864</v>
      </c>
      <c r="M2254">
        <f>M2253*(1-(M$1+M$5))^($A2254-$A2253)*(1+2*(E2254/E2253-1))</f>
        <v>229676.15072642919</v>
      </c>
      <c r="N2254">
        <f>VLOOKUP(A2254,'UVXY-IV'!A$43:E$2041,4,0)</f>
        <v>1159670</v>
      </c>
      <c r="O2254">
        <v>450.4</v>
      </c>
    </row>
    <row r="2255" spans="1:15" x14ac:dyDescent="0.25">
      <c r="A2255" s="1">
        <v>41337</v>
      </c>
      <c r="B2255" s="10">
        <v>14.01</v>
      </c>
      <c r="C2255" s="10">
        <v>15.42</v>
      </c>
      <c r="D2255">
        <v>2357.4899999999998</v>
      </c>
      <c r="E2255">
        <v>2103.4</v>
      </c>
      <c r="F2255">
        <v>51510.11</v>
      </c>
      <c r="G2255">
        <v>45963.46</v>
      </c>
      <c r="H2255">
        <f>(1/(1-91/360*VLOOKUP($A2255,Tbills!$B$4:$C$974,2,1)/100))^((1)/91)-1</f>
        <v>3.0559851109668301E-6</v>
      </c>
      <c r="I2255">
        <f>I2254*(1-(I$1+I$5))^($A2255-$A2254)*(1+1.5*(E2255/E2254-1))</f>
        <v>39513.794093637662</v>
      </c>
      <c r="K2255">
        <f>ROW()</f>
        <v>2255</v>
      </c>
      <c r="L2255">
        <f>B2255/C2255</f>
        <v>0.90856031128404668</v>
      </c>
      <c r="M2255">
        <f>M2254*(1-(M$1+M$5))^($A2255-$A2254)*(1+2*(E2255/E2254-1))</f>
        <v>195222.91940287588</v>
      </c>
      <c r="N2255">
        <f>VLOOKUP(A2255,'UVXY-IV'!A$43:E$2041,4,0)</f>
        <v>986070</v>
      </c>
      <c r="O2255">
        <v>402.4</v>
      </c>
    </row>
    <row r="2256" spans="1:15" x14ac:dyDescent="0.25">
      <c r="A2256" s="1">
        <v>41338</v>
      </c>
      <c r="B2256" s="10">
        <v>13.48</v>
      </c>
      <c r="C2256" s="10">
        <v>14.95</v>
      </c>
      <c r="D2256">
        <v>2301.27</v>
      </c>
      <c r="E2256">
        <v>2053.23</v>
      </c>
      <c r="F2256">
        <v>50500.69</v>
      </c>
      <c r="G2256">
        <v>45062.6</v>
      </c>
      <c r="H2256">
        <f>(1/(1-91/360*VLOOKUP($A2256,Tbills!$B$4:$C$974,2,1)/100))^((1)/91)-1</f>
        <v>3.0559851109668301E-6</v>
      </c>
      <c r="I2256">
        <f>I2255*(1-(I$1+I$5))^($A2256-$A2255)*(1+1.5*(E2256/E2255-1))</f>
        <v>38099.712588726077</v>
      </c>
      <c r="K2256">
        <f>ROW()</f>
        <v>2256</v>
      </c>
      <c r="L2256">
        <f>B2256/C2256</f>
        <v>0.90167224080267561</v>
      </c>
      <c r="M2256">
        <f>M2255*(1-(M$1+M$5))^($A2256-$A2255)*(1+2*(E2256/E2255-1))</f>
        <v>185903.795435131</v>
      </c>
      <c r="N2256">
        <f>VLOOKUP(A2256,'UVXY-IV'!A$43:E$2041,4,0)</f>
        <v>938870</v>
      </c>
      <c r="O2256">
        <v>376</v>
      </c>
    </row>
    <row r="2257" spans="1:15" x14ac:dyDescent="0.25">
      <c r="A2257" s="1">
        <v>41339</v>
      </c>
      <c r="B2257" s="10">
        <v>13.53</v>
      </c>
      <c r="C2257" s="10">
        <v>15.03</v>
      </c>
      <c r="D2257">
        <v>2310.7800000000002</v>
      </c>
      <c r="E2257">
        <v>2061.71</v>
      </c>
      <c r="F2257">
        <v>50520.69</v>
      </c>
      <c r="G2257">
        <v>45080.31</v>
      </c>
      <c r="H2257">
        <f>(1/(1-91/360*VLOOKUP($A2257,Tbills!$B$4:$C$974,2,1)/100))^((1)/91)-1</f>
        <v>3.0559851109668301E-6</v>
      </c>
      <c r="I2257">
        <f>I2256*(1-(I$1+I$5))^($A2257-$A2256)*(1+1.5*(E2257/E2256-1))</f>
        <v>38335.377161401928</v>
      </c>
      <c r="K2257">
        <f>ROW()</f>
        <v>2257</v>
      </c>
      <c r="L2257">
        <f>B2257/C2257</f>
        <v>0.90019960079840322</v>
      </c>
      <c r="M2257">
        <f>M2256*(1-(M$1+M$5))^($A2257-$A2256)*(1+2*(E2257/E2256-1))</f>
        <v>187433.07332634256</v>
      </c>
      <c r="N2257">
        <f>VLOOKUP(A2257,'UVXY-IV'!A$43:E$2041,4,0)</f>
        <v>947070</v>
      </c>
      <c r="O2257">
        <v>378.8</v>
      </c>
    </row>
    <row r="2258" spans="1:15" x14ac:dyDescent="0.25">
      <c r="A2258" s="1">
        <v>41340</v>
      </c>
      <c r="B2258" s="10">
        <v>13.06</v>
      </c>
      <c r="C2258" s="10">
        <v>14.74</v>
      </c>
      <c r="D2258">
        <v>2253.89</v>
      </c>
      <c r="E2258">
        <v>2010.95</v>
      </c>
      <c r="F2258">
        <v>50449.47</v>
      </c>
      <c r="G2258">
        <v>45016.62</v>
      </c>
      <c r="H2258">
        <f>(1/(1-91/360*VLOOKUP($A2258,Tbills!$B$4:$C$974,2,1)/100))^((1)/91)-1</f>
        <v>3.0559851109668301E-6</v>
      </c>
      <c r="I2258">
        <f>I2257*(1-(I$1+I$5))^($A2258-$A2257)*(1+1.5*(E2258/E2257-1))</f>
        <v>36919.278140869304</v>
      </c>
      <c r="K2258">
        <f>ROW()</f>
        <v>2258</v>
      </c>
      <c r="L2258">
        <f>B2258/C2258</f>
        <v>0.88602442333785625</v>
      </c>
      <c r="M2258">
        <f>M2257*(1-(M$1+M$5))^($A2258-$A2257)*(1+2*(E2258/E2257-1))</f>
        <v>178197.73633409347</v>
      </c>
      <c r="N2258">
        <f>VLOOKUP(A2258,'UVXY-IV'!A$43:E$2041,4,0)</f>
        <v>900400</v>
      </c>
      <c r="O2258">
        <v>364</v>
      </c>
    </row>
    <row r="2259" spans="1:15" x14ac:dyDescent="0.25">
      <c r="A2259" s="1">
        <v>41341</v>
      </c>
      <c r="B2259" s="10">
        <v>12.59</v>
      </c>
      <c r="C2259" s="10">
        <v>14.52</v>
      </c>
      <c r="D2259">
        <v>2218.6</v>
      </c>
      <c r="E2259">
        <v>1979.46</v>
      </c>
      <c r="F2259">
        <v>50148.67</v>
      </c>
      <c r="G2259">
        <v>44748.08</v>
      </c>
      <c r="H2259">
        <f>(1/(1-91/360*VLOOKUP($A2259,Tbills!$B$4:$C$974,2,1)/100))^((1)/91)-1</f>
        <v>3.0559851109668301E-6</v>
      </c>
      <c r="I2259">
        <f>I2258*(1-(I$1+I$5))^($A2259-$A2258)*(1+1.5*(E2259/E2258-1))</f>
        <v>36051.739267052617</v>
      </c>
      <c r="K2259">
        <f>ROW()</f>
        <v>2259</v>
      </c>
      <c r="L2259">
        <f>B2259/C2259</f>
        <v>0.86707988980716255</v>
      </c>
      <c r="M2259">
        <f>M2258*(1-(M$1+M$5))^($A2259-$A2258)*(1+2*(E2259/E2258-1))</f>
        <v>172611.02804578844</v>
      </c>
      <c r="N2259">
        <f>VLOOKUP(A2259,'UVXY-IV'!A$43:E$2041,4,0)</f>
        <v>872260</v>
      </c>
      <c r="O2259">
        <v>354.4</v>
      </c>
    </row>
    <row r="2260" spans="1:15" x14ac:dyDescent="0.25">
      <c r="A2260" s="1">
        <v>41344</v>
      </c>
      <c r="B2260" s="10">
        <v>11.56</v>
      </c>
      <c r="C2260" s="10">
        <v>14.3</v>
      </c>
      <c r="D2260">
        <v>2114.06</v>
      </c>
      <c r="E2260">
        <v>1886.17</v>
      </c>
      <c r="F2260">
        <v>49856.46</v>
      </c>
      <c r="G2260">
        <v>44486.93</v>
      </c>
      <c r="H2260">
        <f>(1/(1-91/360*VLOOKUP($A2260,Tbills!$B$4:$C$974,2,1)/100))^((1)/91)-1</f>
        <v>2.639209272237153E-6</v>
      </c>
      <c r="I2260">
        <f>I2259*(1-(I$1+I$5))^($A2260-$A2259)*(1+1.5*(E2260/E2259-1))</f>
        <v>33502.151047891617</v>
      </c>
      <c r="K2260">
        <f>ROW()</f>
        <v>2260</v>
      </c>
      <c r="L2260">
        <f>B2260/C2260</f>
        <v>0.8083916083916084</v>
      </c>
      <c r="M2260">
        <f>M2259*(1-(M$1+M$5))^($A2260-$A2259)*(1+2*(E2260/E2259-1))</f>
        <v>156325.2476861772</v>
      </c>
      <c r="N2260">
        <f>VLOOKUP(A2260,'UVXY-IV'!A$43:E$2041,4,0)</f>
        <v>790120</v>
      </c>
      <c r="O2260">
        <v>325.2</v>
      </c>
    </row>
    <row r="2261" spans="1:15" x14ac:dyDescent="0.25">
      <c r="A2261" s="1">
        <v>41345</v>
      </c>
      <c r="B2261" s="10">
        <v>12.27</v>
      </c>
      <c r="C2261" s="10">
        <v>14.58</v>
      </c>
      <c r="D2261">
        <v>2162.84</v>
      </c>
      <c r="E2261">
        <v>1929.68</v>
      </c>
      <c r="F2261">
        <v>50283.12</v>
      </c>
      <c r="G2261">
        <v>44867.519999999997</v>
      </c>
      <c r="H2261">
        <f>(1/(1-91/360*VLOOKUP($A2261,Tbills!$B$4:$C$974,2,1)/100))^((1)/91)-1</f>
        <v>2.639209272237153E-6</v>
      </c>
      <c r="I2261">
        <f>I2260*(1-(I$1+I$5))^($A2261-$A2260)*(1+1.5*(E2261/E2260-1))</f>
        <v>34661.055591390155</v>
      </c>
      <c r="K2261">
        <f>ROW()</f>
        <v>2261</v>
      </c>
      <c r="L2261">
        <f>B2261/C2261</f>
        <v>0.84156378600823045</v>
      </c>
      <c r="M2261">
        <f>M2260*(1-(M$1+M$5))^($A2261-$A2260)*(1+2*(E2261/E2260-1))</f>
        <v>163531.9302195101</v>
      </c>
      <c r="N2261">
        <f>VLOOKUP(A2261,'UVXY-IV'!A$43:E$2041,4,0)</f>
        <v>826920</v>
      </c>
      <c r="O2261">
        <v>334.4</v>
      </c>
    </row>
    <row r="2262" spans="1:15" x14ac:dyDescent="0.25">
      <c r="A2262" s="1">
        <v>41346</v>
      </c>
      <c r="B2262" s="10">
        <v>11.83</v>
      </c>
      <c r="C2262" s="10">
        <v>14.51</v>
      </c>
      <c r="D2262">
        <v>2141.6799999999998</v>
      </c>
      <c r="E2262">
        <v>1910.8</v>
      </c>
      <c r="F2262">
        <v>50557.35</v>
      </c>
      <c r="G2262">
        <v>45112.09</v>
      </c>
      <c r="H2262">
        <f>(1/(1-91/360*VLOOKUP($A2262,Tbills!$B$4:$C$974,2,1)/100))^((1)/91)-1</f>
        <v>2.639209272237153E-6</v>
      </c>
      <c r="I2262">
        <f>I2261*(1-(I$1+I$5))^($A2262-$A2261)*(1+1.5*(E2262/E2261-1))</f>
        <v>34152.042157913798</v>
      </c>
      <c r="K2262">
        <f>ROW()</f>
        <v>2262</v>
      </c>
      <c r="L2262">
        <f>B2262/C2262</f>
        <v>0.81529979324603719</v>
      </c>
      <c r="M2262">
        <f>M2261*(1-(M$1+M$5))^($A2262-$A2261)*(1+2*(E2262/E2261-1))</f>
        <v>160326.53259831425</v>
      </c>
      <c r="N2262">
        <f>VLOOKUP(A2262,'UVXY-IV'!A$43:E$2041,4,0)</f>
        <v>810910</v>
      </c>
      <c r="O2262">
        <v>330.4</v>
      </c>
    </row>
    <row r="2263" spans="1:15" x14ac:dyDescent="0.25">
      <c r="A2263" s="1">
        <v>41347</v>
      </c>
      <c r="B2263" s="10">
        <v>11.3</v>
      </c>
      <c r="C2263" s="10">
        <v>14.1</v>
      </c>
      <c r="D2263">
        <v>2119.39</v>
      </c>
      <c r="E2263">
        <v>1890.91</v>
      </c>
      <c r="F2263">
        <v>50273.94</v>
      </c>
      <c r="G2263">
        <v>44859.09</v>
      </c>
      <c r="H2263">
        <f>(1/(1-91/360*VLOOKUP($A2263,Tbills!$B$4:$C$974,2,1)/100))^((1)/91)-1</f>
        <v>2.639209272237153E-6</v>
      </c>
      <c r="I2263">
        <f>I2262*(1-(I$1+I$5))^($A2263-$A2262)*(1+1.5*(E2263/E2262-1))</f>
        <v>33618.473931916349</v>
      </c>
      <c r="K2263">
        <f>ROW()</f>
        <v>2263</v>
      </c>
      <c r="L2263">
        <f>B2263/C2263</f>
        <v>0.8014184397163121</v>
      </c>
      <c r="M2263">
        <f>M2262*(1-(M$1+M$5))^($A2263-$A2262)*(1+2*(E2263/E2262-1))</f>
        <v>156983.48351695595</v>
      </c>
      <c r="N2263">
        <f>VLOOKUP(A2263,'UVXY-IV'!A$43:E$2041,4,0)</f>
        <v>794000</v>
      </c>
      <c r="O2263">
        <v>318.8</v>
      </c>
    </row>
    <row r="2264" spans="1:15" x14ac:dyDescent="0.25">
      <c r="A2264" s="1">
        <v>41348</v>
      </c>
      <c r="B2264" s="10">
        <v>11.3</v>
      </c>
      <c r="C2264" s="10">
        <v>14.26</v>
      </c>
      <c r="D2264">
        <v>2132.3200000000002</v>
      </c>
      <c r="E2264">
        <v>1902.44</v>
      </c>
      <c r="F2264">
        <v>50427.44</v>
      </c>
      <c r="G2264">
        <v>44995.94</v>
      </c>
      <c r="H2264">
        <f>(1/(1-91/360*VLOOKUP($A2264,Tbills!$B$4:$C$974,2,1)/100))^((1)/91)-1</f>
        <v>2.639209272237153E-6</v>
      </c>
      <c r="I2264">
        <f>I2263*(1-(I$1+I$5))^($A2264-$A2263)*(1+1.5*(E2264/E2263-1))</f>
        <v>33925.63628266388</v>
      </c>
      <c r="K2264">
        <f>ROW()</f>
        <v>2264</v>
      </c>
      <c r="L2264">
        <f>B2264/C2264</f>
        <v>0.79242636746143069</v>
      </c>
      <c r="M2264">
        <f>M2263*(1-(M$1+M$5))^($A2264-$A2263)*(1+2*(E2264/E2263-1))</f>
        <v>158892.57172472123</v>
      </c>
      <c r="N2264">
        <f>VLOOKUP(A2264,'UVXY-IV'!A$43:E$2041,4,0)</f>
        <v>803770</v>
      </c>
      <c r="O2264">
        <v>317.2</v>
      </c>
    </row>
    <row r="2265" spans="1:15" x14ac:dyDescent="0.25">
      <c r="A2265" s="1">
        <v>41351</v>
      </c>
      <c r="B2265" s="10">
        <v>13.36</v>
      </c>
      <c r="C2265" s="10">
        <v>15.39</v>
      </c>
      <c r="D2265">
        <v>2240.64</v>
      </c>
      <c r="E2265">
        <v>1999.06</v>
      </c>
      <c r="F2265">
        <v>51138.64</v>
      </c>
      <c r="G2265">
        <v>45630.18</v>
      </c>
      <c r="H2265">
        <f>(1/(1-91/360*VLOOKUP($A2265,Tbills!$B$4:$C$974,2,1)/100))^((1)/91)-1</f>
        <v>2.3613675910194587E-6</v>
      </c>
      <c r="I2265">
        <f>I2264*(1-(I$1+I$5))^($A2265-$A2264)*(1+1.5*(E2265/E2264-1))</f>
        <v>36509.078792948152</v>
      </c>
      <c r="K2265">
        <f>ROW()</f>
        <v>2265</v>
      </c>
      <c r="L2265">
        <f>B2265/C2265</f>
        <v>0.86809616634178033</v>
      </c>
      <c r="M2265">
        <f>M2264*(1-(M$1+M$5))^($A2265-$A2264)*(1+2*(E2265/E2264-1))</f>
        <v>175014.361624893</v>
      </c>
      <c r="N2265">
        <f>VLOOKUP(A2265,'UVXY-IV'!A$43:E$2041,4,0)</f>
        <v>885390</v>
      </c>
      <c r="O2265">
        <v>351.2</v>
      </c>
    </row>
    <row r="2266" spans="1:15" x14ac:dyDescent="0.25">
      <c r="A2266" s="1">
        <v>41352</v>
      </c>
      <c r="B2266" s="10">
        <v>14.39</v>
      </c>
      <c r="C2266" s="10">
        <v>15.71</v>
      </c>
      <c r="D2266">
        <v>2247.34</v>
      </c>
      <c r="E2266">
        <v>2005.04</v>
      </c>
      <c r="F2266">
        <v>51277.99</v>
      </c>
      <c r="G2266">
        <v>45754.41</v>
      </c>
      <c r="H2266">
        <f>(1/(1-91/360*VLOOKUP($A2266,Tbills!$B$4:$C$974,2,1)/100))^((1)/91)-1</f>
        <v>2.3613675910194587E-6</v>
      </c>
      <c r="I2266">
        <f>I2265*(1-(I$1+I$5))^($A2266-$A2265)*(1+1.5*(E2266/E2265-1))</f>
        <v>36672.547348899374</v>
      </c>
      <c r="K2266">
        <f>ROW()</f>
        <v>2266</v>
      </c>
      <c r="L2266">
        <f>B2266/C2266</f>
        <v>0.9159770846594526</v>
      </c>
      <c r="M2266">
        <f>M2265*(1-(M$1+M$5))^($A2266-$A2265)*(1+2*(E2266/E2265-1))</f>
        <v>176055.50660473859</v>
      </c>
      <c r="N2266">
        <f>VLOOKUP(A2266,'UVXY-IV'!A$43:E$2041,4,0)</f>
        <v>890640</v>
      </c>
      <c r="O2266">
        <v>351.2</v>
      </c>
    </row>
    <row r="2267" spans="1:15" x14ac:dyDescent="0.25">
      <c r="A2267" s="1">
        <v>41353</v>
      </c>
      <c r="B2267" s="10">
        <v>12.67</v>
      </c>
      <c r="C2267" s="10">
        <v>14.93</v>
      </c>
      <c r="D2267">
        <v>2116.0100000000002</v>
      </c>
      <c r="E2267">
        <v>1887.86</v>
      </c>
      <c r="F2267">
        <v>51043.11</v>
      </c>
      <c r="G2267">
        <v>45544.72</v>
      </c>
      <c r="H2267">
        <f>(1/(1-91/360*VLOOKUP($A2267,Tbills!$B$4:$C$974,2,1)/100))^((1)/91)-1</f>
        <v>2.3613675910194587E-6</v>
      </c>
      <c r="I2267">
        <f>I2266*(1-(I$1+I$5))^($A2267-$A2266)*(1+1.5*(E2267/E2266-1))</f>
        <v>33457.361158768676</v>
      </c>
      <c r="K2267">
        <f>ROW()</f>
        <v>2267</v>
      </c>
      <c r="L2267">
        <f>B2267/C2267</f>
        <v>0.84862692565304754</v>
      </c>
      <c r="M2267">
        <f>M2266*(1-(M$1+M$5))^($A2267-$A2266)*(1+2*(E2267/E2266-1))</f>
        <v>155471.94035655912</v>
      </c>
      <c r="N2267">
        <f>VLOOKUP(A2267,'UVXY-IV'!A$43:E$2041,4,0)</f>
        <v>786490</v>
      </c>
      <c r="O2267">
        <v>314.39999999999998</v>
      </c>
    </row>
    <row r="2268" spans="1:15" x14ac:dyDescent="0.25">
      <c r="A2268" s="1">
        <v>41354</v>
      </c>
      <c r="B2268" s="10">
        <v>13.99</v>
      </c>
      <c r="C2268" s="10">
        <v>15.53</v>
      </c>
      <c r="D2268">
        <v>2179.4299999999998</v>
      </c>
      <c r="E2268">
        <v>1944.44</v>
      </c>
      <c r="F2268">
        <v>51134.62</v>
      </c>
      <c r="G2268">
        <v>45626.27</v>
      </c>
      <c r="H2268">
        <f>(1/(1-91/360*VLOOKUP($A2268,Tbills!$B$4:$C$974,2,1)/100))^((1)/91)-1</f>
        <v>2.3613675910194587E-6</v>
      </c>
      <c r="I2268">
        <f>I2267*(1-(I$1+I$5))^($A2268-$A2267)*(1+1.5*(E2268/E2267-1))</f>
        <v>34961.123801333932</v>
      </c>
      <c r="K2268">
        <f>ROW()</f>
        <v>2268</v>
      </c>
      <c r="L2268">
        <f>B2268/C2268</f>
        <v>0.90083708950418551</v>
      </c>
      <c r="M2268">
        <f>M2267*(1-(M$1+M$5))^($A2268-$A2267)*(1+2*(E2268/E2267-1))</f>
        <v>164785.51289050945</v>
      </c>
      <c r="N2268">
        <f>VLOOKUP(A2268,'UVXY-IV'!A$43:E$2041,4,0)</f>
        <v>833730</v>
      </c>
      <c r="O2268">
        <v>331.6</v>
      </c>
    </row>
    <row r="2269" spans="1:15" x14ac:dyDescent="0.25">
      <c r="A2269" s="1">
        <v>41355</v>
      </c>
      <c r="B2269" s="10">
        <v>13.57</v>
      </c>
      <c r="C2269" s="10">
        <v>15.26</v>
      </c>
      <c r="D2269">
        <v>2157.75</v>
      </c>
      <c r="E2269">
        <v>1925.09</v>
      </c>
      <c r="F2269">
        <v>51373.99</v>
      </c>
      <c r="G2269">
        <v>45839.74</v>
      </c>
      <c r="H2269">
        <f>(1/(1-91/360*VLOOKUP($A2269,Tbills!$B$4:$C$974,2,1)/100))^((1)/91)-1</f>
        <v>2.3613675910194587E-6</v>
      </c>
      <c r="I2269">
        <f>I2268*(1-(I$1+I$5))^($A2269-$A2268)*(1+1.5*(E2269/E2268-1))</f>
        <v>34438.922679645875</v>
      </c>
      <c r="K2269">
        <f>ROW()</f>
        <v>2269</v>
      </c>
      <c r="L2269">
        <f>B2269/C2269</f>
        <v>0.88925294888597639</v>
      </c>
      <c r="M2269">
        <f>M2268*(1-(M$1+M$5))^($A2269-$A2268)*(1+2*(E2269/E2268-1))</f>
        <v>161500.36034744116</v>
      </c>
      <c r="N2269">
        <f>VLOOKUP(A2269,'UVXY-IV'!A$43:E$2041,4,0)</f>
        <v>817280</v>
      </c>
      <c r="O2269">
        <v>329.6</v>
      </c>
    </row>
    <row r="2270" spans="1:15" x14ac:dyDescent="0.25">
      <c r="A2270" s="1">
        <v>41358</v>
      </c>
      <c r="B2270" s="10">
        <v>13.74</v>
      </c>
      <c r="C2270" s="10">
        <v>15.3</v>
      </c>
      <c r="D2270">
        <v>2122.91</v>
      </c>
      <c r="E2270">
        <v>1894</v>
      </c>
      <c r="F2270">
        <v>50337.52</v>
      </c>
      <c r="G2270">
        <v>44914.59</v>
      </c>
      <c r="H2270">
        <f>(1/(1-91/360*VLOOKUP($A2270,Tbills!$B$4:$C$974,2,1)/100))^((1)/91)-1</f>
        <v>2.0835330114543638E-6</v>
      </c>
      <c r="I2270">
        <f>I2269*(1-(I$1+I$5))^($A2270-$A2269)*(1+1.5*(E2270/E2269-1))</f>
        <v>33603.67853880248</v>
      </c>
      <c r="K2270">
        <f>ROW()</f>
        <v>2270</v>
      </c>
      <c r="L2270">
        <f>B2270/C2270</f>
        <v>0.89803921568627443</v>
      </c>
      <c r="M2270">
        <f>M2269*(1-(M$1+M$5))^($A2270-$A2269)*(1+2*(E2270/E2269-1))</f>
        <v>156268.13372148533</v>
      </c>
      <c r="N2270">
        <f>VLOOKUP(A2270,'UVXY-IV'!A$43:E$2041,4,0)</f>
        <v>790870</v>
      </c>
      <c r="O2270">
        <v>320.8</v>
      </c>
    </row>
    <row r="2271" spans="1:15" x14ac:dyDescent="0.25">
      <c r="A2271" s="1">
        <v>41359</v>
      </c>
      <c r="B2271" s="10">
        <v>12.77</v>
      </c>
      <c r="C2271" s="10">
        <v>14.75</v>
      </c>
      <c r="D2271">
        <v>2077.2800000000002</v>
      </c>
      <c r="E2271">
        <v>1853.29</v>
      </c>
      <c r="F2271">
        <v>50160.56</v>
      </c>
      <c r="G2271">
        <v>44756.6</v>
      </c>
      <c r="H2271">
        <f>(1/(1-91/360*VLOOKUP($A2271,Tbills!$B$4:$C$974,2,1)/100))^((1)/91)-1</f>
        <v>2.0835330114543638E-6</v>
      </c>
      <c r="I2271">
        <f>I2270*(1-(I$1+I$5))^($A2271-$A2270)*(1+1.5*(E2271/E2270-1))</f>
        <v>32519.94081376653</v>
      </c>
      <c r="K2271">
        <f>ROW()</f>
        <v>2271</v>
      </c>
      <c r="L2271">
        <f>B2271/C2271</f>
        <v>0.86576271186440679</v>
      </c>
      <c r="M2271">
        <f>M2270*(1-(M$1+M$5))^($A2271-$A2270)*(1+2*(E2271/E2270-1))</f>
        <v>149545.37947975699</v>
      </c>
      <c r="N2271">
        <f>VLOOKUP(A2271,'UVXY-IV'!A$43:E$2041,4,0)</f>
        <v>756890</v>
      </c>
      <c r="O2271">
        <v>303.2</v>
      </c>
    </row>
    <row r="2272" spans="1:15" x14ac:dyDescent="0.25">
      <c r="A2272" s="1">
        <v>41360</v>
      </c>
      <c r="B2272" s="10">
        <v>13.15</v>
      </c>
      <c r="C2272" s="10">
        <v>14.93</v>
      </c>
      <c r="D2272">
        <v>2102.0500000000002</v>
      </c>
      <c r="E2272">
        <v>1875.38</v>
      </c>
      <c r="F2272">
        <v>50300.63</v>
      </c>
      <c r="G2272">
        <v>44881.48</v>
      </c>
      <c r="H2272">
        <f>(1/(1-91/360*VLOOKUP($A2272,Tbills!$B$4:$C$974,2,1)/100))^((1)/91)-1</f>
        <v>2.0835330114543638E-6</v>
      </c>
      <c r="I2272">
        <f>I2271*(1-(I$1+I$5))^($A2272-$A2271)*(1+1.5*(E2272/E2271-1))</f>
        <v>33101.047918122589</v>
      </c>
      <c r="K2272">
        <f>ROW()</f>
        <v>2272</v>
      </c>
      <c r="L2272">
        <f>B2272/C2272</f>
        <v>0.88077695914266585</v>
      </c>
      <c r="M2272">
        <f>M2271*(1-(M$1+M$5))^($A2272-$A2271)*(1+2*(E2272/E2271-1))</f>
        <v>153105.18534600866</v>
      </c>
      <c r="N2272">
        <f>VLOOKUP(A2272,'UVXY-IV'!A$43:E$2041,4,0)</f>
        <v>775130</v>
      </c>
      <c r="O2272">
        <v>309.60000000000002</v>
      </c>
    </row>
    <row r="2273" spans="1:15" x14ac:dyDescent="0.25">
      <c r="A2273" s="1">
        <v>41361</v>
      </c>
      <c r="B2273" s="10">
        <v>12.7</v>
      </c>
      <c r="C2273" s="10">
        <v>14.64</v>
      </c>
      <c r="D2273">
        <v>2078.15</v>
      </c>
      <c r="E2273">
        <v>1854.05</v>
      </c>
      <c r="F2273">
        <v>50440.49</v>
      </c>
      <c r="G2273">
        <v>45006.18</v>
      </c>
      <c r="H2273">
        <f>(1/(1-91/360*VLOOKUP($A2273,Tbills!$B$4:$C$974,2,1)/100))^((1)/91)-1</f>
        <v>2.0835330114543638E-6</v>
      </c>
      <c r="I2273">
        <f>I2272*(1-(I$1+I$5))^($A2273-$A2272)*(1+1.5*(E2273/E2272-1))</f>
        <v>32536.014094570943</v>
      </c>
      <c r="K2273">
        <f>ROW()</f>
        <v>2273</v>
      </c>
      <c r="L2273">
        <f>B2273/C2273</f>
        <v>0.86748633879781412</v>
      </c>
      <c r="M2273">
        <f>M2272*(1-(M$1+M$5))^($A2273-$A2272)*(1+2*(E2273/E2272-1))</f>
        <v>149617.39993366669</v>
      </c>
      <c r="N2273">
        <f>VLOOKUP(A2273,'UVXY-IV'!A$43:E$2041,4,0)</f>
        <v>757610</v>
      </c>
      <c r="O2273">
        <v>307.60000000000002</v>
      </c>
    </row>
    <row r="2274" spans="1:15" x14ac:dyDescent="0.25">
      <c r="A2274" s="1">
        <v>41365</v>
      </c>
      <c r="B2274" s="10">
        <v>13.58</v>
      </c>
      <c r="C2274" s="10">
        <v>15.28</v>
      </c>
      <c r="D2274">
        <v>2103.81</v>
      </c>
      <c r="E2274">
        <v>1876.93</v>
      </c>
      <c r="F2274">
        <v>51016.21</v>
      </c>
      <c r="G2274">
        <v>45519.5</v>
      </c>
      <c r="H2274">
        <f>(1/(1-91/360*VLOOKUP($A2274,Tbills!$B$4:$C$974,2,1)/100))^((1)/91)-1</f>
        <v>2.0835330114543638E-6</v>
      </c>
      <c r="I2274">
        <f>I2273*(1-(I$1+I$5))^($A2274-$A2273)*(1+1.5*(E2274/E2273-1))</f>
        <v>33137.011604680592</v>
      </c>
      <c r="K2274">
        <f>ROW()</f>
        <v>2274</v>
      </c>
      <c r="L2274">
        <f>B2274/C2274</f>
        <v>0.88874345549738221</v>
      </c>
      <c r="M2274">
        <f>M2273*(1-(M$1+M$5))^($A2274-$A2273)*(1+2*(E2274/E2273-1))</f>
        <v>153289.45815144994</v>
      </c>
      <c r="N2274">
        <f>VLOOKUP(A2274,'UVXY-IV'!A$43:E$2041,4,0)</f>
        <v>776330</v>
      </c>
      <c r="O2274">
        <v>309.2</v>
      </c>
    </row>
    <row r="2275" spans="1:15" x14ac:dyDescent="0.25">
      <c r="A2275" s="1">
        <v>41366</v>
      </c>
      <c r="B2275" s="10">
        <v>12.78</v>
      </c>
      <c r="C2275" s="10">
        <v>14.71</v>
      </c>
      <c r="D2275">
        <v>2025.4</v>
      </c>
      <c r="E2275">
        <v>1806.97</v>
      </c>
      <c r="F2275">
        <v>50126.57</v>
      </c>
      <c r="G2275">
        <v>44725.62</v>
      </c>
      <c r="H2275">
        <f>(1/(1-91/360*VLOOKUP($A2275,Tbills!$B$4:$C$974,2,1)/100))^((1)/91)-1</f>
        <v>2.0835330114543638E-6</v>
      </c>
      <c r="I2275">
        <f>I2274*(1-(I$1+I$5))^($A2275-$A2274)*(1+1.5*(E2275/E2274-1))</f>
        <v>31284.006403924064</v>
      </c>
      <c r="K2275">
        <f>ROW()</f>
        <v>2275</v>
      </c>
      <c r="L2275">
        <f>B2275/C2275</f>
        <v>0.8687967369136641</v>
      </c>
      <c r="M2275">
        <f>M2274*(1-(M$1+M$5))^($A2275-$A2274)*(1+2*(E2275/E2274-1))</f>
        <v>141857.36757740332</v>
      </c>
      <c r="N2275">
        <f>VLOOKUP(A2275,'UVXY-IV'!A$43:E$2041,4,0)</f>
        <v>718650</v>
      </c>
      <c r="O2275">
        <v>290</v>
      </c>
    </row>
    <row r="2276" spans="1:15" x14ac:dyDescent="0.25">
      <c r="A2276" s="1">
        <v>41367</v>
      </c>
      <c r="B2276" s="10">
        <v>14.21</v>
      </c>
      <c r="C2276" s="10">
        <v>15.49</v>
      </c>
      <c r="D2276">
        <v>2121.06</v>
      </c>
      <c r="E2276">
        <v>1892.31</v>
      </c>
      <c r="F2276">
        <v>50522.01</v>
      </c>
      <c r="G2276">
        <v>45078.36</v>
      </c>
      <c r="H2276">
        <f>(1/(1-91/360*VLOOKUP($A2276,Tbills!$B$4:$C$974,2,1)/100))^((1)/91)-1</f>
        <v>2.0835330114543638E-6</v>
      </c>
      <c r="I2276">
        <f>I2275*(1-(I$1+I$5))^($A2276-$A2275)*(1+1.5*(E2276/E2275-1))</f>
        <v>33499.917679404782</v>
      </c>
      <c r="K2276">
        <f>ROW()</f>
        <v>2276</v>
      </c>
      <c r="L2276">
        <f>B2276/C2276</f>
        <v>0.91736604260813437</v>
      </c>
      <c r="M2276">
        <f>M2275*(1-(M$1+M$5))^($A2276-$A2275)*(1+2*(E2276/E2275-1))</f>
        <v>155251.4812273829</v>
      </c>
      <c r="N2276">
        <f>VLOOKUP(A2276,'UVXY-IV'!A$43:E$2041,4,0)</f>
        <v>786800</v>
      </c>
      <c r="O2276">
        <v>310</v>
      </c>
    </row>
    <row r="2277" spans="1:15" x14ac:dyDescent="0.25">
      <c r="A2277" s="1">
        <v>41368</v>
      </c>
      <c r="B2277" s="10">
        <v>13.89</v>
      </c>
      <c r="C2277" s="10">
        <v>15.3</v>
      </c>
      <c r="D2277">
        <v>2080.0100000000002</v>
      </c>
      <c r="E2277">
        <v>1855.69</v>
      </c>
      <c r="F2277">
        <v>50383.24</v>
      </c>
      <c r="G2277">
        <v>44954.45</v>
      </c>
      <c r="H2277">
        <f>(1/(1-91/360*VLOOKUP($A2277,Tbills!$B$4:$C$974,2,1)/100))^((1)/91)-1</f>
        <v>2.0835330114543638E-6</v>
      </c>
      <c r="I2277">
        <f>I2276*(1-(I$1+I$5))^($A2277-$A2276)*(1+1.5*(E2277/E2276-1))</f>
        <v>32527.169713404321</v>
      </c>
      <c r="K2277">
        <f>ROW()</f>
        <v>2277</v>
      </c>
      <c r="L2277">
        <f>B2277/C2277</f>
        <v>0.90784313725490196</v>
      </c>
      <c r="M2277">
        <f>M2276*(1-(M$1+M$5))^($A2277-$A2276)*(1+2*(E2277/E2276-1))</f>
        <v>149237.59585614939</v>
      </c>
      <c r="N2277">
        <f>VLOOKUP(A2277,'UVXY-IV'!A$43:E$2041,4,0)</f>
        <v>756450</v>
      </c>
      <c r="O2277">
        <v>300.8</v>
      </c>
    </row>
    <row r="2278" spans="1:15" x14ac:dyDescent="0.25">
      <c r="A2278" s="1">
        <v>41369</v>
      </c>
      <c r="B2278" s="10">
        <v>13.92</v>
      </c>
      <c r="C2278" s="10">
        <v>15.38</v>
      </c>
      <c r="D2278">
        <v>2081.84</v>
      </c>
      <c r="E2278">
        <v>1857.32</v>
      </c>
      <c r="F2278">
        <v>50575.519999999997</v>
      </c>
      <c r="G2278">
        <v>45125.919999999998</v>
      </c>
      <c r="H2278">
        <f>(1/(1-91/360*VLOOKUP($A2278,Tbills!$B$4:$C$974,2,1)/100))^((1)/91)-1</f>
        <v>2.0835330114543638E-6</v>
      </c>
      <c r="I2278">
        <f>I2277*(1-(I$1+I$5))^($A2278-$A2277)*(1+1.5*(E2278/E2277-1))</f>
        <v>32569.714195256394</v>
      </c>
      <c r="K2278">
        <f>ROW()</f>
        <v>2278</v>
      </c>
      <c r="L2278">
        <f>B2278/C2278</f>
        <v>0.90507152145643688</v>
      </c>
      <c r="M2278">
        <f>M2277*(1-(M$1+M$5))^($A2278-$A2277)*(1+2*(E2278/E2277-1))</f>
        <v>149494.73239959925</v>
      </c>
      <c r="N2278">
        <f>VLOOKUP(A2278,'UVXY-IV'!A$43:E$2041,4,0)</f>
        <v>757860</v>
      </c>
      <c r="O2278">
        <v>302.8</v>
      </c>
    </row>
    <row r="2279" spans="1:15" x14ac:dyDescent="0.25">
      <c r="A2279" s="1">
        <v>41372</v>
      </c>
      <c r="B2279" s="10">
        <v>13.19</v>
      </c>
      <c r="C2279" s="10">
        <v>14.71</v>
      </c>
      <c r="D2279">
        <v>2011.36</v>
      </c>
      <c r="E2279">
        <v>1794.43</v>
      </c>
      <c r="F2279">
        <v>49434.45</v>
      </c>
      <c r="G2279">
        <v>44107.519999999997</v>
      </c>
      <c r="H2279">
        <f>(1/(1-91/360*VLOOKUP($A2279,Tbills!$B$4:$C$974,2,1)/100))^((1)/91)-1</f>
        <v>1.8057055335418681E-6</v>
      </c>
      <c r="I2279">
        <f>I2278*(1-(I$1+I$5))^($A2279-$A2278)*(1+1.5*(E2279/E2278-1))</f>
        <v>30914.578958130565</v>
      </c>
      <c r="K2279">
        <f>ROW()</f>
        <v>2279</v>
      </c>
      <c r="L2279">
        <f>B2279/C2279</f>
        <v>0.89666893269884429</v>
      </c>
      <c r="M2279">
        <f>M2278*(1-(M$1+M$5))^($A2279-$A2278)*(1+2*(E2279/E2278-1))</f>
        <v>139356.6754960049</v>
      </c>
      <c r="N2279">
        <f>VLOOKUP(A2279,'UVXY-IV'!A$43:E$2041,4,0)</f>
        <v>706580</v>
      </c>
      <c r="O2279">
        <v>286.39999999999998</v>
      </c>
    </row>
    <row r="2280" spans="1:15" x14ac:dyDescent="0.25">
      <c r="A2280" s="1">
        <v>41373</v>
      </c>
      <c r="B2280" s="10">
        <v>12.84</v>
      </c>
      <c r="C2280" s="10">
        <v>14.46</v>
      </c>
      <c r="D2280">
        <v>2004.5</v>
      </c>
      <c r="E2280">
        <v>1788.3</v>
      </c>
      <c r="F2280">
        <v>48988.51</v>
      </c>
      <c r="G2280">
        <v>43709.55</v>
      </c>
      <c r="H2280">
        <f>(1/(1-91/360*VLOOKUP($A2280,Tbills!$B$4:$C$974,2,1)/100))^((1)/91)-1</f>
        <v>1.8057055335418681E-6</v>
      </c>
      <c r="I2280">
        <f>I2279*(1-(I$1+I$5))^($A2280-$A2279)*(1+1.5*(E2280/E2279-1))</f>
        <v>30755.871864140423</v>
      </c>
      <c r="K2280">
        <f>ROW()</f>
        <v>2280</v>
      </c>
      <c r="L2280">
        <f>B2280/C2280</f>
        <v>0.88796680497925307</v>
      </c>
      <c r="M2280">
        <f>M2279*(1-(M$1+M$5))^($A2280-$A2279)*(1+2*(E2280/E2279-1))</f>
        <v>138399.89136850135</v>
      </c>
      <c r="N2280">
        <f>VLOOKUP(A2280,'UVXY-IV'!A$43:E$2041,4,0)</f>
        <v>701800</v>
      </c>
      <c r="O2280">
        <v>278</v>
      </c>
    </row>
    <row r="2281" spans="1:15" x14ac:dyDescent="0.25">
      <c r="A2281" s="1">
        <v>41374</v>
      </c>
      <c r="B2281" s="10">
        <v>12.36</v>
      </c>
      <c r="C2281" s="10">
        <v>14.12</v>
      </c>
      <c r="D2281">
        <v>1931.14</v>
      </c>
      <c r="E2281">
        <v>1722.85</v>
      </c>
      <c r="F2281">
        <v>48366.71</v>
      </c>
      <c r="G2281">
        <v>43154.68</v>
      </c>
      <c r="H2281">
        <f>(1/(1-91/360*VLOOKUP($A2281,Tbills!$B$4:$C$974,2,1)/100))^((1)/91)-1</f>
        <v>1.8057055335418681E-6</v>
      </c>
      <c r="I2281">
        <f>I2280*(1-(I$1+I$5))^($A2281-$A2280)*(1+1.5*(E2281/E2280-1))</f>
        <v>29067.141689798071</v>
      </c>
      <c r="K2281">
        <f>ROW()</f>
        <v>2281</v>
      </c>
      <c r="L2281">
        <f>B2281/C2281</f>
        <v>0.87535410764872523</v>
      </c>
      <c r="M2281">
        <f>M2280*(1-(M$1+M$5))^($A2281-$A2280)*(1+2*(E2281/E2280-1))</f>
        <v>128264.97233588007</v>
      </c>
      <c r="N2281">
        <f>VLOOKUP(A2281,'UVXY-IV'!A$43:E$2041,4,0)</f>
        <v>650610</v>
      </c>
      <c r="O2281">
        <v>262.8</v>
      </c>
    </row>
    <row r="2282" spans="1:15" x14ac:dyDescent="0.25">
      <c r="A2282" s="1">
        <v>41375</v>
      </c>
      <c r="B2282" s="10">
        <v>12.24</v>
      </c>
      <c r="C2282" s="10">
        <v>14.17</v>
      </c>
      <c r="D2282">
        <v>1932.57</v>
      </c>
      <c r="E2282">
        <v>1724.13</v>
      </c>
      <c r="F2282">
        <v>48127.69</v>
      </c>
      <c r="G2282">
        <v>42941.34</v>
      </c>
      <c r="H2282">
        <f>(1/(1-91/360*VLOOKUP($A2282,Tbills!$B$4:$C$974,2,1)/100))^((1)/91)-1</f>
        <v>1.8057055335418681E-6</v>
      </c>
      <c r="I2282">
        <f>I2281*(1-(I$1+I$5))^($A2282-$A2281)*(1+1.5*(E2282/E2281-1))</f>
        <v>29099.256019991324</v>
      </c>
      <c r="K2282">
        <f>ROW()</f>
        <v>2282</v>
      </c>
      <c r="L2282">
        <f>B2282/C2282</f>
        <v>0.86379675370501063</v>
      </c>
      <c r="M2282">
        <f>M2281*(1-(M$1+M$5))^($A2282-$A2281)*(1+2*(E2282/E2281-1))</f>
        <v>128451.23376119415</v>
      </c>
      <c r="N2282">
        <f>VLOOKUP(A2282,'UVXY-IV'!A$43:E$2041,4,0)</f>
        <v>651580</v>
      </c>
      <c r="O2282">
        <v>260.8</v>
      </c>
    </row>
    <row r="2283" spans="1:15" x14ac:dyDescent="0.25">
      <c r="A2283" s="1">
        <v>41376</v>
      </c>
      <c r="B2283" s="10">
        <v>12.06</v>
      </c>
      <c r="C2283" s="10">
        <v>14.02</v>
      </c>
      <c r="D2283">
        <v>1884.16</v>
      </c>
      <c r="E2283">
        <v>1680.94</v>
      </c>
      <c r="F2283">
        <v>47517.919999999998</v>
      </c>
      <c r="G2283">
        <v>42397.21</v>
      </c>
      <c r="H2283">
        <f>(1/(1-91/360*VLOOKUP($A2283,Tbills!$B$4:$C$974,2,1)/100))^((1)/91)-1</f>
        <v>1.8057055335418681E-6</v>
      </c>
      <c r="I2283">
        <f>I2282*(1-(I$1+I$5))^($A2283-$A2282)*(1+1.5*(E2283/E2282-1))</f>
        <v>28005.569166410362</v>
      </c>
      <c r="K2283">
        <f>ROW()</f>
        <v>2283</v>
      </c>
      <c r="L2283">
        <f>B2283/C2283</f>
        <v>0.86019971469329537</v>
      </c>
      <c r="M2283">
        <f>M2282*(1-(M$1+M$5))^($A2283-$A2282)*(1+2*(E2283/E2282-1))</f>
        <v>122011.63420252675</v>
      </c>
      <c r="N2283">
        <f>VLOOKUP(A2283,'UVXY-IV'!A$43:E$2041,4,0)</f>
        <v>618780</v>
      </c>
      <c r="O2283">
        <v>251.2</v>
      </c>
    </row>
    <row r="2284" spans="1:15" x14ac:dyDescent="0.25">
      <c r="A2284" s="1">
        <v>41379</v>
      </c>
      <c r="B2284" s="10">
        <v>17.27</v>
      </c>
      <c r="C2284" s="10">
        <v>17.03</v>
      </c>
      <c r="D2284">
        <v>2241.1</v>
      </c>
      <c r="E2284">
        <v>1999.37</v>
      </c>
      <c r="F2284">
        <v>50592.39</v>
      </c>
      <c r="G2284">
        <v>45140.13</v>
      </c>
      <c r="H2284">
        <f>(1/(1-91/360*VLOOKUP($A2284,Tbills!$B$4:$C$974,2,1)/100))^((1)/91)-1</f>
        <v>1.527885156615838E-6</v>
      </c>
      <c r="I2284">
        <f>I2283*(1-(I$1+I$5))^($A2284-$A2283)*(1+1.5*(E2284/E2283-1))</f>
        <v>35962.41537119948</v>
      </c>
      <c r="K2284">
        <f>ROW()</f>
        <v>2284</v>
      </c>
      <c r="L2284">
        <f>B2284/C2284</f>
        <v>1.014092777451556</v>
      </c>
      <c r="M2284">
        <f>M2283*(1-(M$1+M$5))^($A2284-$A2283)*(1+2*(E2284/E2283-1))</f>
        <v>168221.33862316914</v>
      </c>
      <c r="N2284">
        <f>VLOOKUP(A2284,'UVXY-IV'!A$43:E$2041,4,0)</f>
        <v>853740</v>
      </c>
      <c r="O2284">
        <v>310</v>
      </c>
    </row>
    <row r="2285" spans="1:15" x14ac:dyDescent="0.25">
      <c r="A2285" s="1">
        <v>41380</v>
      </c>
      <c r="B2285" s="10">
        <v>13.96</v>
      </c>
      <c r="C2285" s="10">
        <v>15.1</v>
      </c>
      <c r="D2285">
        <v>1979.38</v>
      </c>
      <c r="E2285">
        <v>1765.88</v>
      </c>
      <c r="F2285">
        <v>48332.01</v>
      </c>
      <c r="G2285">
        <v>43123.28</v>
      </c>
      <c r="H2285">
        <f>(1/(1-91/360*VLOOKUP($A2285,Tbills!$B$4:$C$974,2,1)/100))^((1)/91)-1</f>
        <v>1.527885156615838E-6</v>
      </c>
      <c r="I2285">
        <f>I2284*(1-(I$1+I$5))^($A2285-$A2284)*(1+1.5*(E2285/E2284-1))</f>
        <v>29662.49827550372</v>
      </c>
      <c r="K2285">
        <f>ROW()</f>
        <v>2285</v>
      </c>
      <c r="L2285">
        <f>B2285/C2285</f>
        <v>0.92450331125827823</v>
      </c>
      <c r="M2285">
        <f>M2284*(1-(M$1+M$5))^($A2285-$A2284)*(1+2*(E2285/E2284-1))</f>
        <v>128926.61700255101</v>
      </c>
      <c r="N2285">
        <f>VLOOKUP(A2285,'UVXY-IV'!A$43:E$2041,4,0)</f>
        <v>655960</v>
      </c>
      <c r="O2285">
        <v>255.6</v>
      </c>
    </row>
    <row r="2286" spans="1:15"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I2285*(1-(I$1+I$5))^($A2286-$A2285)*(1+1.5*(E2286/E2285-1))</f>
        <v>34790.379726414823</v>
      </c>
      <c r="K2286">
        <f>ROW()</f>
        <v>2286</v>
      </c>
      <c r="L2286">
        <f>B2286/C2286</f>
        <v>0.97519196692262267</v>
      </c>
      <c r="M2286">
        <f>M2285*(1-(M$1+M$5))^($A2286-$A2285)*(1+2*(E2286/E2285-1))</f>
        <v>158640.65649133798</v>
      </c>
      <c r="N2286">
        <f>VLOOKUP(A2286,'UVXY-IV'!A$43:E$2041,4,0)</f>
        <v>806300</v>
      </c>
      <c r="O2286">
        <v>315.2</v>
      </c>
    </row>
    <row r="2287" spans="1:15" x14ac:dyDescent="0.25">
      <c r="A2287" s="1">
        <v>41382</v>
      </c>
      <c r="B2287" s="10">
        <v>17.559999999999999</v>
      </c>
      <c r="C2287" s="10">
        <v>17.52</v>
      </c>
      <c r="D2287">
        <v>2308.09</v>
      </c>
      <c r="E2287">
        <v>2059.14</v>
      </c>
      <c r="F2287">
        <v>50732.1</v>
      </c>
      <c r="G2287">
        <v>45264.58</v>
      </c>
      <c r="H2287">
        <f>(1/(1-91/360*VLOOKUP($A2287,Tbills!$B$4:$C$974,2,1)/100))^((1)/91)-1</f>
        <v>1.527885156615838E-6</v>
      </c>
      <c r="I2287">
        <f>I2286*(1-(I$1+I$5))^($A2287-$A2286)*(1+1.5*(E2287/E2286-1))</f>
        <v>37167.695394449031</v>
      </c>
      <c r="K2287">
        <f>ROW()</f>
        <v>2287</v>
      </c>
      <c r="L2287">
        <f>B2287/C2287</f>
        <v>1.0022831050228309</v>
      </c>
      <c r="M2287">
        <f>M2286*(1-(M$1+M$5))^($A2287-$A2286)*(1+2*(E2287/E2286-1))</f>
        <v>173090.7529229332</v>
      </c>
      <c r="N2287">
        <f>VLOOKUP(A2287,'UVXY-IV'!A$43:E$2041,4,0)</f>
        <v>879320</v>
      </c>
      <c r="O2287">
        <v>342.4</v>
      </c>
    </row>
    <row r="2288" spans="1:15" x14ac:dyDescent="0.25">
      <c r="A2288" s="1">
        <v>41383</v>
      </c>
      <c r="B2288" s="10">
        <v>14.97</v>
      </c>
      <c r="C2288" s="10">
        <v>16.170000000000002</v>
      </c>
      <c r="D2288">
        <v>2146.48</v>
      </c>
      <c r="E2288">
        <v>1914.96</v>
      </c>
      <c r="F2288">
        <v>51030.49</v>
      </c>
      <c r="G2288">
        <v>45530.75</v>
      </c>
      <c r="H2288">
        <f>(1/(1-91/360*VLOOKUP($A2288,Tbills!$B$4:$C$974,2,1)/100))^((1)/91)-1</f>
        <v>1.527885156615838E-6</v>
      </c>
      <c r="I2288">
        <f>I2287*(1-(I$1+I$5))^($A2288-$A2287)*(1+1.5*(E2288/E2287-1))</f>
        <v>33263.679986783398</v>
      </c>
      <c r="K2288">
        <f>ROW()</f>
        <v>2288</v>
      </c>
      <c r="L2288">
        <f>B2288/C2288</f>
        <v>0.92578849721706857</v>
      </c>
      <c r="M2288">
        <f>M2287*(1-(M$1+M$5))^($A2288-$A2287)*(1+2*(E2288/E2287-1))</f>
        <v>148846.27302687426</v>
      </c>
      <c r="N2288">
        <f>VLOOKUP(A2288,'UVXY-IV'!A$43:E$2041,4,0)</f>
        <v>756280</v>
      </c>
      <c r="O2288">
        <v>293.2</v>
      </c>
    </row>
    <row r="2289" spans="1:15" x14ac:dyDescent="0.25">
      <c r="A2289" s="1">
        <v>41386</v>
      </c>
      <c r="B2289" s="10">
        <v>14.39</v>
      </c>
      <c r="C2289" s="10">
        <v>15.66</v>
      </c>
      <c r="D2289">
        <v>2058.77</v>
      </c>
      <c r="E2289">
        <v>1836.7</v>
      </c>
      <c r="F2289">
        <v>49411.54</v>
      </c>
      <c r="G2289">
        <v>44086.080000000002</v>
      </c>
      <c r="H2289">
        <f>(1/(1-91/360*VLOOKUP($A2289,Tbills!$B$4:$C$974,2,1)/100))^((1)/91)-1</f>
        <v>1.3889776309117252E-6</v>
      </c>
      <c r="I2289">
        <f>I2288*(1-(I$1+I$5))^($A2289-$A2288)*(1+1.5*(E2289/E2288-1))</f>
        <v>31223.666893780781</v>
      </c>
      <c r="K2289">
        <f>ROW()</f>
        <v>2289</v>
      </c>
      <c r="L2289">
        <f>B2289/C2289</f>
        <v>0.91890166028097064</v>
      </c>
      <c r="M2289">
        <f>M2288*(1-(M$1+M$5))^($A2289-$A2288)*(1+2*(E2289/E2288-1))</f>
        <v>136666.44769273789</v>
      </c>
      <c r="N2289">
        <f>VLOOKUP(A2289,'UVXY-IV'!A$43:E$2041,4,0)</f>
        <v>694470</v>
      </c>
      <c r="O2289">
        <v>281.2</v>
      </c>
    </row>
    <row r="2290" spans="1:15" x14ac:dyDescent="0.25">
      <c r="A2290" s="1">
        <v>41387</v>
      </c>
      <c r="B2290" s="10">
        <v>13.48</v>
      </c>
      <c r="C2290" s="10">
        <v>14.83</v>
      </c>
      <c r="D2290">
        <v>1959.76</v>
      </c>
      <c r="E2290">
        <v>1748.37</v>
      </c>
      <c r="F2290">
        <v>47618.13</v>
      </c>
      <c r="G2290">
        <v>42485.89</v>
      </c>
      <c r="H2290">
        <f>(1/(1-91/360*VLOOKUP($A2290,Tbills!$B$4:$C$974,2,1)/100))^((1)/91)-1</f>
        <v>1.3889776309117252E-6</v>
      </c>
      <c r="I2290">
        <f>I2289*(1-(I$1+I$5))^($A2290-$A2289)*(1+1.5*(E2290/E2289-1))</f>
        <v>28970.99090280123</v>
      </c>
      <c r="K2290">
        <f>ROW()</f>
        <v>2290</v>
      </c>
      <c r="L2290">
        <f>B2290/C2290</f>
        <v>0.90896830748482804</v>
      </c>
      <c r="M2290">
        <f>M2289*(1-(M$1+M$5))^($A2290-$A2289)*(1+2*(E2290/E2289-1))</f>
        <v>123517.24536396396</v>
      </c>
      <c r="N2290">
        <f>VLOOKUP(A2290,'UVXY-IV'!A$43:E$2041,4,0)</f>
        <v>627540</v>
      </c>
      <c r="O2290">
        <v>251.6</v>
      </c>
    </row>
    <row r="2291" spans="1:15" x14ac:dyDescent="0.25">
      <c r="A2291" s="1">
        <v>41388</v>
      </c>
      <c r="B2291" s="10">
        <v>13.61</v>
      </c>
      <c r="C2291" s="10">
        <v>14.97</v>
      </c>
      <c r="D2291">
        <v>1970.41</v>
      </c>
      <c r="E2291">
        <v>1757.87</v>
      </c>
      <c r="F2291">
        <v>47572.87</v>
      </c>
      <c r="G2291">
        <v>42445.45</v>
      </c>
      <c r="H2291">
        <f>(1/(1-91/360*VLOOKUP($A2291,Tbills!$B$4:$C$974,2,1)/100))^((1)/91)-1</f>
        <v>1.3889776309117252E-6</v>
      </c>
      <c r="I2291">
        <f>I2290*(1-(I$1+I$5))^($A2291-$A2290)*(1+1.5*(E2291/E2290-1))</f>
        <v>29206.837409798623</v>
      </c>
      <c r="K2291">
        <f>ROW()</f>
        <v>2291</v>
      </c>
      <c r="L2291">
        <f>B2291/C2291</f>
        <v>0.9091516366065463</v>
      </c>
      <c r="M2291">
        <f>M2290*(1-(M$1+M$5))^($A2291-$A2290)*(1+2*(E2291/E2290-1))</f>
        <v>124855.33239831343</v>
      </c>
      <c r="N2291">
        <f>VLOOKUP(A2291,'UVXY-IV'!A$43:E$2041,4,0)</f>
        <v>634510</v>
      </c>
      <c r="O2291">
        <v>255.2</v>
      </c>
    </row>
    <row r="2292" spans="1:15" x14ac:dyDescent="0.25">
      <c r="A2292" s="1">
        <v>41389</v>
      </c>
      <c r="B2292" s="10">
        <v>13.62</v>
      </c>
      <c r="C2292" s="10">
        <v>14.96</v>
      </c>
      <c r="D2292">
        <v>1988.75</v>
      </c>
      <c r="E2292">
        <v>1774.23</v>
      </c>
      <c r="F2292">
        <v>47607.34</v>
      </c>
      <c r="G2292">
        <v>42476.15</v>
      </c>
      <c r="H2292">
        <f>(1/(1-91/360*VLOOKUP($A2292,Tbills!$B$4:$C$974,2,1)/100))^((1)/91)-1</f>
        <v>1.3889776309117252E-6</v>
      </c>
      <c r="I2292">
        <f>I2291*(1-(I$1+I$5))^($A2292-$A2291)*(1+1.5*(E2292/E2291-1))</f>
        <v>29614.28312442722</v>
      </c>
      <c r="K2292">
        <f>ROW()</f>
        <v>2292</v>
      </c>
      <c r="L2292">
        <f>B2292/C2292</f>
        <v>0.91042780748663088</v>
      </c>
      <c r="M2292">
        <f>M2291*(1-(M$1+M$5))^($A2292-$A2291)*(1+2*(E2292/E2291-1))</f>
        <v>127175.03331567992</v>
      </c>
      <c r="N2292">
        <f>VLOOKUP(A2292,'UVXY-IV'!A$43:E$2041,4,0)</f>
        <v>646430</v>
      </c>
      <c r="O2292">
        <v>258.39999999999998</v>
      </c>
    </row>
    <row r="2293" spans="1:15" x14ac:dyDescent="0.25">
      <c r="A2293" s="1">
        <v>41390</v>
      </c>
      <c r="B2293" s="10">
        <v>13.61</v>
      </c>
      <c r="C2293" s="10">
        <v>14.89</v>
      </c>
      <c r="D2293">
        <v>1992.47</v>
      </c>
      <c r="E2293">
        <v>1777.54</v>
      </c>
      <c r="F2293">
        <v>47692.41</v>
      </c>
      <c r="G2293">
        <v>42551.99</v>
      </c>
      <c r="H2293">
        <f>(1/(1-91/360*VLOOKUP($A2293,Tbills!$B$4:$C$974,2,1)/100))^((1)/91)-1</f>
        <v>1.3889776309117252E-6</v>
      </c>
      <c r="I2293">
        <f>I2292*(1-(I$1+I$5))^($A2293-$A2292)*(1+1.5*(E2293/E2292-1))</f>
        <v>29696.870879747567</v>
      </c>
      <c r="K2293">
        <f>ROW()</f>
        <v>2293</v>
      </c>
      <c r="L2293">
        <f>B2293/C2293</f>
        <v>0.91403626595030218</v>
      </c>
      <c r="M2293">
        <f>M2292*(1-(M$1+M$5))^($A2293-$A2292)*(1+2*(E2293/E2292-1))</f>
        <v>127645.24668503934</v>
      </c>
      <c r="N2293">
        <f>VLOOKUP(A2293,'UVXY-IV'!A$43:E$2041,4,0)</f>
        <v>648840</v>
      </c>
      <c r="O2293">
        <v>259.2</v>
      </c>
    </row>
    <row r="2294" spans="1:15" x14ac:dyDescent="0.25">
      <c r="A2294" s="1">
        <v>41393</v>
      </c>
      <c r="B2294" s="10">
        <v>13.71</v>
      </c>
      <c r="C2294" s="10">
        <v>14.92</v>
      </c>
      <c r="D2294">
        <v>1985.86</v>
      </c>
      <c r="E2294">
        <v>1771.64</v>
      </c>
      <c r="F2294">
        <v>47405.36</v>
      </c>
      <c r="G2294">
        <v>42295.7</v>
      </c>
      <c r="H2294">
        <f>(1/(1-91/360*VLOOKUP($A2294,Tbills!$B$4:$C$974,2,1)/100))^((1)/91)-1</f>
        <v>1.3889776309117252E-6</v>
      </c>
      <c r="I2294">
        <f>I2293*(1-(I$1+I$5))^($A2294-$A2293)*(1+1.5*(E2294/E2293-1))</f>
        <v>29548.166336812621</v>
      </c>
      <c r="K2294">
        <f>ROW()</f>
        <v>2294</v>
      </c>
      <c r="L2294">
        <f>B2294/C2294</f>
        <v>0.91890080428954435</v>
      </c>
      <c r="M2294">
        <f>M2293*(1-(M$1+M$5))^($A2294-$A2293)*(1+2*(E2294/E2293-1))</f>
        <v>126785.06971252384</v>
      </c>
      <c r="N2294">
        <f>VLOOKUP(A2294,'UVXY-IV'!A$43:E$2041,4,0)</f>
        <v>644460</v>
      </c>
      <c r="O2294">
        <v>256.39999999999998</v>
      </c>
    </row>
    <row r="2295" spans="1:15" x14ac:dyDescent="0.25">
      <c r="A2295" s="1">
        <v>41394</v>
      </c>
      <c r="B2295" s="10">
        <v>13.52</v>
      </c>
      <c r="C2295" s="10">
        <v>14.78</v>
      </c>
      <c r="D2295">
        <v>1953.38</v>
      </c>
      <c r="E2295">
        <v>1742.66</v>
      </c>
      <c r="F2295">
        <v>47069.78</v>
      </c>
      <c r="G2295">
        <v>41996.23</v>
      </c>
      <c r="H2295">
        <f>(1/(1-91/360*VLOOKUP($A2295,Tbills!$B$4:$C$974,2,1)/100))^((1)/91)-1</f>
        <v>1.3889776309117252E-6</v>
      </c>
      <c r="I2295">
        <f>I2294*(1-(I$1+I$5))^($A2295-$A2294)*(1+1.5*(E2295/E2294-1))</f>
        <v>28822.878779579034</v>
      </c>
      <c r="K2295">
        <f>ROW()</f>
        <v>2295</v>
      </c>
      <c r="L2295">
        <f>B2295/C2295</f>
        <v>0.91474966170500682</v>
      </c>
      <c r="M2295">
        <f>M2294*(1-(M$1+M$5))^($A2295-$A2294)*(1+2*(E2295/E2294-1))</f>
        <v>122633.10638504276</v>
      </c>
      <c r="N2295">
        <f>VLOOKUP(A2295,'UVXY-IV'!A$43:E$2041,4,0)</f>
        <v>623320</v>
      </c>
      <c r="O2295">
        <v>252</v>
      </c>
    </row>
    <row r="2296" spans="1:15" x14ac:dyDescent="0.25">
      <c r="A2296" s="1">
        <v>41395</v>
      </c>
      <c r="B2296" s="10">
        <v>14.49</v>
      </c>
      <c r="C2296" s="10">
        <v>15.61</v>
      </c>
      <c r="D2296">
        <v>2037.68</v>
      </c>
      <c r="E2296">
        <v>1817.87</v>
      </c>
      <c r="F2296">
        <v>48052.34</v>
      </c>
      <c r="G2296">
        <v>42872.83</v>
      </c>
      <c r="H2296">
        <f>(1/(1-91/360*VLOOKUP($A2296,Tbills!$B$4:$C$974,2,1)/100))^((1)/91)-1</f>
        <v>1.3889776309117252E-6</v>
      </c>
      <c r="I2296">
        <f>I2295*(1-(I$1+I$5))^($A2296-$A2295)*(1+1.5*(E2296/E2295-1))</f>
        <v>30688.498146721329</v>
      </c>
      <c r="K2296">
        <f>ROW()</f>
        <v>2296</v>
      </c>
      <c r="L2296">
        <f>B2296/C2296</f>
        <v>0.9282511210762332</v>
      </c>
      <c r="M2296">
        <f>M2295*(1-(M$1+M$5))^($A2296-$A2295)*(1+2*(E2296/E2295-1))</f>
        <v>133213.85568851375</v>
      </c>
      <c r="N2296">
        <f>VLOOKUP(A2296,'UVXY-IV'!A$43:E$2041,4,0)</f>
        <v>677090</v>
      </c>
      <c r="O2296">
        <v>272.8</v>
      </c>
    </row>
    <row r="2297" spans="1:15" x14ac:dyDescent="0.25">
      <c r="A2297" s="1">
        <v>41396</v>
      </c>
      <c r="B2297" s="10">
        <v>13.59</v>
      </c>
      <c r="C2297" s="10">
        <v>14.87</v>
      </c>
      <c r="D2297">
        <v>1967.49</v>
      </c>
      <c r="E2297">
        <v>1755.25</v>
      </c>
      <c r="F2297">
        <v>47636.33</v>
      </c>
      <c r="G2297">
        <v>42501.599999999999</v>
      </c>
      <c r="H2297">
        <f>(1/(1-91/360*VLOOKUP($A2297,Tbills!$B$4:$C$974,2,1)/100))^((1)/91)-1</f>
        <v>1.3889776309117252E-6</v>
      </c>
      <c r="I2297">
        <f>I2296*(1-(I$1+I$5))^($A2297-$A2296)*(1+1.5*(E2297/E2296-1))</f>
        <v>29102.533286537466</v>
      </c>
      <c r="K2297">
        <f>ROW()</f>
        <v>2297</v>
      </c>
      <c r="L2297">
        <f>B2297/C2297</f>
        <v>0.91392064559515807</v>
      </c>
      <c r="M2297">
        <f>M2296*(1-(M$1+M$5))^($A2297-$A2296)*(1+2*(E2297/E2296-1))</f>
        <v>124032.06506918973</v>
      </c>
      <c r="N2297">
        <f>VLOOKUP(A2297,'UVXY-IV'!A$43:E$2041,4,0)</f>
        <v>630400</v>
      </c>
      <c r="O2297">
        <v>254.4</v>
      </c>
    </row>
    <row r="2298" spans="1:15" x14ac:dyDescent="0.25">
      <c r="A2298" s="1">
        <v>41397</v>
      </c>
      <c r="B2298" s="10">
        <v>12.85</v>
      </c>
      <c r="C2298" s="10">
        <v>14.45</v>
      </c>
      <c r="D2298">
        <v>1931.31</v>
      </c>
      <c r="E2298">
        <v>1722.97</v>
      </c>
      <c r="F2298">
        <v>47096.59</v>
      </c>
      <c r="G2298">
        <v>42019.98</v>
      </c>
      <c r="H2298">
        <f>(1/(1-91/360*VLOOKUP($A2298,Tbills!$B$4:$C$974,2,1)/100))^((1)/91)-1</f>
        <v>1.3889776309117252E-6</v>
      </c>
      <c r="I2298">
        <f>I2297*(1-(I$1+I$5))^($A2298-$A2297)*(1+1.5*(E2298/E2297-1))</f>
        <v>28299.444849614065</v>
      </c>
      <c r="K2298">
        <f>ROW()</f>
        <v>2298</v>
      </c>
      <c r="L2298">
        <f>B2298/C2298</f>
        <v>0.88927335640138405</v>
      </c>
      <c r="M2298">
        <f>M2297*(1-(M$1+M$5))^($A2298-$A2297)*(1+2*(E2298/E2297-1))</f>
        <v>119466.00512563386</v>
      </c>
      <c r="N2298">
        <f>VLOOKUP(A2298,'UVXY-IV'!A$43:E$2041,4,0)</f>
        <v>607140</v>
      </c>
      <c r="O2298">
        <v>243.2</v>
      </c>
    </row>
    <row r="2299" spans="1:15" x14ac:dyDescent="0.25">
      <c r="A2299" s="1">
        <v>41400</v>
      </c>
      <c r="B2299" s="10">
        <v>12.66</v>
      </c>
      <c r="C2299" s="10">
        <v>14.31</v>
      </c>
      <c r="D2299">
        <v>1888.95</v>
      </c>
      <c r="E2299">
        <v>1685.17</v>
      </c>
      <c r="F2299">
        <v>46286.11</v>
      </c>
      <c r="G2299">
        <v>41296.69</v>
      </c>
      <c r="H2299">
        <f>(1/(1-91/360*VLOOKUP($A2299,Tbills!$B$4:$C$974,2,1)/100))^((1)/91)-1</f>
        <v>1.1111679050213041E-6</v>
      </c>
      <c r="I2299">
        <f>I2298*(1-(I$1+I$5))^($A2299-$A2298)*(1+1.5*(E2299/E2298-1))</f>
        <v>27367.371157245594</v>
      </c>
      <c r="K2299">
        <f>ROW()</f>
        <v>2299</v>
      </c>
      <c r="L2299">
        <f>B2299/C2299</f>
        <v>0.88469601677148846</v>
      </c>
      <c r="M2299">
        <f>M2298*(1-(M$1+M$5))^($A2299-$A2298)*(1+2*(E2299/E2298-1))</f>
        <v>114212.56167350376</v>
      </c>
      <c r="N2299">
        <f>VLOOKUP(A2299,'UVXY-IV'!A$43:E$2041,4,0)</f>
        <v>580510</v>
      </c>
      <c r="O2299">
        <v>234.8</v>
      </c>
    </row>
    <row r="2300" spans="1:15" x14ac:dyDescent="0.25">
      <c r="A2300" s="1">
        <v>41401</v>
      </c>
      <c r="B2300" s="10">
        <v>12.83</v>
      </c>
      <c r="C2300" s="10">
        <v>14.35</v>
      </c>
      <c r="D2300">
        <v>1882.43</v>
      </c>
      <c r="E2300">
        <v>1679.35</v>
      </c>
      <c r="F2300">
        <v>45977.29</v>
      </c>
      <c r="G2300">
        <v>41021.11</v>
      </c>
      <c r="H2300">
        <f>(1/(1-91/360*VLOOKUP($A2300,Tbills!$B$4:$C$974,2,1)/100))^((1)/91)-1</f>
        <v>1.1111679050213041E-6</v>
      </c>
      <c r="I2300">
        <f>I2299*(1-(I$1+I$5))^($A2300-$A2299)*(1+1.5*(E2300/E2299-1))</f>
        <v>27225.333800144726</v>
      </c>
      <c r="K2300">
        <f>ROW()</f>
        <v>2300</v>
      </c>
      <c r="L2300">
        <f>B2300/C2300</f>
        <v>0.89407665505226486</v>
      </c>
      <c r="M2300">
        <f>M2299*(1-(M$1+M$5))^($A2300-$A2299)*(1+2*(E2300/E2299-1))</f>
        <v>113419.83731237371</v>
      </c>
      <c r="N2300">
        <f>VLOOKUP(A2300,'UVXY-IV'!A$43:E$2041,4,0)</f>
        <v>576500</v>
      </c>
      <c r="O2300">
        <v>230.4</v>
      </c>
    </row>
    <row r="2301" spans="1:15" x14ac:dyDescent="0.25">
      <c r="A2301" s="1">
        <v>41402</v>
      </c>
      <c r="B2301" s="10">
        <v>12.66</v>
      </c>
      <c r="C2301" s="10">
        <v>14.4</v>
      </c>
      <c r="D2301">
        <v>1905.83</v>
      </c>
      <c r="E2301">
        <v>1700.23</v>
      </c>
      <c r="F2301">
        <v>46264.36</v>
      </c>
      <c r="G2301">
        <v>41277.19</v>
      </c>
      <c r="H2301">
        <f>(1/(1-91/360*VLOOKUP($A2301,Tbills!$B$4:$C$974,2,1)/100))^((1)/91)-1</f>
        <v>1.1111679050213041E-6</v>
      </c>
      <c r="I2301">
        <f>I2300*(1-(I$1+I$5))^($A2301-$A2300)*(1+1.5*(E2301/E2300-1))</f>
        <v>27732.822327743328</v>
      </c>
      <c r="K2301">
        <f>ROW()</f>
        <v>2301</v>
      </c>
      <c r="L2301">
        <f>B2301/C2301</f>
        <v>0.87916666666666665</v>
      </c>
      <c r="M2301">
        <f>M2300*(1-(M$1+M$5))^($A2301-$A2300)*(1+2*(E2301/E2300-1))</f>
        <v>116236.30449516892</v>
      </c>
      <c r="N2301">
        <f>VLOOKUP(A2301,'UVXY-IV'!A$43:E$2041,4,0)</f>
        <v>590950</v>
      </c>
      <c r="O2301">
        <v>233.2</v>
      </c>
    </row>
    <row r="2302" spans="1:15" x14ac:dyDescent="0.25">
      <c r="A2302" s="1">
        <v>41403</v>
      </c>
      <c r="B2302" s="10">
        <v>13.13</v>
      </c>
      <c r="C2302" s="10">
        <v>14.81</v>
      </c>
      <c r="D2302">
        <v>1935.9</v>
      </c>
      <c r="E2302">
        <v>1727.06</v>
      </c>
      <c r="F2302">
        <v>46805.62</v>
      </c>
      <c r="G2302">
        <v>41760.06</v>
      </c>
      <c r="H2302">
        <f>(1/(1-91/360*VLOOKUP($A2302,Tbills!$B$4:$C$974,2,1)/100))^((1)/91)-1</f>
        <v>1.1111679050213041E-6</v>
      </c>
      <c r="I2302">
        <f>I2301*(1-(I$1+I$5))^($A2302-$A2301)*(1+1.5*(E2302/E2301-1))</f>
        <v>28388.995073796326</v>
      </c>
      <c r="K2302">
        <f>ROW()</f>
        <v>2302</v>
      </c>
      <c r="L2302">
        <f>B2302/C2302</f>
        <v>0.88656313301823098</v>
      </c>
      <c r="M2302">
        <f>M2301*(1-(M$1+M$5))^($A2302-$A2301)*(1+2*(E2302/E2301-1))</f>
        <v>119900.73231061467</v>
      </c>
      <c r="N2302">
        <f>VLOOKUP(A2302,'UVXY-IV'!A$43:E$2041,4,0)</f>
        <v>609570</v>
      </c>
      <c r="O2302">
        <v>242</v>
      </c>
    </row>
    <row r="2303" spans="1:15" x14ac:dyDescent="0.25">
      <c r="A2303" s="1">
        <v>41404</v>
      </c>
      <c r="B2303" s="10">
        <v>12.59</v>
      </c>
      <c r="C2303" s="10">
        <v>14.71</v>
      </c>
      <c r="D2303">
        <v>1899.46</v>
      </c>
      <c r="E2303">
        <v>1694.55</v>
      </c>
      <c r="F2303">
        <v>47179.89</v>
      </c>
      <c r="G2303">
        <v>42093.94</v>
      </c>
      <c r="H2303">
        <f>(1/(1-91/360*VLOOKUP($A2303,Tbills!$B$4:$C$974,2,1)/100))^((1)/91)-1</f>
        <v>1.1111679050213041E-6</v>
      </c>
      <c r="I2303">
        <f>I2302*(1-(I$1+I$5))^($A2303-$A2302)*(1+1.5*(E2303/E2302-1))</f>
        <v>27587.143247179432</v>
      </c>
      <c r="K2303">
        <f>ROW()</f>
        <v>2303</v>
      </c>
      <c r="L2303">
        <f>B2303/C2303</f>
        <v>0.85588035350101965</v>
      </c>
      <c r="M2303">
        <f>M2302*(1-(M$1+M$5))^($A2303-$A2302)*(1+2*(E2303/E2302-1))</f>
        <v>115382.845803167</v>
      </c>
      <c r="N2303">
        <f>VLOOKUP(A2303,'UVXY-IV'!A$43:E$2041,4,0)</f>
        <v>586620</v>
      </c>
      <c r="O2303">
        <v>237.6</v>
      </c>
    </row>
    <row r="2304" spans="1:15" x14ac:dyDescent="0.25">
      <c r="A2304" s="1">
        <v>41407</v>
      </c>
      <c r="B2304" s="10">
        <v>12.55</v>
      </c>
      <c r="C2304" s="10">
        <v>15.05</v>
      </c>
      <c r="D2304">
        <v>1892.25</v>
      </c>
      <c r="E2304">
        <v>1688.12</v>
      </c>
      <c r="F2304">
        <v>47435.85</v>
      </c>
      <c r="G2304">
        <v>42322.16</v>
      </c>
      <c r="H2304">
        <f>(1/(1-91/360*VLOOKUP($A2304,Tbills!$B$4:$C$974,2,1)/100))^((1)/91)-1</f>
        <v>1.2500718804542288E-6</v>
      </c>
      <c r="I2304">
        <f>I2303*(1-(I$1+I$5))^($A2304-$A2303)*(1+1.5*(E2304/E2303-1))</f>
        <v>27429.334313220425</v>
      </c>
      <c r="K2304">
        <f>ROW()</f>
        <v>2304</v>
      </c>
      <c r="L2304">
        <f>B2304/C2304</f>
        <v>0.83388704318936879</v>
      </c>
      <c r="M2304">
        <f>M2303*(1-(M$1+M$5))^($A2304-$A2303)*(1+2*(E2304/E2303-1))</f>
        <v>114495.62548015338</v>
      </c>
      <c r="N2304">
        <f>VLOOKUP(A2304,'UVXY-IV'!A$43:E$2041,4,0)</f>
        <v>582040</v>
      </c>
      <c r="O2304">
        <v>234.4</v>
      </c>
    </row>
    <row r="2305" spans="1:15" x14ac:dyDescent="0.25">
      <c r="A2305" s="1">
        <v>41408</v>
      </c>
      <c r="B2305" s="10">
        <v>12.77</v>
      </c>
      <c r="C2305" s="10">
        <v>14.98</v>
      </c>
      <c r="D2305">
        <v>1884.3</v>
      </c>
      <c r="E2305">
        <v>1681.03</v>
      </c>
      <c r="F2305">
        <v>47301.88</v>
      </c>
      <c r="G2305">
        <v>42202.58</v>
      </c>
      <c r="H2305">
        <f>(1/(1-91/360*VLOOKUP($A2305,Tbills!$B$4:$C$974,2,1)/100))^((1)/91)-1</f>
        <v>1.2500718804542288E-6</v>
      </c>
      <c r="I2305">
        <f>I2304*(1-(I$1+I$5))^($A2305-$A2304)*(1+1.5*(E2305/E2304-1))</f>
        <v>27256.270677799541</v>
      </c>
      <c r="K2305">
        <f>ROW()</f>
        <v>2305</v>
      </c>
      <c r="L2305">
        <f>B2305/C2305</f>
        <v>0.85246995994659536</v>
      </c>
      <c r="M2305">
        <f>M2304*(1-(M$1+M$5))^($A2305-$A2304)*(1+2*(E2305/E2304-1))</f>
        <v>113530.05039747631</v>
      </c>
      <c r="N2305">
        <f>VLOOKUP(A2305,'UVXY-IV'!A$43:E$2041,4,0)</f>
        <v>577150</v>
      </c>
      <c r="O2305">
        <v>231.2</v>
      </c>
    </row>
    <row r="2306" spans="1:15" x14ac:dyDescent="0.25">
      <c r="A2306" s="1">
        <v>41409</v>
      </c>
      <c r="B2306" s="10">
        <v>12.81</v>
      </c>
      <c r="C2306" s="10">
        <v>15.05</v>
      </c>
      <c r="D2306">
        <v>1898.35</v>
      </c>
      <c r="E2306">
        <v>1693.57</v>
      </c>
      <c r="F2306">
        <v>47596.52</v>
      </c>
      <c r="G2306">
        <v>42465.4</v>
      </c>
      <c r="H2306">
        <f>(1/(1-91/360*VLOOKUP($A2306,Tbills!$B$4:$C$974,2,1)/100))^((1)/91)-1</f>
        <v>1.2500718804542288E-6</v>
      </c>
      <c r="I2306">
        <f>I2305*(1-(I$1+I$5))^($A2306-$A2305)*(1+1.5*(E2306/E2305-1))</f>
        <v>27560.992294140618</v>
      </c>
      <c r="K2306">
        <f>ROW()</f>
        <v>2306</v>
      </c>
      <c r="L2306">
        <f>B2306/C2306</f>
        <v>0.85116279069767442</v>
      </c>
      <c r="M2306">
        <f>M2305*(1-(M$1+M$5))^($A2306-$A2305)*(1+2*(E2306/E2305-1))</f>
        <v>115219.97051554953</v>
      </c>
      <c r="N2306">
        <f>VLOOKUP(A2306,'UVXY-IV'!A$43:E$2041,4,0)</f>
        <v>585760</v>
      </c>
      <c r="O2306">
        <v>234.4</v>
      </c>
    </row>
    <row r="2307" spans="1:15" x14ac:dyDescent="0.25">
      <c r="A2307" s="1">
        <v>41410</v>
      </c>
      <c r="B2307" s="10">
        <v>13.07</v>
      </c>
      <c r="C2307" s="10">
        <v>15.45</v>
      </c>
      <c r="D2307">
        <v>1924.82</v>
      </c>
      <c r="E2307">
        <v>1717.18</v>
      </c>
      <c r="F2307">
        <v>48065.62</v>
      </c>
      <c r="G2307">
        <v>42883.88</v>
      </c>
      <c r="H2307">
        <f>(1/(1-91/360*VLOOKUP($A2307,Tbills!$B$4:$C$974,2,1)/100))^((1)/91)-1</f>
        <v>1.2500718804542288E-6</v>
      </c>
      <c r="I2307">
        <f>I2306*(1-(I$1+I$5))^($A2307-$A2306)*(1+1.5*(E2307/E2306-1))</f>
        <v>28137.062725189189</v>
      </c>
      <c r="K2307">
        <f>ROW()</f>
        <v>2307</v>
      </c>
      <c r="L2307">
        <f>B2307/C2307</f>
        <v>0.84595469255663436</v>
      </c>
      <c r="M2307">
        <f>M2306*(1-(M$1+M$5))^($A2307-$A2306)*(1+2*(E2307/E2306-1))</f>
        <v>118428.53464125468</v>
      </c>
      <c r="N2307">
        <f>VLOOKUP(A2307,'UVXY-IV'!A$43:E$2041,4,0)</f>
        <v>602090</v>
      </c>
      <c r="O2307">
        <v>238.8</v>
      </c>
    </row>
    <row r="2308" spans="1:15" x14ac:dyDescent="0.25">
      <c r="A2308" s="1">
        <v>41411</v>
      </c>
      <c r="B2308" s="10">
        <v>12.45</v>
      </c>
      <c r="C2308" s="10">
        <v>15.17</v>
      </c>
      <c r="D2308">
        <v>1885.52</v>
      </c>
      <c r="E2308">
        <v>1682.12</v>
      </c>
      <c r="F2308">
        <v>47620.33</v>
      </c>
      <c r="G2308">
        <v>42486.54</v>
      </c>
      <c r="H2308">
        <f>(1/(1-91/360*VLOOKUP($A2308,Tbills!$B$4:$C$974,2,1)/100))^((1)/91)-1</f>
        <v>1.2500718804542288E-6</v>
      </c>
      <c r="I2308">
        <f>I2307*(1-(I$1+I$5))^($A2308-$A2307)*(1+1.5*(E2308/E2307-1))</f>
        <v>27275.081309436493</v>
      </c>
      <c r="K2308">
        <f>ROW()</f>
        <v>2308</v>
      </c>
      <c r="L2308">
        <f>B2308/C2308</f>
        <v>0.82069874752801575</v>
      </c>
      <c r="M2308">
        <f>M2307*(1-(M$1+M$5))^($A2308-$A2307)*(1+2*(E2308/E2307-1))</f>
        <v>113588.74960599501</v>
      </c>
      <c r="N2308">
        <f>VLOOKUP(A2308,'UVXY-IV'!A$43:E$2041,4,0)</f>
        <v>577570</v>
      </c>
      <c r="O2308">
        <v>226</v>
      </c>
    </row>
    <row r="2309" spans="1:15" x14ac:dyDescent="0.25">
      <c r="A2309" s="1">
        <v>41414</v>
      </c>
      <c r="B2309" s="10">
        <v>13.02</v>
      </c>
      <c r="C2309" s="10">
        <v>15.31</v>
      </c>
      <c r="D2309">
        <v>1886.54</v>
      </c>
      <c r="E2309">
        <v>1683.02</v>
      </c>
      <c r="F2309">
        <v>48106.27</v>
      </c>
      <c r="G2309">
        <v>42919.93</v>
      </c>
      <c r="H2309">
        <f>(1/(1-91/360*VLOOKUP($A2309,Tbills!$B$4:$C$974,2,1)/100))^((1)/91)-1</f>
        <v>1.2500718804542288E-6</v>
      </c>
      <c r="I2309">
        <f>I2308*(1-(I$1+I$5))^($A2309-$A2308)*(1+1.5*(E2309/E2308-1))</f>
        <v>27296.185914773811</v>
      </c>
      <c r="K2309">
        <f>ROW()</f>
        <v>2309</v>
      </c>
      <c r="L2309">
        <f>B2309/C2309</f>
        <v>0.85042455911169168</v>
      </c>
      <c r="M2309">
        <f>M2308*(1-(M$1+M$5))^($A2309-$A2308)*(1+2*(E2309/E2308-1))</f>
        <v>113698.80319815675</v>
      </c>
      <c r="N2309">
        <f>VLOOKUP(A2309,'UVXY-IV'!A$43:E$2041,4,0)</f>
        <v>578100</v>
      </c>
      <c r="O2309">
        <v>232.4</v>
      </c>
    </row>
    <row r="2310" spans="1:15" x14ac:dyDescent="0.25">
      <c r="A2310" s="1">
        <v>41415</v>
      </c>
      <c r="B2310" s="10">
        <v>13.37</v>
      </c>
      <c r="C2310" s="10">
        <v>15.78</v>
      </c>
      <c r="D2310">
        <v>1923.95</v>
      </c>
      <c r="E2310">
        <v>1716.39</v>
      </c>
      <c r="F2310">
        <v>48856.32</v>
      </c>
      <c r="G2310">
        <v>43589.07</v>
      </c>
      <c r="H2310">
        <f>(1/(1-91/360*VLOOKUP($A2310,Tbills!$B$4:$C$974,2,1)/100))^((1)/91)-1</f>
        <v>1.2500718804542288E-6</v>
      </c>
      <c r="I2310">
        <f>I2309*(1-(I$1+I$5))^($A2310-$A2309)*(1+1.5*(E2310/E2309-1))</f>
        <v>28107.737152162877</v>
      </c>
      <c r="K2310">
        <f>ROW()</f>
        <v>2310</v>
      </c>
      <c r="L2310">
        <f>B2310/C2310</f>
        <v>0.84727503168567808</v>
      </c>
      <c r="M2310">
        <f>M2309*(1-(M$1+M$5))^($A2310-$A2309)*(1+2*(E2310/E2309-1))</f>
        <v>118203.53512686264</v>
      </c>
      <c r="N2310">
        <f>VLOOKUP(A2310,'UVXY-IV'!A$43:E$2041,4,0)</f>
        <v>600990</v>
      </c>
      <c r="O2310">
        <v>236</v>
      </c>
    </row>
    <row r="2311" spans="1:15" x14ac:dyDescent="0.25">
      <c r="A2311" s="1">
        <v>41416</v>
      </c>
      <c r="B2311" s="10">
        <v>13.82</v>
      </c>
      <c r="C2311" s="10">
        <v>15.82</v>
      </c>
      <c r="D2311">
        <v>1911.46</v>
      </c>
      <c r="E2311">
        <v>1705.24</v>
      </c>
      <c r="F2311">
        <v>48590.13</v>
      </c>
      <c r="G2311">
        <v>43351.53</v>
      </c>
      <c r="H2311">
        <f>(1/(1-91/360*VLOOKUP($A2311,Tbills!$B$4:$C$974,2,1)/100))^((1)/91)-1</f>
        <v>1.2500718804542288E-6</v>
      </c>
      <c r="I2311">
        <f>I2310*(1-(I$1+I$5))^($A2311-$A2310)*(1+1.5*(E2311/E2310-1))</f>
        <v>27833.580341532448</v>
      </c>
      <c r="K2311">
        <f>ROW()</f>
        <v>2311</v>
      </c>
      <c r="L2311">
        <f>B2311/C2311</f>
        <v>0.87357774968394442</v>
      </c>
      <c r="M2311">
        <f>M2310*(1-(M$1+M$5))^($A2311-$A2310)*(1+2*(E2311/E2310-1))</f>
        <v>116663.85772411534</v>
      </c>
      <c r="N2311">
        <f>VLOOKUP(A2311,'UVXY-IV'!A$43:E$2041,4,0)</f>
        <v>593030</v>
      </c>
      <c r="O2311">
        <v>241.6</v>
      </c>
    </row>
    <row r="2312" spans="1:15" x14ac:dyDescent="0.25">
      <c r="A2312" s="1">
        <v>41417</v>
      </c>
      <c r="B2312" s="10">
        <v>14.07</v>
      </c>
      <c r="C2312" s="10">
        <v>16</v>
      </c>
      <c r="D2312">
        <v>1936.03</v>
      </c>
      <c r="E2312">
        <v>1727.15</v>
      </c>
      <c r="F2312">
        <v>49031.13</v>
      </c>
      <c r="G2312">
        <v>43744.93</v>
      </c>
      <c r="H2312">
        <f>(1/(1-91/360*VLOOKUP($A2312,Tbills!$B$4:$C$974,2,1)/100))^((1)/91)-1</f>
        <v>1.2500718804542288E-6</v>
      </c>
      <c r="I2312">
        <f>I2311*(1-(I$1+I$5))^($A2312-$A2311)*(1+1.5*(E2312/E2311-1))</f>
        <v>28369.743416708581</v>
      </c>
      <c r="K2312">
        <f>ROW()</f>
        <v>2312</v>
      </c>
      <c r="L2312">
        <f>B2312/C2312</f>
        <v>0.87937500000000002</v>
      </c>
      <c r="M2312">
        <f>M2311*(1-(M$1+M$5))^($A2312-$A2311)*(1+2*(E2312/E2311-1))</f>
        <v>119657.7670680567</v>
      </c>
      <c r="N2312">
        <f>VLOOKUP(A2312,'UVXY-IV'!A$43:E$2041,4,0)</f>
        <v>608290</v>
      </c>
      <c r="O2312">
        <v>244.4</v>
      </c>
    </row>
    <row r="2313" spans="1:15" x14ac:dyDescent="0.25">
      <c r="A2313" s="1">
        <v>41418</v>
      </c>
      <c r="B2313" s="10">
        <v>13.99</v>
      </c>
      <c r="C2313" s="10">
        <v>15.92</v>
      </c>
      <c r="D2313">
        <v>1935.38</v>
      </c>
      <c r="E2313">
        <v>1726.57</v>
      </c>
      <c r="F2313">
        <v>48986.91</v>
      </c>
      <c r="G2313">
        <v>43705.42</v>
      </c>
      <c r="H2313">
        <f>(1/(1-91/360*VLOOKUP($A2313,Tbills!$B$4:$C$974,2,1)/100))^((1)/91)-1</f>
        <v>1.2500718804542288E-6</v>
      </c>
      <c r="I2313">
        <f>I2312*(1-(I$1+I$5))^($A2313-$A2312)*(1+1.5*(E2313/E2312-1))</f>
        <v>28355.181107917662</v>
      </c>
      <c r="K2313">
        <f>ROW()</f>
        <v>2313</v>
      </c>
      <c r="L2313">
        <f>B2313/C2313</f>
        <v>0.87876884422110557</v>
      </c>
      <c r="M2313">
        <f>M2312*(1-(M$1+M$5))^($A2313-$A2312)*(1+2*(E2313/E2312-1))</f>
        <v>119573.37212600191</v>
      </c>
      <c r="N2313">
        <f>VLOOKUP(A2313,'UVXY-IV'!A$43:E$2041,4,0)</f>
        <v>607810</v>
      </c>
      <c r="O2313">
        <v>244.4</v>
      </c>
    </row>
    <row r="2314" spans="1:15" x14ac:dyDescent="0.25">
      <c r="A2314" s="1">
        <v>41422</v>
      </c>
      <c r="B2314" s="10">
        <v>14.48</v>
      </c>
      <c r="C2314" s="10">
        <v>15.87</v>
      </c>
      <c r="D2314">
        <v>1901.24</v>
      </c>
      <c r="E2314">
        <v>1696.1</v>
      </c>
      <c r="F2314">
        <v>48633.24</v>
      </c>
      <c r="G2314">
        <v>43389.66</v>
      </c>
      <c r="H2314">
        <f>(1/(1-91/360*VLOOKUP($A2314,Tbills!$B$4:$C$974,2,1)/100))^((1)/91)-1</f>
        <v>1.2500718804542288E-6</v>
      </c>
      <c r="I2314">
        <f>I2313*(1-(I$1+I$5))^($A2314-$A2313)*(1+1.5*(E2314/E2313-1))</f>
        <v>27603.516461669435</v>
      </c>
      <c r="K2314">
        <f>ROW()</f>
        <v>2314</v>
      </c>
      <c r="L2314">
        <f>B2314/C2314</f>
        <v>0.91241335853812233</v>
      </c>
      <c r="M2314">
        <f>M2313*(1-(M$1+M$5))^($A2314-$A2313)*(1+2*(E2314/E2313-1))</f>
        <v>115337.43249396732</v>
      </c>
      <c r="N2314">
        <f>VLOOKUP(A2314,'UVXY-IV'!A$43:E$2041,4,0)</f>
        <v>586050</v>
      </c>
      <c r="O2314">
        <v>231.2</v>
      </c>
    </row>
    <row r="2315" spans="1:15" x14ac:dyDescent="0.25">
      <c r="A2315" s="1">
        <v>41423</v>
      </c>
      <c r="B2315" s="10">
        <v>14.83</v>
      </c>
      <c r="C2315" s="10">
        <v>16.149999999999999</v>
      </c>
      <c r="D2315">
        <v>1921.98</v>
      </c>
      <c r="E2315">
        <v>1714.6</v>
      </c>
      <c r="F2315">
        <v>48598.41</v>
      </c>
      <c r="G2315">
        <v>43358.53</v>
      </c>
      <c r="H2315">
        <f>(1/(1-91/360*VLOOKUP($A2315,Tbills!$B$4:$C$974,2,1)/100))^((1)/91)-1</f>
        <v>1.2500718804542288E-6</v>
      </c>
      <c r="I2315">
        <f>I2314*(1-(I$1+I$5))^($A2315-$A2314)*(1+1.5*(E2315/E2314-1))</f>
        <v>28054.870328654615</v>
      </c>
      <c r="K2315">
        <f>ROW()</f>
        <v>2315</v>
      </c>
      <c r="L2315">
        <f>B2315/C2315</f>
        <v>0.91826625386996907</v>
      </c>
      <c r="M2315">
        <f>M2314*(1-(M$1+M$5))^($A2315-$A2314)*(1+2*(E2315/E2314-1))</f>
        <v>117849.51842000181</v>
      </c>
      <c r="N2315">
        <f>VLOOKUP(A2315,'UVXY-IV'!A$43:E$2041,4,0)</f>
        <v>598870</v>
      </c>
      <c r="O2315">
        <v>238.4</v>
      </c>
    </row>
    <row r="2316" spans="1:15" x14ac:dyDescent="0.25">
      <c r="A2316" s="1">
        <v>41424</v>
      </c>
      <c r="B2316" s="10">
        <v>14.53</v>
      </c>
      <c r="C2316" s="10">
        <v>16.010000000000002</v>
      </c>
      <c r="D2316">
        <v>1926.83</v>
      </c>
      <c r="E2316">
        <v>1718.92</v>
      </c>
      <c r="F2316">
        <v>48775.07</v>
      </c>
      <c r="G2316">
        <v>43516.08</v>
      </c>
      <c r="H2316">
        <f>(1/(1-91/360*VLOOKUP($A2316,Tbills!$B$4:$C$974,2,1)/100))^((1)/91)-1</f>
        <v>1.2500718804542288E-6</v>
      </c>
      <c r="I2316">
        <f>I2315*(1-(I$1+I$5))^($A2316-$A2315)*(1+1.5*(E2316/E2315-1))</f>
        <v>28160.62826402441</v>
      </c>
      <c r="K2316">
        <f>ROW()</f>
        <v>2316</v>
      </c>
      <c r="L2316">
        <f>B2316/C2316</f>
        <v>0.90755777638975632</v>
      </c>
      <c r="M2316">
        <f>M2315*(1-(M$1+M$5))^($A2316-$A2315)*(1+2*(E2316/E2315-1))</f>
        <v>118439.37974048812</v>
      </c>
      <c r="N2316">
        <f>VLOOKUP(A2316,'UVXY-IV'!A$43:E$2041,4,0)</f>
        <v>601740</v>
      </c>
      <c r="O2316">
        <v>238.4</v>
      </c>
    </row>
    <row r="2317" spans="1:15" x14ac:dyDescent="0.25">
      <c r="A2317" s="1">
        <v>41425</v>
      </c>
      <c r="B2317" s="10">
        <v>16.3</v>
      </c>
      <c r="C2317" s="10">
        <v>17.13</v>
      </c>
      <c r="D2317">
        <v>2004.36</v>
      </c>
      <c r="E2317">
        <v>1788.08</v>
      </c>
      <c r="F2317">
        <v>49880.02</v>
      </c>
      <c r="G2317">
        <v>44501.83</v>
      </c>
      <c r="H2317">
        <f>(1/(1-91/360*VLOOKUP($A2317,Tbills!$B$4:$C$974,2,1)/100))^((1)/91)-1</f>
        <v>1.2500718804542288E-6</v>
      </c>
      <c r="I2317">
        <f>I2316*(1-(I$1+I$5))^($A2317-$A2316)*(1+1.5*(E2317/E2316-1))</f>
        <v>29859.887913684357</v>
      </c>
      <c r="K2317">
        <f>ROW()</f>
        <v>2317</v>
      </c>
      <c r="L2317">
        <f>B2317/C2317</f>
        <v>0.95154699357851735</v>
      </c>
      <c r="M2317">
        <f>M2316*(1-(M$1+M$5))^($A2317-$A2316)*(1+2*(E2317/E2316-1))</f>
        <v>127965.78137995723</v>
      </c>
      <c r="N2317">
        <f>VLOOKUP(A2317,'UVXY-IV'!A$43:E$2041,4,0)</f>
        <v>649980</v>
      </c>
      <c r="O2317">
        <v>253.6</v>
      </c>
    </row>
    <row r="2318" spans="1:15" x14ac:dyDescent="0.25">
      <c r="A2318" s="1">
        <v>41428</v>
      </c>
      <c r="B2318" s="10">
        <v>16.28</v>
      </c>
      <c r="C2318" s="10">
        <v>17.22</v>
      </c>
      <c r="D2318">
        <v>1993.79</v>
      </c>
      <c r="E2318">
        <v>1778.64</v>
      </c>
      <c r="F2318">
        <v>50044.87</v>
      </c>
      <c r="G2318">
        <v>44648.73</v>
      </c>
      <c r="H2318">
        <f>(1/(1-91/360*VLOOKUP($A2318,Tbills!$B$4:$C$974,2,1)/100))^((1)/91)-1</f>
        <v>1.2500718804542288E-6</v>
      </c>
      <c r="I2318">
        <f>I2317*(1-(I$1+I$5))^($A2318-$A2317)*(1+1.5*(E2318/E2317-1))</f>
        <v>29622.572041068899</v>
      </c>
      <c r="K2318">
        <f>ROW()</f>
        <v>2318</v>
      </c>
      <c r="L2318">
        <f>B2318/C2318</f>
        <v>0.94541231126596992</v>
      </c>
      <c r="M2318">
        <f>M2317*(1-(M$1+M$5))^($A2318-$A2317)*(1+2*(E2318/E2317-1))</f>
        <v>126601.81500620235</v>
      </c>
      <c r="N2318">
        <f>VLOOKUP(A2318,'UVXY-IV'!A$43:E$2041,4,0)</f>
        <v>643120</v>
      </c>
      <c r="O2318">
        <v>253.2</v>
      </c>
    </row>
    <row r="2319" spans="1:15" x14ac:dyDescent="0.25">
      <c r="A2319" s="1">
        <v>41429</v>
      </c>
      <c r="B2319" s="10">
        <v>16.27</v>
      </c>
      <c r="C2319" s="10">
        <v>17.260000000000002</v>
      </c>
      <c r="D2319">
        <v>2005.93</v>
      </c>
      <c r="E2319">
        <v>1789.47</v>
      </c>
      <c r="F2319">
        <v>50177</v>
      </c>
      <c r="G2319">
        <v>44766.55</v>
      </c>
      <c r="H2319">
        <f>(1/(1-91/360*VLOOKUP($A2319,Tbills!$B$4:$C$974,2,1)/100))^((1)/91)-1</f>
        <v>1.2500718804542288E-6</v>
      </c>
      <c r="I2319">
        <f>I2318*(1-(I$1+I$5))^($A2319-$A2318)*(1+1.5*(E2319/E2318-1))</f>
        <v>29892.839684900278</v>
      </c>
      <c r="K2319">
        <f>ROW()</f>
        <v>2319</v>
      </c>
      <c r="L2319">
        <f>B2319/C2319</f>
        <v>0.94264194669756651</v>
      </c>
      <c r="M2319">
        <f>M2318*(1-(M$1+M$5))^($A2319-$A2318)*(1+2*(E2319/E2318-1))</f>
        <v>128139.23386511287</v>
      </c>
      <c r="N2319">
        <f>VLOOKUP(A2319,'UVXY-IV'!A$43:E$2041,4,0)</f>
        <v>650720</v>
      </c>
      <c r="O2319">
        <v>259.60000000000002</v>
      </c>
    </row>
    <row r="2320" spans="1:15" x14ac:dyDescent="0.25">
      <c r="A2320" s="1">
        <v>41430</v>
      </c>
      <c r="B2320" s="10">
        <v>17.5</v>
      </c>
      <c r="C2320" s="10">
        <v>18</v>
      </c>
      <c r="D2320">
        <v>2100.85</v>
      </c>
      <c r="E2320">
        <v>1874.14</v>
      </c>
      <c r="F2320">
        <v>50862.2</v>
      </c>
      <c r="G2320">
        <v>45377.81</v>
      </c>
      <c r="H2320">
        <f>(1/(1-91/360*VLOOKUP($A2320,Tbills!$B$4:$C$974,2,1)/100))^((1)/91)-1</f>
        <v>1.2500718804542288E-6</v>
      </c>
      <c r="I2320">
        <f>I2319*(1-(I$1+I$5))^($A2320-$A2319)*(1+1.5*(E2320/E2319-1))</f>
        <v>32014.133005691754</v>
      </c>
      <c r="K2320">
        <f>ROW()</f>
        <v>2320</v>
      </c>
      <c r="L2320">
        <f>B2320/C2320</f>
        <v>0.97222222222222221</v>
      </c>
      <c r="M2320">
        <f>M2319*(1-(M$1+M$5))^($A2320-$A2319)*(1+2*(E2320/E2319-1))</f>
        <v>140260.49853713688</v>
      </c>
      <c r="N2320">
        <f>VLOOKUP(A2320,'UVXY-IV'!A$43:E$2041,4,0)</f>
        <v>712240</v>
      </c>
      <c r="O2320">
        <v>281.2</v>
      </c>
    </row>
    <row r="2321" spans="1:15" x14ac:dyDescent="0.25">
      <c r="A2321" s="1">
        <v>41431</v>
      </c>
      <c r="B2321" s="10">
        <v>16.63</v>
      </c>
      <c r="C2321" s="10">
        <v>17.55</v>
      </c>
      <c r="D2321">
        <v>2043.63</v>
      </c>
      <c r="E2321">
        <v>1823.1</v>
      </c>
      <c r="F2321">
        <v>50556.98</v>
      </c>
      <c r="G2321">
        <v>45105.440000000002</v>
      </c>
      <c r="H2321">
        <f>(1/(1-91/360*VLOOKUP($A2321,Tbills!$B$4:$C$974,2,1)/100))^((1)/91)-1</f>
        <v>1.2500718804542288E-6</v>
      </c>
      <c r="I2321">
        <f>I2320*(1-(I$1+I$5))^($A2321-$A2320)*(1+1.5*(E2321/E2320-1))</f>
        <v>30706.037637832822</v>
      </c>
      <c r="K2321">
        <f>ROW()</f>
        <v>2321</v>
      </c>
      <c r="L2321">
        <f>B2321/C2321</f>
        <v>0.94757834757834747</v>
      </c>
      <c r="M2321">
        <f>M2320*(1-(M$1+M$5))^($A2321-$A2320)*(1+2*(E2321/E2320-1))</f>
        <v>132616.36977096513</v>
      </c>
      <c r="N2321">
        <f>VLOOKUP(A2321,'UVXY-IV'!A$43:E$2041,4,0)</f>
        <v>673480</v>
      </c>
      <c r="O2321">
        <v>275.2</v>
      </c>
    </row>
    <row r="2322" spans="1:15" x14ac:dyDescent="0.25">
      <c r="A2322" s="1">
        <v>41432</v>
      </c>
      <c r="B2322" s="10">
        <v>15.14</v>
      </c>
      <c r="C2322" s="10">
        <v>16.72</v>
      </c>
      <c r="D2322">
        <v>1981.15</v>
      </c>
      <c r="E2322">
        <v>1767.36</v>
      </c>
      <c r="F2322">
        <v>50124.95</v>
      </c>
      <c r="G2322">
        <v>44719.94</v>
      </c>
      <c r="H2322">
        <f>(1/(1-91/360*VLOOKUP($A2322,Tbills!$B$4:$C$974,2,1)/100))^((1)/91)-1</f>
        <v>1.2500718804542288E-6</v>
      </c>
      <c r="I2322">
        <f>I2321*(1-(I$1+I$5))^($A2322-$A2321)*(1+1.5*(E2322/E2321-1))</f>
        <v>29297.533449983068</v>
      </c>
      <c r="K2322">
        <f>ROW()</f>
        <v>2322</v>
      </c>
      <c r="L2322">
        <f>B2322/C2322</f>
        <v>0.9055023923444977</v>
      </c>
      <c r="M2322">
        <f>M2321*(1-(M$1+M$5))^($A2322-$A2321)*(1+2*(E2322/E2321-1))</f>
        <v>124502.86962576056</v>
      </c>
      <c r="N2322">
        <f>VLOOKUP(A2322,'UVXY-IV'!A$43:E$2041,4,0)</f>
        <v>631760</v>
      </c>
      <c r="O2322">
        <v>250</v>
      </c>
    </row>
    <row r="2323" spans="1:15" x14ac:dyDescent="0.25">
      <c r="A2323" s="1">
        <v>41435</v>
      </c>
      <c r="B2323" s="10">
        <v>15.44</v>
      </c>
      <c r="C2323" s="10">
        <v>16.73</v>
      </c>
      <c r="D2323">
        <v>1957.14</v>
      </c>
      <c r="E2323">
        <v>1745.93</v>
      </c>
      <c r="F2323">
        <v>49467.27</v>
      </c>
      <c r="G2323">
        <v>44133.01</v>
      </c>
      <c r="H2323">
        <f>(1/(1-91/360*VLOOKUP($A2323,Tbills!$B$4:$C$974,2,1)/100))^((1)/91)-1</f>
        <v>1.2500718804542288E-6</v>
      </c>
      <c r="I2323">
        <f>I2322*(1-(I$1+I$5))^($A2323-$A2322)*(1+1.5*(E2323/E2322-1))</f>
        <v>28763.8381938284</v>
      </c>
      <c r="K2323">
        <f>ROW()</f>
        <v>2323</v>
      </c>
      <c r="L2323">
        <f>B2323/C2323</f>
        <v>0.92289300657501494</v>
      </c>
      <c r="M2323">
        <f>M2322*(1-(M$1+M$5))^($A2323-$A2322)*(1+2*(E2323/E2322-1))</f>
        <v>121471.28688430015</v>
      </c>
      <c r="N2323">
        <f>VLOOKUP(A2323,'UVXY-IV'!A$43:E$2041,4,0)</f>
        <v>616322</v>
      </c>
      <c r="O2323">
        <v>244.24</v>
      </c>
    </row>
    <row r="2324" spans="1:15" x14ac:dyDescent="0.25">
      <c r="A2324" s="1">
        <v>41436</v>
      </c>
      <c r="B2324" s="10">
        <v>17.07</v>
      </c>
      <c r="C2324" s="10">
        <v>17.91</v>
      </c>
      <c r="D2324">
        <v>2079.98</v>
      </c>
      <c r="E2324">
        <v>1855.51</v>
      </c>
      <c r="F2324">
        <v>50910.86</v>
      </c>
      <c r="G2324">
        <v>45420.87</v>
      </c>
      <c r="H2324">
        <f>(1/(1-91/360*VLOOKUP($A2324,Tbills!$B$4:$C$974,2,1)/100))^((1)/91)-1</f>
        <v>1.2500718804542288E-6</v>
      </c>
      <c r="I2324">
        <f>I2323*(1-(I$1+I$5))^($A2324-$A2323)*(1+1.5*(E2324/E2323-1))</f>
        <v>31471.498403291349</v>
      </c>
      <c r="K2324">
        <f>ROW()</f>
        <v>2324</v>
      </c>
      <c r="L2324">
        <f>B2324/C2324</f>
        <v>0.95309882747068675</v>
      </c>
      <c r="M2324">
        <f>M2323*(1-(M$1+M$5))^($A2324-$A2323)*(1+2*(E2324/E2323-1))</f>
        <v>136714.51158562078</v>
      </c>
      <c r="N2324">
        <f>VLOOKUP(A2324,'UVXY-IV'!A$43:E$2041,4,0)</f>
        <v>693548</v>
      </c>
      <c r="O2324">
        <v>276.83999999999997</v>
      </c>
    </row>
    <row r="2325" spans="1:15" x14ac:dyDescent="0.25">
      <c r="A2325" s="1">
        <v>41437</v>
      </c>
      <c r="B2325" s="10">
        <v>18.59</v>
      </c>
      <c r="C2325" s="10">
        <v>19.07</v>
      </c>
      <c r="D2325">
        <v>2206.0100000000002</v>
      </c>
      <c r="E2325">
        <v>1967.94</v>
      </c>
      <c r="F2325">
        <v>52367.03</v>
      </c>
      <c r="G2325">
        <v>46719.96</v>
      </c>
      <c r="H2325">
        <f>(1/(1-91/360*VLOOKUP($A2325,Tbills!$B$4:$C$974,2,1)/100))^((1)/91)-1</f>
        <v>1.2500718804542288E-6</v>
      </c>
      <c r="I2325">
        <f>I2324*(1-(I$1+I$5))^($A2325-$A2324)*(1+1.5*(E2325/E2324-1))</f>
        <v>34331.574606442002</v>
      </c>
      <c r="K2325">
        <f>ROW()</f>
        <v>2325</v>
      </c>
      <c r="L2325">
        <f>B2325/C2325</f>
        <v>0.97482957524908231</v>
      </c>
      <c r="M2325">
        <f>M2324*(1-(M$1+M$5))^($A2325-$A2324)*(1+2*(E2325/E2324-1))</f>
        <v>153277.0957913957</v>
      </c>
      <c r="N2325">
        <f>VLOOKUP(A2325,'UVXY-IV'!A$43:E$2041,4,0)</f>
        <v>777560</v>
      </c>
      <c r="O2325">
        <v>309</v>
      </c>
    </row>
    <row r="2326" spans="1:15"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I2325*(1-(I$1+I$5))^($A2326-$A2325)*(1+1.5*(E2326/E2325-1))</f>
        <v>31611.614973042728</v>
      </c>
      <c r="K2326">
        <f>ROW()</f>
        <v>2326</v>
      </c>
      <c r="L2326">
        <f>B2326/C2326</f>
        <v>0.92035894559730802</v>
      </c>
      <c r="M2326">
        <f>M2325*(1-(M$1+M$5))^($A2326-$A2325)*(1+2*(E2326/E2325-1))</f>
        <v>137082.86814930369</v>
      </c>
      <c r="N2326">
        <f>VLOOKUP(A2326,'UVXY-IV'!A$43:E$2041,4,0)</f>
        <v>695312</v>
      </c>
      <c r="O2326">
        <v>279.08</v>
      </c>
    </row>
    <row r="2327" spans="1:15"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I2326*(1-(I$1+I$5))^($A2327-$A2326)*(1+1.5*(E2327/E2326-1))</f>
        <v>33295.57182306482</v>
      </c>
      <c r="K2327">
        <f>ROW()</f>
        <v>2327</v>
      </c>
      <c r="L2327">
        <f>B2327/C2327</f>
        <v>0.93715846994535512</v>
      </c>
      <c r="M2327">
        <f>M2326*(1-(M$1+M$5))^($A2327-$A2326)*(1+2*(E2327/E2326-1))</f>
        <v>146816.34108250649</v>
      </c>
      <c r="N2327">
        <f>VLOOKUP(A2327,'UVXY-IV'!A$43:E$2041,4,0)</f>
        <v>744482</v>
      </c>
      <c r="O2327">
        <v>293.95999999999998</v>
      </c>
    </row>
    <row r="2328" spans="1:15" x14ac:dyDescent="0.25">
      <c r="A2328" s="1">
        <v>41442</v>
      </c>
      <c r="B2328" s="10">
        <v>16.8</v>
      </c>
      <c r="C2328" s="10">
        <v>17.989999999999998</v>
      </c>
      <c r="D2328">
        <v>2103.12</v>
      </c>
      <c r="E2328">
        <v>1876.14</v>
      </c>
      <c r="F2328">
        <v>52084.06</v>
      </c>
      <c r="G2328">
        <v>46467.21</v>
      </c>
      <c r="H2328">
        <f>(1/(1-91/360*VLOOKUP($A2328,Tbills!$B$4:$C$974,2,1)/100))^((1)/91)-1</f>
        <v>1.2500718804542288E-6</v>
      </c>
      <c r="I2328">
        <f>I2327*(1-(I$1+I$5))^($A2328-$A2327)*(1+1.5*(E2328/E2327-1))</f>
        <v>31895.364660029485</v>
      </c>
      <c r="K2328">
        <f>ROW()</f>
        <v>2328</v>
      </c>
      <c r="L2328">
        <f>B2328/C2328</f>
        <v>0.93385214007782114</v>
      </c>
      <c r="M2328">
        <f>M2327*(1-(M$1+M$5))^($A2328-$A2327)*(1+2*(E2328/E2327-1))</f>
        <v>138575.46775301846</v>
      </c>
      <c r="N2328">
        <f>VLOOKUP(A2328,'UVXY-IV'!A$43:E$2041,4,0)</f>
        <v>702835</v>
      </c>
      <c r="O2328">
        <v>281.95999999999998</v>
      </c>
    </row>
    <row r="2329" spans="1:15" x14ac:dyDescent="0.25">
      <c r="A2329" s="1">
        <v>41443</v>
      </c>
      <c r="B2329" s="10">
        <v>16.61</v>
      </c>
      <c r="C2329" s="10">
        <v>17.75</v>
      </c>
      <c r="D2329">
        <v>2085.36</v>
      </c>
      <c r="E2329">
        <v>1860.29</v>
      </c>
      <c r="F2329">
        <v>51992.28</v>
      </c>
      <c r="G2329">
        <v>46385.27</v>
      </c>
      <c r="H2329">
        <f>(1/(1-91/360*VLOOKUP($A2329,Tbills!$B$4:$C$974,2,1)/100))^((1)/91)-1</f>
        <v>1.2500718804542288E-6</v>
      </c>
      <c r="I2329">
        <f>I2328*(1-(I$1+I$5))^($A2329-$A2328)*(1+1.5*(E2329/E2328-1))</f>
        <v>31490.875211934712</v>
      </c>
      <c r="K2329">
        <f>ROW()</f>
        <v>2329</v>
      </c>
      <c r="L2329">
        <f>B2329/C2329</f>
        <v>0.9357746478873239</v>
      </c>
      <c r="M2329">
        <f>M2328*(1-(M$1+M$5))^($A2329-$A2328)*(1+2*(E2329/E2328-1))</f>
        <v>136229.45119774202</v>
      </c>
      <c r="N2329">
        <f>VLOOKUP(A2329,'UVXY-IV'!A$43:E$2041,4,0)</f>
        <v>690766</v>
      </c>
      <c r="O2329">
        <v>274.32</v>
      </c>
    </row>
    <row r="2330" spans="1:15" x14ac:dyDescent="0.25">
      <c r="A2330" s="1">
        <v>41444</v>
      </c>
      <c r="B2330" s="10">
        <v>16.64</v>
      </c>
      <c r="C2330" s="10">
        <v>17.78</v>
      </c>
      <c r="D2330">
        <v>2073.5500000000002</v>
      </c>
      <c r="E2330">
        <v>1849.75</v>
      </c>
      <c r="F2330">
        <v>52035.93</v>
      </c>
      <c r="G2330">
        <v>46424.15</v>
      </c>
      <c r="H2330">
        <f>(1/(1-91/360*VLOOKUP($A2330,Tbills!$B$4:$C$974,2,1)/100))^((1)/91)-1</f>
        <v>1.2500718804542288E-6</v>
      </c>
      <c r="I2330">
        <f>I2329*(1-(I$1+I$5))^($A2330-$A2329)*(1+1.5*(E2330/E2329-1))</f>
        <v>31222.945099027675</v>
      </c>
      <c r="K2330">
        <f>ROW()</f>
        <v>2330</v>
      </c>
      <c r="L2330">
        <f>B2330/C2330</f>
        <v>0.93588301462317203</v>
      </c>
      <c r="M2330">
        <f>M2329*(1-(M$1+M$5))^($A2330-$A2329)*(1+2*(E2330/E2329-1))</f>
        <v>134681.21937528631</v>
      </c>
      <c r="N2330">
        <f>VLOOKUP(A2330,'UVXY-IV'!A$43:E$2041,4,0)</f>
        <v>682827</v>
      </c>
      <c r="O2330">
        <v>273.92</v>
      </c>
    </row>
    <row r="2331" spans="1:15" x14ac:dyDescent="0.25">
      <c r="A2331" s="1">
        <v>41445</v>
      </c>
      <c r="B2331" s="10">
        <v>20.49</v>
      </c>
      <c r="C2331" s="10">
        <v>20.34</v>
      </c>
      <c r="D2331">
        <v>2314.87</v>
      </c>
      <c r="E2331">
        <v>2065.02</v>
      </c>
      <c r="F2331">
        <v>53937.37</v>
      </c>
      <c r="G2331">
        <v>48120.480000000003</v>
      </c>
      <c r="H2331">
        <f>(1/(1-91/360*VLOOKUP($A2331,Tbills!$B$4:$C$974,2,1)/100))^((1)/91)-1</f>
        <v>1.2500718804542288E-6</v>
      </c>
      <c r="I2331">
        <f>I2330*(1-(I$1+I$5))^($A2331-$A2330)*(1+1.5*(E2331/E2330-1))</f>
        <v>36673.084089926204</v>
      </c>
      <c r="K2331">
        <f>ROW()</f>
        <v>2331</v>
      </c>
      <c r="L2331">
        <f>B2331/C2331</f>
        <v>1.0073746312684364</v>
      </c>
      <c r="M2331">
        <f>M2330*(1-(M$1+M$5))^($A2331-$A2330)*(1+2*(E2331/E2330-1))</f>
        <v>166023.45639549228</v>
      </c>
      <c r="N2331">
        <f>VLOOKUP(A2331,'UVXY-IV'!A$43:E$2041,4,0)</f>
        <v>842084</v>
      </c>
      <c r="O2331">
        <v>337.6</v>
      </c>
    </row>
    <row r="2332" spans="1:15"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I2331*(1-(I$1+I$5))^($A2332-$A2331)*(1+1.5*(E2332/E2331-1))</f>
        <v>35028.069545419341</v>
      </c>
      <c r="K2332">
        <f>ROW()</f>
        <v>2332</v>
      </c>
      <c r="L2332">
        <f>B2332/C2332</f>
        <v>0.96972806567470493</v>
      </c>
      <c r="M2332">
        <f>M2331*(1-(M$1+M$5))^($A2332-$A2331)*(1+2*(E2332/E2331-1))</f>
        <v>156090.65242653812</v>
      </c>
      <c r="N2332">
        <f>VLOOKUP(A2332,'UVXY-IV'!A$43:E$2041,4,0)</f>
        <v>791598</v>
      </c>
      <c r="O2332">
        <v>312.52</v>
      </c>
    </row>
    <row r="2333" spans="1:15" x14ac:dyDescent="0.25">
      <c r="A2333" s="1">
        <v>41449</v>
      </c>
      <c r="B2333" s="10">
        <v>20.11</v>
      </c>
      <c r="C2333" s="10">
        <v>20.73</v>
      </c>
      <c r="D2333">
        <v>2376.5</v>
      </c>
      <c r="E2333">
        <v>2119.98</v>
      </c>
      <c r="F2333">
        <v>55345.74</v>
      </c>
      <c r="G2333">
        <v>49376.72</v>
      </c>
      <c r="H2333">
        <f>(1/(1-91/360*VLOOKUP($A2333,Tbills!$B$4:$C$974,2,1)/100))^((1)/91)-1</f>
        <v>1.6667944573445226E-6</v>
      </c>
      <c r="I2333">
        <f>I2332*(1-(I$1+I$5))^($A2333-$A2332)*(1+1.5*(E2333/E2332-1))</f>
        <v>38087.785903565506</v>
      </c>
      <c r="K2333">
        <f>ROW()</f>
        <v>2333</v>
      </c>
      <c r="L2333">
        <f>B2333/C2333</f>
        <v>0.97009165460684987</v>
      </c>
      <c r="M2333">
        <f>M2332*(1-(M$1+M$5))^($A2333-$A2332)*(1+2*(E2333/E2332-1))</f>
        <v>174258.9885448665</v>
      </c>
      <c r="N2333">
        <f>VLOOKUP(A2333,'UVXY-IV'!A$43:E$2041,4,0)</f>
        <v>883578</v>
      </c>
      <c r="O2333">
        <v>349.88</v>
      </c>
    </row>
    <row r="2334" spans="1:15" x14ac:dyDescent="0.25">
      <c r="A2334" s="1">
        <v>41450</v>
      </c>
      <c r="B2334" s="10">
        <v>18.47</v>
      </c>
      <c r="C2334" s="10">
        <v>19.670000000000002</v>
      </c>
      <c r="D2334">
        <v>2302.75</v>
      </c>
      <c r="E2334">
        <v>2054.19</v>
      </c>
      <c r="F2334">
        <v>55156.24</v>
      </c>
      <c r="G2334">
        <v>49207.57</v>
      </c>
      <c r="H2334">
        <f>(1/(1-91/360*VLOOKUP($A2334,Tbills!$B$4:$C$974,2,1)/100))^((1)/91)-1</f>
        <v>1.6667944573445226E-6</v>
      </c>
      <c r="I2334">
        <f>I2333*(1-(I$1+I$5))^($A2334-$A2333)*(1+1.5*(E2334/E2333-1))</f>
        <v>36314.452485299465</v>
      </c>
      <c r="K2334">
        <f>ROW()</f>
        <v>2334</v>
      </c>
      <c r="L2334">
        <f>B2334/C2334</f>
        <v>0.93899339095068624</v>
      </c>
      <c r="M2334">
        <f>M2333*(1-(M$1+M$5))^($A2334-$A2333)*(1+2*(E2334/E2333-1))</f>
        <v>163437.81373539433</v>
      </c>
      <c r="N2334">
        <f>VLOOKUP(A2334,'UVXY-IV'!A$43:E$2041,4,0)</f>
        <v>828626</v>
      </c>
      <c r="O2334">
        <v>328.88</v>
      </c>
    </row>
    <row r="2335" spans="1:15" x14ac:dyDescent="0.25">
      <c r="A2335" s="1">
        <v>41451</v>
      </c>
      <c r="B2335" s="10">
        <v>17.21</v>
      </c>
      <c r="C2335" s="10">
        <v>18.82</v>
      </c>
      <c r="D2335">
        <v>2239.9299999999998</v>
      </c>
      <c r="E2335">
        <v>1998.15</v>
      </c>
      <c r="F2335">
        <v>55179.15</v>
      </c>
      <c r="G2335">
        <v>49227.93</v>
      </c>
      <c r="H2335">
        <f>(1/(1-91/360*VLOOKUP($A2335,Tbills!$B$4:$C$974,2,1)/100))^((1)/91)-1</f>
        <v>1.6667944573445226E-6</v>
      </c>
      <c r="I2335">
        <f>I2334*(1-(I$1+I$5))^($A2335-$A2334)*(1+1.5*(E2335/E2334-1))</f>
        <v>34828.086123807014</v>
      </c>
      <c r="K2335">
        <f>ROW()</f>
        <v>2335</v>
      </c>
      <c r="L2335">
        <f>B2335/C2335</f>
        <v>0.91445270988310312</v>
      </c>
      <c r="M2335">
        <f>M2334*(1-(M$1+M$5))^($A2335-$A2334)*(1+2*(E2335/E2334-1))</f>
        <v>154515.16948748735</v>
      </c>
      <c r="N2335">
        <f>VLOOKUP(A2335,'UVXY-IV'!A$43:E$2041,4,0)</f>
        <v>782845</v>
      </c>
      <c r="O2335">
        <v>314.72000000000003</v>
      </c>
    </row>
    <row r="2336" spans="1:15" x14ac:dyDescent="0.25">
      <c r="A2336" s="1">
        <v>41452</v>
      </c>
      <c r="B2336" s="10">
        <v>16.86</v>
      </c>
      <c r="C2336" s="10">
        <v>18.559999999999999</v>
      </c>
      <c r="D2336">
        <v>2167.36</v>
      </c>
      <c r="E2336">
        <v>1933.41</v>
      </c>
      <c r="F2336">
        <v>54283.3</v>
      </c>
      <c r="G2336">
        <v>48428.62</v>
      </c>
      <c r="H2336">
        <f>(1/(1-91/360*VLOOKUP($A2336,Tbills!$B$4:$C$974,2,1)/100))^((1)/91)-1</f>
        <v>1.6667944573445226E-6</v>
      </c>
      <c r="I2336">
        <f>I2335*(1-(I$1+I$5))^($A2336-$A2335)*(1+1.5*(E2336/E2335-1))</f>
        <v>33135.124969783079</v>
      </c>
      <c r="K2336">
        <f>ROW()</f>
        <v>2336</v>
      </c>
      <c r="L2336">
        <f>B2336/C2336</f>
        <v>0.90840517241379315</v>
      </c>
      <c r="M2336">
        <f>M2335*(1-(M$1+M$5))^($A2336-$A2335)*(1+2*(E2336/E2335-1))</f>
        <v>144497.72624466271</v>
      </c>
      <c r="N2336">
        <f>VLOOKUP(A2336,'UVXY-IV'!A$43:E$2041,4,0)</f>
        <v>731913</v>
      </c>
      <c r="O2336">
        <v>289.60000000000002</v>
      </c>
    </row>
    <row r="2337" spans="1:15" x14ac:dyDescent="0.25">
      <c r="A2337" s="1">
        <v>41453</v>
      </c>
      <c r="B2337" s="10">
        <v>16.86</v>
      </c>
      <c r="C2337" s="10">
        <v>18.39</v>
      </c>
      <c r="D2337">
        <v>2149.8000000000002</v>
      </c>
      <c r="E2337">
        <v>1917.74</v>
      </c>
      <c r="F2337">
        <v>54126.26</v>
      </c>
      <c r="G2337">
        <v>48288.44</v>
      </c>
      <c r="H2337">
        <f>(1/(1-91/360*VLOOKUP($A2337,Tbills!$B$4:$C$974,2,1)/100))^((1)/91)-1</f>
        <v>1.6667944573445226E-6</v>
      </c>
      <c r="I2337">
        <f>I2336*(1-(I$1+I$5))^($A2337-$A2336)*(1+1.5*(E2337/E2336-1))</f>
        <v>32731.978221647209</v>
      </c>
      <c r="K2337">
        <f>ROW()</f>
        <v>2337</v>
      </c>
      <c r="L2337">
        <f>B2337/C2337</f>
        <v>0.9168026101141924</v>
      </c>
      <c r="M2337">
        <f>M2336*(1-(M$1+M$5))^($A2337-$A2336)*(1+2*(E2337/E2336-1))</f>
        <v>142150.67071405289</v>
      </c>
      <c r="N2337">
        <f>VLOOKUP(A2337,'UVXY-IV'!A$43:E$2041,4,0)</f>
        <v>720137</v>
      </c>
      <c r="O2337">
        <v>286.76</v>
      </c>
    </row>
    <row r="2338" spans="1:15"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I2337*(1-(I$1+I$5))^($A2338-$A2337)*(1+1.5*(E2338/E2337-1))</f>
        <v>31607.90947346569</v>
      </c>
      <c r="K2338">
        <f>ROW()</f>
        <v>2338</v>
      </c>
      <c r="L2338">
        <f>B2338/C2338</f>
        <v>0.9135044642857143</v>
      </c>
      <c r="M2338">
        <f>M2337*(1-(M$1+M$5))^($A2338-$A2337)*(1+2*(E2338/E2337-1))</f>
        <v>135633.31298296197</v>
      </c>
      <c r="N2338">
        <f>VLOOKUP(A2338,'UVXY-IV'!A$43:E$2041,4,0)</f>
        <v>686971</v>
      </c>
      <c r="O2338">
        <v>267.88</v>
      </c>
    </row>
    <row r="2339" spans="1:15" x14ac:dyDescent="0.25">
      <c r="A2339" s="1">
        <v>41457</v>
      </c>
      <c r="B2339" s="10">
        <v>16.440000000000001</v>
      </c>
      <c r="C2339" s="10">
        <v>18.02</v>
      </c>
      <c r="D2339">
        <v>2097.58</v>
      </c>
      <c r="E2339">
        <v>1871.13</v>
      </c>
      <c r="F2339">
        <v>53664.33</v>
      </c>
      <c r="G2339">
        <v>47876.03</v>
      </c>
      <c r="H2339">
        <f>(1/(1-91/360*VLOOKUP($A2339,Tbills!$B$4:$C$974,2,1)/100))^((1)/91)-1</f>
        <v>1.3889776309117252E-6</v>
      </c>
      <c r="I2339">
        <f>I2338*(1-(I$1+I$5))^($A2339-$A2338)*(1+1.5*(E2339/E2338-1))</f>
        <v>31538.280730468759</v>
      </c>
      <c r="K2339">
        <f>ROW()</f>
        <v>2339</v>
      </c>
      <c r="L2339">
        <f>B2339/C2339</f>
        <v>0.9123196448390678</v>
      </c>
      <c r="M2339">
        <f>M2338*(1-(M$1+M$5))^($A2339-$A2338)*(1+2*(E2339/E2338-1))</f>
        <v>135232.10568219103</v>
      </c>
      <c r="N2339">
        <f>VLOOKUP(A2339,'UVXY-IV'!A$43:E$2041,4,0)</f>
        <v>685338</v>
      </c>
      <c r="O2339">
        <v>276.39999999999998</v>
      </c>
    </row>
    <row r="2340" spans="1:15"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I2339*(1-(I$1+I$5))^($A2340-$A2339)*(1+1.5*(E2340/E2339-1))</f>
        <v>30965.328191805867</v>
      </c>
      <c r="K2340">
        <f>ROW()</f>
        <v>2340</v>
      </c>
      <c r="L2340">
        <f>B2340/C2340</f>
        <v>0.90960134755755195</v>
      </c>
      <c r="M2340">
        <f>M2339*(1-(M$1+M$5))^($A2340-$A2339)*(1+2*(E2340/E2339-1))</f>
        <v>131953.69373629402</v>
      </c>
      <c r="N2340">
        <f>VLOOKUP(A2340,'UVXY-IV'!A$43:E$2041,4,0)</f>
        <v>668603</v>
      </c>
      <c r="O2340">
        <v>269.92</v>
      </c>
    </row>
    <row r="2341" spans="1:15" x14ac:dyDescent="0.25">
      <c r="A2341" s="1">
        <v>41460</v>
      </c>
      <c r="B2341" s="10">
        <v>14.89</v>
      </c>
      <c r="C2341" s="10">
        <v>16.88</v>
      </c>
      <c r="D2341">
        <v>1948.43</v>
      </c>
      <c r="E2341">
        <v>1738.07</v>
      </c>
      <c r="F2341">
        <v>52361.43</v>
      </c>
      <c r="G2341">
        <v>46713.46</v>
      </c>
      <c r="H2341">
        <f>(1/(1-91/360*VLOOKUP($A2341,Tbills!$B$4:$C$974,2,1)/100))^((1)/91)-1</f>
        <v>1.3889776309117252E-6</v>
      </c>
      <c r="I2341">
        <f>I2340*(1-(I$1+I$5))^($A2341-$A2340)*(1+1.5*(E2341/E2340-1))</f>
        <v>28190.441689104136</v>
      </c>
      <c r="K2341">
        <f>ROW()</f>
        <v>2341</v>
      </c>
      <c r="L2341">
        <f>B2341/C2341</f>
        <v>0.88210900473933662</v>
      </c>
      <c r="M2341">
        <f>M2340*(1-(M$1+M$5))^($A2341-$A2340)*(1+2*(E2341/E2340-1))</f>
        <v>116182.63334937319</v>
      </c>
      <c r="N2341">
        <f>VLOOKUP(A2341,'UVXY-IV'!A$43:E$2041,4,0)</f>
        <v>588367</v>
      </c>
      <c r="O2341">
        <v>242.28</v>
      </c>
    </row>
    <row r="2342" spans="1:15" x14ac:dyDescent="0.25">
      <c r="A2342" s="1">
        <v>41463</v>
      </c>
      <c r="B2342" s="10">
        <v>14.78</v>
      </c>
      <c r="C2342" s="10">
        <v>16.41</v>
      </c>
      <c r="D2342">
        <v>1871.97</v>
      </c>
      <c r="E2342">
        <v>1669.86</v>
      </c>
      <c r="F2342">
        <v>50567.55</v>
      </c>
      <c r="G2342">
        <v>45112.88</v>
      </c>
      <c r="H2342">
        <f>(1/(1-91/360*VLOOKUP($A2342,Tbills!$B$4:$C$974,2,1)/100))^((1)/91)-1</f>
        <v>1.2500718804542288E-6</v>
      </c>
      <c r="I2342">
        <f>I2341*(1-(I$1+I$5))^($A2342-$A2341)*(1+1.5*(E2342/E2341-1))</f>
        <v>26530.191206005471</v>
      </c>
      <c r="K2342">
        <f>ROW()</f>
        <v>2342</v>
      </c>
      <c r="L2342">
        <f>B2342/C2342</f>
        <v>0.90067032297379646</v>
      </c>
      <c r="M2342">
        <f>M2341*(1-(M$1+M$5))^($A2342-$A2341)*(1+2*(E2342/E2341-1))</f>
        <v>107052.70962557184</v>
      </c>
      <c r="N2342">
        <f>VLOOKUP(A2342,'UVXY-IV'!A$43:E$2041,4,0)</f>
        <v>541817</v>
      </c>
      <c r="O2342">
        <v>221.04</v>
      </c>
    </row>
    <row r="2343" spans="1:15" x14ac:dyDescent="0.25">
      <c r="A2343" s="1">
        <v>41464</v>
      </c>
      <c r="B2343" s="10">
        <v>14.35</v>
      </c>
      <c r="C2343" s="10">
        <v>15.91</v>
      </c>
      <c r="D2343">
        <v>1855.06</v>
      </c>
      <c r="E2343">
        <v>1654.77</v>
      </c>
      <c r="F2343">
        <v>50138.46</v>
      </c>
      <c r="G2343">
        <v>44730.02</v>
      </c>
      <c r="H2343">
        <f>(1/(1-91/360*VLOOKUP($A2343,Tbills!$B$4:$C$974,2,1)/100))^((1)/91)-1</f>
        <v>1.2500718804542288E-6</v>
      </c>
      <c r="I2343">
        <f>I2342*(1-(I$1+I$5))^($A2343-$A2342)*(1+1.5*(E2343/E2342-1))</f>
        <v>26170.32275565925</v>
      </c>
      <c r="K2343">
        <f>ROW()</f>
        <v>2343</v>
      </c>
      <c r="L2343">
        <f>B2343/C2343</f>
        <v>0.9019484600879949</v>
      </c>
      <c r="M2343">
        <f>M2342*(1-(M$1+M$5))^($A2343-$A2342)*(1+2*(E2343/E2342-1))</f>
        <v>105114.36391350982</v>
      </c>
      <c r="N2343">
        <f>VLOOKUP(A2343,'UVXY-IV'!A$43:E$2041,4,0)</f>
        <v>531998</v>
      </c>
      <c r="O2343">
        <v>210.84</v>
      </c>
    </row>
    <row r="2344" spans="1:15" x14ac:dyDescent="0.25">
      <c r="A2344" s="1">
        <v>41465</v>
      </c>
      <c r="B2344" s="10">
        <v>14.21</v>
      </c>
      <c r="C2344" s="10">
        <v>15.77</v>
      </c>
      <c r="D2344">
        <v>1822.3</v>
      </c>
      <c r="E2344">
        <v>1625.55</v>
      </c>
      <c r="F2344">
        <v>49281.65</v>
      </c>
      <c r="G2344">
        <v>43965.58</v>
      </c>
      <c r="H2344">
        <f>(1/(1-91/360*VLOOKUP($A2344,Tbills!$B$4:$C$974,2,1)/100))^((1)/91)-1</f>
        <v>1.2500718804542288E-6</v>
      </c>
      <c r="I2344">
        <f>I2343*(1-(I$1+I$5))^($A2344-$A2343)*(1+1.5*(E2344/E2343-1))</f>
        <v>25476.903423041669</v>
      </c>
      <c r="K2344">
        <f>ROW()</f>
        <v>2344</v>
      </c>
      <c r="L2344">
        <f>B2344/C2344</f>
        <v>0.9010779961953076</v>
      </c>
      <c r="M2344">
        <f>M2343*(1-(M$1+M$5))^($A2344-$A2343)*(1+2*(E2344/E2343-1))</f>
        <v>101398.71886114053</v>
      </c>
      <c r="N2344">
        <f>VLOOKUP(A2344,'UVXY-IV'!A$43:E$2041,4,0)</f>
        <v>513329</v>
      </c>
      <c r="O2344">
        <v>206.24</v>
      </c>
    </row>
    <row r="2345" spans="1:15" x14ac:dyDescent="0.25">
      <c r="A2345" s="1">
        <v>41466</v>
      </c>
      <c r="B2345" s="10">
        <v>14.01</v>
      </c>
      <c r="C2345" s="10">
        <v>15.5</v>
      </c>
      <c r="D2345">
        <v>1787.01</v>
      </c>
      <c r="E2345">
        <v>1594.07</v>
      </c>
      <c r="F2345">
        <v>48588.36</v>
      </c>
      <c r="G2345">
        <v>43347.03</v>
      </c>
      <c r="H2345">
        <f>(1/(1-91/360*VLOOKUP($A2345,Tbills!$B$4:$C$974,2,1)/100))^((1)/91)-1</f>
        <v>1.2500718804542288E-6</v>
      </c>
      <c r="I2345">
        <f>I2344*(1-(I$1+I$5))^($A2345-$A2344)*(1+1.5*(E2345/E2344-1))</f>
        <v>24736.597087220947</v>
      </c>
      <c r="K2345">
        <f>ROW()</f>
        <v>2345</v>
      </c>
      <c r="L2345">
        <f>B2345/C2345</f>
        <v>0.90387096774193543</v>
      </c>
      <c r="M2345">
        <f>M2344*(1-(M$1+M$5))^($A2345-$A2344)*(1+2*(E2345/E2344-1))</f>
        <v>97468.109094426283</v>
      </c>
      <c r="N2345">
        <f>VLOOKUP(A2345,'UVXY-IV'!A$43:E$2041,4,0)</f>
        <v>493382</v>
      </c>
      <c r="O2345">
        <v>195.44</v>
      </c>
    </row>
    <row r="2346" spans="1:15" x14ac:dyDescent="0.25">
      <c r="A2346" s="1">
        <v>41467</v>
      </c>
      <c r="B2346" s="10">
        <v>13.84</v>
      </c>
      <c r="C2346" s="10">
        <v>15.65</v>
      </c>
      <c r="D2346">
        <v>1803.97</v>
      </c>
      <c r="E2346">
        <v>1609.2</v>
      </c>
      <c r="F2346">
        <v>48894.04</v>
      </c>
      <c r="G2346">
        <v>43619.68</v>
      </c>
      <c r="H2346">
        <f>(1/(1-91/360*VLOOKUP($A2346,Tbills!$B$4:$C$974,2,1)/100))^((1)/91)-1</f>
        <v>1.2500718804542288E-6</v>
      </c>
      <c r="I2346">
        <f>I2345*(1-(I$1+I$5))^($A2346-$A2345)*(1+1.5*(E2346/E2345-1))</f>
        <v>25088.53494053899</v>
      </c>
      <c r="K2346">
        <f>ROW()</f>
        <v>2346</v>
      </c>
      <c r="L2346">
        <f>B2346/C2346</f>
        <v>0.88434504792332269</v>
      </c>
      <c r="M2346">
        <f>M2345*(1-(M$1+M$5))^($A2346-$A2345)*(1+2*(E2346/E2345-1))</f>
        <v>99314.985204937577</v>
      </c>
      <c r="N2346">
        <f>VLOOKUP(A2346,'UVXY-IV'!A$43:E$2041,4,0)</f>
        <v>502710</v>
      </c>
      <c r="O2346">
        <v>199.28</v>
      </c>
    </row>
    <row r="2347" spans="1:15" x14ac:dyDescent="0.25">
      <c r="A2347" s="1">
        <v>41470</v>
      </c>
      <c r="B2347" s="10">
        <v>13.79</v>
      </c>
      <c r="C2347" s="10">
        <v>15.62</v>
      </c>
      <c r="D2347">
        <v>1751.58</v>
      </c>
      <c r="E2347">
        <v>1562.46</v>
      </c>
      <c r="F2347">
        <v>48008.1</v>
      </c>
      <c r="G2347">
        <v>42829.14</v>
      </c>
      <c r="H2347">
        <f>(1/(1-91/360*VLOOKUP($A2347,Tbills!$B$4:$C$974,2,1)/100))^((1)/91)-1</f>
        <v>1.1111679050213041E-6</v>
      </c>
      <c r="I2347">
        <f>I2346*(1-(I$1+I$5))^($A2347-$A2346)*(1+1.5*(E2347/E2346-1))</f>
        <v>23994.781539019154</v>
      </c>
      <c r="K2347">
        <f>ROW()</f>
        <v>2347</v>
      </c>
      <c r="L2347">
        <f>B2347/C2347</f>
        <v>0.88284250960307298</v>
      </c>
      <c r="M2347">
        <f>M2346*(1-(M$1+M$5))^($A2347-$A2346)*(1+2*(E2347/E2346-1))</f>
        <v>93536.223930072883</v>
      </c>
      <c r="N2347">
        <f>VLOOKUP(A2347,'UVXY-IV'!A$43:E$2041,4,0)</f>
        <v>473442</v>
      </c>
      <c r="O2347">
        <v>190.56</v>
      </c>
    </row>
    <row r="2348" spans="1:15" x14ac:dyDescent="0.25">
      <c r="A2348" s="1">
        <v>41471</v>
      </c>
      <c r="B2348" s="10">
        <v>14.42</v>
      </c>
      <c r="C2348" s="10">
        <v>16.010000000000002</v>
      </c>
      <c r="D2348">
        <v>1800.44</v>
      </c>
      <c r="E2348">
        <v>1606.04</v>
      </c>
      <c r="F2348">
        <v>49542.35</v>
      </c>
      <c r="G2348">
        <v>44197.83</v>
      </c>
      <c r="H2348">
        <f>(1/(1-91/360*VLOOKUP($A2348,Tbills!$B$4:$C$974,2,1)/100))^((1)/91)-1</f>
        <v>1.1111679050213041E-6</v>
      </c>
      <c r="I2348">
        <f>I2347*(1-(I$1+I$5))^($A2348-$A2347)*(1+1.5*(E2348/E2347-1))</f>
        <v>24998.432401615279</v>
      </c>
      <c r="K2348">
        <f>ROW()</f>
        <v>2348</v>
      </c>
      <c r="L2348">
        <f>B2348/C2348</f>
        <v>0.90068707058088682</v>
      </c>
      <c r="M2348">
        <f>M2347*(1-(M$1+M$5))^($A2348-$A2347)*(1+2*(E2348/E2347-1))</f>
        <v>98750.704688112892</v>
      </c>
      <c r="N2348">
        <f>VLOOKUP(A2348,'UVXY-IV'!A$43:E$2041,4,0)</f>
        <v>499798</v>
      </c>
      <c r="O2348">
        <v>200.32</v>
      </c>
    </row>
    <row r="2349" spans="1:15" x14ac:dyDescent="0.25">
      <c r="A2349" s="1">
        <v>41472</v>
      </c>
      <c r="B2349" s="10">
        <v>13.78</v>
      </c>
      <c r="C2349" s="10">
        <v>15.56</v>
      </c>
      <c r="D2349">
        <v>1733.76</v>
      </c>
      <c r="E2349">
        <v>1546.56</v>
      </c>
      <c r="F2349">
        <v>48480.18</v>
      </c>
      <c r="G2349">
        <v>43250.19</v>
      </c>
      <c r="H2349">
        <f>(1/(1-91/360*VLOOKUP($A2349,Tbills!$B$4:$C$974,2,1)/100))^((1)/91)-1</f>
        <v>1.1111679050213041E-6</v>
      </c>
      <c r="I2349">
        <f>I2348*(1-(I$1+I$5))^($A2349-$A2348)*(1+1.5*(E2349/E2348-1))</f>
        <v>23609.473386083591</v>
      </c>
      <c r="K2349">
        <f>ROW()</f>
        <v>2349</v>
      </c>
      <c r="L2349">
        <f>B2349/C2349</f>
        <v>0.88560411311053977</v>
      </c>
      <c r="M2349">
        <f>M2348*(1-(M$1+M$5))^($A2349-$A2348)*(1+2*(E2349/E2348-1))</f>
        <v>91433.120767286862</v>
      </c>
      <c r="N2349">
        <f>VLOOKUP(A2349,'UVXY-IV'!A$43:E$2041,4,0)</f>
        <v>462746</v>
      </c>
      <c r="O2349">
        <v>187.04</v>
      </c>
    </row>
    <row r="2350" spans="1:15" x14ac:dyDescent="0.25">
      <c r="A2350" s="1">
        <v>41473</v>
      </c>
      <c r="B2350" s="10">
        <v>13.77</v>
      </c>
      <c r="C2350" s="10">
        <v>15.56</v>
      </c>
      <c r="D2350">
        <v>1717.59</v>
      </c>
      <c r="E2350">
        <v>1532.14</v>
      </c>
      <c r="F2350">
        <v>48268.04</v>
      </c>
      <c r="G2350">
        <v>43060.89</v>
      </c>
      <c r="H2350">
        <f>(1/(1-91/360*VLOOKUP($A2350,Tbills!$B$4:$C$974,2,1)/100))^((1)/91)-1</f>
        <v>1.1111679050213041E-6</v>
      </c>
      <c r="I2350">
        <f>I2349*(1-(I$1+I$5))^($A2350-$A2349)*(1+1.5*(E2350/E2349-1))</f>
        <v>23279.050937801843</v>
      </c>
      <c r="K2350">
        <f>ROW()</f>
        <v>2350</v>
      </c>
      <c r="L2350">
        <f>B2350/C2350</f>
        <v>0.88496143958868889</v>
      </c>
      <c r="M2350">
        <f>M2349*(1-(M$1+M$5))^($A2350-$A2349)*(1+2*(E2350/E2349-1))</f>
        <v>89725.067049580655</v>
      </c>
      <c r="N2350">
        <f>VLOOKUP(A2350,'UVXY-IV'!A$43:E$2041,4,0)</f>
        <v>453961</v>
      </c>
      <c r="O2350">
        <v>180.4</v>
      </c>
    </row>
    <row r="2351" spans="1:15" x14ac:dyDescent="0.25">
      <c r="A2351" s="1">
        <v>41474</v>
      </c>
      <c r="B2351" s="10">
        <v>12.54</v>
      </c>
      <c r="C2351" s="10">
        <v>15.04</v>
      </c>
      <c r="D2351">
        <v>1658.23</v>
      </c>
      <c r="E2351">
        <v>1479.19</v>
      </c>
      <c r="F2351">
        <v>48020.55</v>
      </c>
      <c r="G2351">
        <v>42840.05</v>
      </c>
      <c r="H2351">
        <f>(1/(1-91/360*VLOOKUP($A2351,Tbills!$B$4:$C$974,2,1)/100))^((1)/91)-1</f>
        <v>1.1111679050213041E-6</v>
      </c>
      <c r="I2351">
        <f>I2350*(1-(I$1+I$5))^($A2351-$A2350)*(1+1.5*(E2351/E2350-1))</f>
        <v>22072.070569648258</v>
      </c>
      <c r="K2351">
        <f>ROW()</f>
        <v>2351</v>
      </c>
      <c r="L2351">
        <f>B2351/C2351</f>
        <v>0.83377659574468088</v>
      </c>
      <c r="M2351">
        <f>M2350*(1-(M$1+M$5))^($A2351-$A2350)*(1+2*(E2351/E2350-1))</f>
        <v>83520.544619049877</v>
      </c>
      <c r="N2351">
        <f>VLOOKUP(A2351,'UVXY-IV'!A$43:E$2041,4,0)</f>
        <v>422469</v>
      </c>
      <c r="O2351">
        <v>172.96</v>
      </c>
    </row>
    <row r="2352" spans="1:15" x14ac:dyDescent="0.25">
      <c r="A2352" s="1">
        <v>41477</v>
      </c>
      <c r="B2352" s="10">
        <v>12.29</v>
      </c>
      <c r="C2352" s="10">
        <v>14.69</v>
      </c>
      <c r="D2352">
        <v>1634.94</v>
      </c>
      <c r="E2352">
        <v>1458.41</v>
      </c>
      <c r="F2352">
        <v>47522.86</v>
      </c>
      <c r="G2352">
        <v>42395.91</v>
      </c>
      <c r="H2352">
        <f>(1/(1-91/360*VLOOKUP($A2352,Tbills!$B$4:$C$974,2,1)/100))^((1)/91)-1</f>
        <v>9.7226570483499586E-7</v>
      </c>
      <c r="I2352">
        <f>I2351*(1-(I$1+I$5))^($A2352-$A2351)*(1+1.5*(E2352/E2351-1))</f>
        <v>21606.338749460974</v>
      </c>
      <c r="K2352">
        <f>ROW()</f>
        <v>2352</v>
      </c>
      <c r="L2352">
        <f>B2352/C2352</f>
        <v>0.83662355343771266</v>
      </c>
      <c r="M2352">
        <f>M2351*(1-(M$1+M$5))^($A2352-$A2351)*(1+2*(E2352/E2351-1))</f>
        <v>81165.707056107523</v>
      </c>
      <c r="N2352">
        <f>VLOOKUP(A2352,'UVXY-IV'!A$43:E$2041,4,0)</f>
        <v>410455</v>
      </c>
      <c r="O2352">
        <v>165.24</v>
      </c>
    </row>
    <row r="2353" spans="1:15" x14ac:dyDescent="0.25">
      <c r="A2353" s="1">
        <v>41478</v>
      </c>
      <c r="B2353" s="10">
        <v>12.66</v>
      </c>
      <c r="C2353" s="10">
        <v>14.88</v>
      </c>
      <c r="D2353">
        <v>1629.47</v>
      </c>
      <c r="E2353">
        <v>1453.53</v>
      </c>
      <c r="F2353">
        <v>47213.440000000002</v>
      </c>
      <c r="G2353">
        <v>42119.83</v>
      </c>
      <c r="H2353">
        <f>(1/(1-91/360*VLOOKUP($A2353,Tbills!$B$4:$C$974,2,1)/100))^((1)/91)-1</f>
        <v>9.7226570483499586E-7</v>
      </c>
      <c r="I2353">
        <f>I2352*(1-(I$1+I$5))^($A2353-$A2352)*(1+1.5*(E2353/E2352-1))</f>
        <v>21497.686832387935</v>
      </c>
      <c r="K2353">
        <f>ROW()</f>
        <v>2353</v>
      </c>
      <c r="L2353">
        <f>B2353/C2353</f>
        <v>0.85080645161290314</v>
      </c>
      <c r="M2353">
        <f>M2352*(1-(M$1+M$5))^($A2353-$A2352)*(1+2*(E2353/E2352-1))</f>
        <v>80619.811451003596</v>
      </c>
      <c r="N2353">
        <f>VLOOKUP(A2353,'UVXY-IV'!A$43:E$2041,4,0)</f>
        <v>407757</v>
      </c>
      <c r="O2353">
        <v>163.84</v>
      </c>
    </row>
    <row r="2354" spans="1:15" x14ac:dyDescent="0.25">
      <c r="A2354" s="1">
        <v>41479</v>
      </c>
      <c r="B2354" s="10">
        <v>13.18</v>
      </c>
      <c r="C2354" s="10">
        <v>15.19</v>
      </c>
      <c r="D2354">
        <v>1643.64</v>
      </c>
      <c r="E2354">
        <v>1466.17</v>
      </c>
      <c r="F2354">
        <v>47255.71</v>
      </c>
      <c r="G2354">
        <v>42157.5</v>
      </c>
      <c r="H2354">
        <f>(1/(1-91/360*VLOOKUP($A2354,Tbills!$B$4:$C$974,2,1)/100))^((1)/91)-1</f>
        <v>9.7226570483499586E-7</v>
      </c>
      <c r="I2354">
        <f>I2353*(1-(I$1+I$5))^($A2354-$A2353)*(1+1.5*(E2354/E2353-1))</f>
        <v>21777.896116001153</v>
      </c>
      <c r="K2354">
        <f>ROW()</f>
        <v>2354</v>
      </c>
      <c r="L2354">
        <f>B2354/C2354</f>
        <v>0.86767610269914419</v>
      </c>
      <c r="M2354">
        <f>M2353*(1-(M$1+M$5))^($A2354-$A2353)*(1+2*(E2354/E2353-1))</f>
        <v>82019.198623045944</v>
      </c>
      <c r="N2354">
        <f>VLOOKUP(A2354,'UVXY-IV'!A$43:E$2041,4,0)</f>
        <v>414868</v>
      </c>
      <c r="O2354">
        <v>167.96</v>
      </c>
    </row>
    <row r="2355" spans="1:15" x14ac:dyDescent="0.25">
      <c r="A2355" s="1">
        <v>41480</v>
      </c>
      <c r="B2355" s="10">
        <v>12.97</v>
      </c>
      <c r="C2355" s="10">
        <v>15</v>
      </c>
      <c r="D2355">
        <v>1611.06</v>
      </c>
      <c r="E2355">
        <v>1437.11</v>
      </c>
      <c r="F2355">
        <v>46685.64</v>
      </c>
      <c r="G2355">
        <v>41648.89</v>
      </c>
      <c r="H2355">
        <f>(1/(1-91/360*VLOOKUP($A2355,Tbills!$B$4:$C$974,2,1)/100))^((1)/91)-1</f>
        <v>9.7226570483499586E-7</v>
      </c>
      <c r="I2355">
        <f>I2354*(1-(I$1+I$5))^($A2355-$A2354)*(1+1.5*(E2355/E2354-1))</f>
        <v>21130.225267562244</v>
      </c>
      <c r="K2355">
        <f>ROW()</f>
        <v>2355</v>
      </c>
      <c r="L2355">
        <f>B2355/C2355</f>
        <v>0.86466666666666669</v>
      </c>
      <c r="M2355">
        <f>M2354*(1-(M$1+M$5))^($A2355-$A2354)*(1+2*(E2355/E2354-1))</f>
        <v>78765.246092207599</v>
      </c>
      <c r="N2355">
        <f>VLOOKUP(A2355,'UVXY-IV'!A$43:E$2041,4,0)</f>
        <v>398426</v>
      </c>
      <c r="O2355">
        <v>159.96</v>
      </c>
    </row>
    <row r="2356" spans="1:15" x14ac:dyDescent="0.25">
      <c r="A2356" s="1">
        <v>41481</v>
      </c>
      <c r="B2356" s="10">
        <v>12.72</v>
      </c>
      <c r="C2356" s="10">
        <v>14.8</v>
      </c>
      <c r="D2356">
        <v>1605.65</v>
      </c>
      <c r="E2356">
        <v>1432.28</v>
      </c>
      <c r="F2356">
        <v>46433.02</v>
      </c>
      <c r="G2356">
        <v>41423.480000000003</v>
      </c>
      <c r="H2356">
        <f>(1/(1-91/360*VLOOKUP($A2356,Tbills!$B$4:$C$974,2,1)/100))^((1)/91)-1</f>
        <v>9.7226570483499586E-7</v>
      </c>
      <c r="I2356">
        <f>I2355*(1-(I$1+I$5))^($A2356-$A2355)*(1+1.5*(E2356/E2355-1))</f>
        <v>21023.498434330431</v>
      </c>
      <c r="K2356">
        <f>ROW()</f>
        <v>2356</v>
      </c>
      <c r="L2356">
        <f>B2356/C2356</f>
        <v>0.85945945945945945</v>
      </c>
      <c r="M2356">
        <f>M2355*(1-(M$1+M$5))^($A2356-$A2355)*(1+2*(E2356/E2355-1))</f>
        <v>78233.163558152926</v>
      </c>
      <c r="N2356">
        <f>VLOOKUP(A2356,'UVXY-IV'!A$43:E$2041,4,0)</f>
        <v>395647</v>
      </c>
      <c r="O2356">
        <v>158.44</v>
      </c>
    </row>
    <row r="2357" spans="1:15" x14ac:dyDescent="0.25">
      <c r="A2357" s="1">
        <v>41484</v>
      </c>
      <c r="B2357" s="10">
        <v>13.39</v>
      </c>
      <c r="C2357" s="10">
        <v>15.11</v>
      </c>
      <c r="D2357">
        <v>1623.76</v>
      </c>
      <c r="E2357">
        <v>1448.43</v>
      </c>
      <c r="F2357">
        <v>46419.7</v>
      </c>
      <c r="G2357">
        <v>41411.47</v>
      </c>
      <c r="H2357">
        <f>(1/(1-91/360*VLOOKUP($A2357,Tbills!$B$4:$C$974,2,1)/100))^((1)/91)-1</f>
        <v>8.3336527945121475E-7</v>
      </c>
      <c r="I2357">
        <f>I2356*(1-(I$1+I$5))^($A2357-$A2356)*(1+1.5*(E2357/E2356-1))</f>
        <v>21378.466307099505</v>
      </c>
      <c r="K2357">
        <f>ROW()</f>
        <v>2357</v>
      </c>
      <c r="L2357">
        <f>B2357/C2357</f>
        <v>0.88616810059563211</v>
      </c>
      <c r="M2357">
        <f>M2356*(1-(M$1+M$5))^($A2357-$A2356)*(1+2*(E2357/E2356-1))</f>
        <v>79989.348197241445</v>
      </c>
      <c r="N2357">
        <f>VLOOKUP(A2357,'UVXY-IV'!A$43:E$2041,4,0)</f>
        <v>404494</v>
      </c>
      <c r="O2357">
        <v>162.12</v>
      </c>
    </row>
    <row r="2358" spans="1:15" x14ac:dyDescent="0.25">
      <c r="A2358" s="1">
        <v>41485</v>
      </c>
      <c r="B2358" s="10">
        <v>13.39</v>
      </c>
      <c r="C2358" s="10">
        <v>14.98</v>
      </c>
      <c r="D2358">
        <v>1590.04</v>
      </c>
      <c r="E2358">
        <v>1418.35</v>
      </c>
      <c r="F2358">
        <v>45984.65</v>
      </c>
      <c r="G2358">
        <v>41023.33</v>
      </c>
      <c r="H2358">
        <f>(1/(1-91/360*VLOOKUP($A2358,Tbills!$B$4:$C$974,2,1)/100))^((1)/91)-1</f>
        <v>8.3336527945121475E-7</v>
      </c>
      <c r="I2358">
        <f>I2357*(1-(I$1+I$5))^($A2358-$A2357)*(1+1.5*(E2358/E2357-1))</f>
        <v>20712.307723728696</v>
      </c>
      <c r="K2358">
        <f>ROW()</f>
        <v>2358</v>
      </c>
      <c r="L2358">
        <f>B2358/C2358</f>
        <v>0.89385847797062756</v>
      </c>
      <c r="M2358">
        <f>M2357*(1-(M$1+M$5))^($A2358-$A2357)*(1+2*(E2358/E2357-1))</f>
        <v>76664.436870490565</v>
      </c>
      <c r="N2358">
        <f>VLOOKUP(A2358,'UVXY-IV'!A$43:E$2041,4,0)</f>
        <v>387653</v>
      </c>
      <c r="O2358">
        <v>156.36000000000001</v>
      </c>
    </row>
    <row r="2359" spans="1:15" x14ac:dyDescent="0.25">
      <c r="A2359" s="1">
        <v>41486</v>
      </c>
      <c r="B2359" s="10">
        <v>13.45</v>
      </c>
      <c r="C2359" s="10">
        <v>14.92</v>
      </c>
      <c r="D2359">
        <v>1551.52</v>
      </c>
      <c r="E2359">
        <v>1383.99</v>
      </c>
      <c r="F2359">
        <v>45120.69</v>
      </c>
      <c r="G2359">
        <v>40252.550000000003</v>
      </c>
      <c r="H2359">
        <f>(1/(1-91/360*VLOOKUP($A2359,Tbills!$B$4:$C$974,2,1)/100))^((1)/91)-1</f>
        <v>8.3336527945121475E-7</v>
      </c>
      <c r="I2359">
        <f>I2358*(1-(I$1+I$5))^($A2359-$A2358)*(1+1.5*(E2359/E2358-1))</f>
        <v>19959.472525213394</v>
      </c>
      <c r="K2359">
        <f>ROW()</f>
        <v>2359</v>
      </c>
      <c r="L2359">
        <f>B2359/C2359</f>
        <v>0.90147453083109919</v>
      </c>
      <c r="M2359">
        <f>M2358*(1-(M$1+M$5))^($A2359-$A2358)*(1+2*(E2359/E2358-1))</f>
        <v>72947.535645384763</v>
      </c>
      <c r="N2359">
        <f>VLOOKUP(A2359,'UVXY-IV'!A$43:E$2041,4,0)</f>
        <v>368804</v>
      </c>
      <c r="O2359">
        <v>149.6</v>
      </c>
    </row>
    <row r="2360" spans="1:15" x14ac:dyDescent="0.25">
      <c r="A2360" s="1">
        <v>41487</v>
      </c>
      <c r="B2360" s="10">
        <v>12.94</v>
      </c>
      <c r="C2360" s="10">
        <v>14.57</v>
      </c>
      <c r="D2360">
        <v>1517.21</v>
      </c>
      <c r="E2360">
        <v>1353.38</v>
      </c>
      <c r="F2360">
        <v>44469.01</v>
      </c>
      <c r="G2360">
        <v>39671.15</v>
      </c>
      <c r="H2360">
        <f>(1/(1-91/360*VLOOKUP($A2360,Tbills!$B$4:$C$974,2,1)/100))^((1)/91)-1</f>
        <v>8.3336527945121475E-7</v>
      </c>
      <c r="I2360">
        <f>I2359*(1-(I$1+I$5))^($A2360-$A2359)*(1+1.5*(E2360/E2359-1))</f>
        <v>19297.115659834122</v>
      </c>
      <c r="K2360">
        <f>ROW()</f>
        <v>2360</v>
      </c>
      <c r="L2360">
        <f>B2360/C2360</f>
        <v>0.88812628689087159</v>
      </c>
      <c r="M2360">
        <f>M2359*(1-(M$1+M$5))^($A2360-$A2359)*(1+2*(E2360/E2359-1))</f>
        <v>69718.393955210937</v>
      </c>
      <c r="N2360">
        <f>VLOOKUP(A2360,'UVXY-IV'!A$43:E$2041,4,0)</f>
        <v>352448</v>
      </c>
      <c r="O2360">
        <v>140.36000000000001</v>
      </c>
    </row>
    <row r="2361" spans="1:15" x14ac:dyDescent="0.25">
      <c r="A2361" s="1">
        <v>41488</v>
      </c>
      <c r="B2361" s="10">
        <v>11.98</v>
      </c>
      <c r="C2361" s="10">
        <v>14.03</v>
      </c>
      <c r="D2361">
        <v>1472</v>
      </c>
      <c r="E2361">
        <v>1313.05</v>
      </c>
      <c r="F2361">
        <v>43778.11</v>
      </c>
      <c r="G2361">
        <v>39054.76</v>
      </c>
      <c r="H2361">
        <f>(1/(1-91/360*VLOOKUP($A2361,Tbills!$B$4:$C$974,2,1)/100))^((1)/91)-1</f>
        <v>8.3336527945121475E-7</v>
      </c>
      <c r="I2361">
        <f>I2360*(1-(I$1+I$5))^($A2361-$A2360)*(1+1.5*(E2361/E2360-1))</f>
        <v>18434.373304869703</v>
      </c>
      <c r="K2361">
        <f>ROW()</f>
        <v>2361</v>
      </c>
      <c r="L2361">
        <f>B2361/C2361</f>
        <v>0.85388453314326451</v>
      </c>
      <c r="M2361">
        <f>M2360*(1-(M$1+M$5))^($A2361-$A2360)*(1+2*(E2361/E2360-1))</f>
        <v>65561.04287636657</v>
      </c>
      <c r="N2361">
        <f>VLOOKUP(A2361,'UVXY-IV'!A$43:E$2041,4,0)</f>
        <v>331362</v>
      </c>
      <c r="O2361">
        <v>133.32</v>
      </c>
    </row>
    <row r="2362" spans="1:15" x14ac:dyDescent="0.25">
      <c r="A2362" s="1">
        <v>41491</v>
      </c>
      <c r="B2362" s="10">
        <v>11.84</v>
      </c>
      <c r="C2362" s="10">
        <v>13.86</v>
      </c>
      <c r="D2362">
        <v>1455.94</v>
      </c>
      <c r="E2362">
        <v>1298.72</v>
      </c>
      <c r="F2362">
        <v>43298.79</v>
      </c>
      <c r="G2362">
        <v>38627.06</v>
      </c>
      <c r="H2362">
        <f>(1/(1-91/360*VLOOKUP($A2362,Tbills!$B$4:$C$974,2,1)/100))^((1)/91)-1</f>
        <v>1.1111679050213041E-6</v>
      </c>
      <c r="I2362">
        <f>I2361*(1-(I$1+I$5))^($A2362-$A2361)*(1+1.5*(E2362/E2361-1))</f>
        <v>18132.07578058607</v>
      </c>
      <c r="K2362">
        <f>ROW()</f>
        <v>2362</v>
      </c>
      <c r="L2362">
        <f>B2362/C2362</f>
        <v>0.85425685425685427</v>
      </c>
      <c r="M2362">
        <f>M2361*(1-(M$1+M$5))^($A2362-$A2361)*(1+2*(E2362/E2361-1))</f>
        <v>64123.556050088475</v>
      </c>
      <c r="N2362">
        <f>VLOOKUP(A2362,'UVXY-IV'!A$43:E$2041,4,0)</f>
        <v>324029</v>
      </c>
      <c r="O2362">
        <v>129.80000000000001</v>
      </c>
    </row>
    <row r="2363" spans="1:15" x14ac:dyDescent="0.25">
      <c r="A2363" s="1">
        <v>41492</v>
      </c>
      <c r="B2363" s="10">
        <v>12.72</v>
      </c>
      <c r="C2363" s="10">
        <v>14.56</v>
      </c>
      <c r="D2363">
        <v>1495.72</v>
      </c>
      <c r="E2363">
        <v>1334.21</v>
      </c>
      <c r="F2363">
        <v>44151.14</v>
      </c>
      <c r="G2363">
        <v>39387.4</v>
      </c>
      <c r="H2363">
        <f>(1/(1-91/360*VLOOKUP($A2363,Tbills!$B$4:$C$974,2,1)/100))^((1)/91)-1</f>
        <v>1.1111679050213041E-6</v>
      </c>
      <c r="I2363">
        <f>I2362*(1-(I$1+I$5))^($A2363-$A2362)*(1+1.5*(E2363/E2362-1))</f>
        <v>18875.135093462155</v>
      </c>
      <c r="K2363">
        <f>ROW()</f>
        <v>2363</v>
      </c>
      <c r="L2363">
        <f>B2363/C2363</f>
        <v>0.87362637362637363</v>
      </c>
      <c r="M2363">
        <f>M2362*(1-(M$1+M$5))^($A2363-$A2362)*(1+2*(E2363/E2362-1))</f>
        <v>67625.87391427804</v>
      </c>
      <c r="N2363">
        <f>VLOOKUP(A2363,'UVXY-IV'!A$43:E$2041,4,0)</f>
        <v>341694</v>
      </c>
      <c r="O2363">
        <v>137.6</v>
      </c>
    </row>
    <row r="2364" spans="1:15" x14ac:dyDescent="0.25">
      <c r="A2364" s="1">
        <v>41493</v>
      </c>
      <c r="B2364" s="10">
        <v>12.98</v>
      </c>
      <c r="C2364" s="10">
        <v>14.81</v>
      </c>
      <c r="D2364">
        <v>1514.59</v>
      </c>
      <c r="E2364">
        <v>1351.04</v>
      </c>
      <c r="F2364">
        <v>44226.13</v>
      </c>
      <c r="G2364">
        <v>39454.26</v>
      </c>
      <c r="H2364">
        <f>(1/(1-91/360*VLOOKUP($A2364,Tbills!$B$4:$C$974,2,1)/100))^((1)/91)-1</f>
        <v>1.1111679050213041E-6</v>
      </c>
      <c r="I2364">
        <f>I2363*(1-(I$1+I$5))^($A2364-$A2363)*(1+1.5*(E2364/E2363-1))</f>
        <v>19232.092942398773</v>
      </c>
      <c r="K2364">
        <f>ROW()</f>
        <v>2364</v>
      </c>
      <c r="L2364">
        <f>B2364/C2364</f>
        <v>0.87643484132343008</v>
      </c>
      <c r="M2364">
        <f>M2363*(1-(M$1+M$5))^($A2364-$A2363)*(1+2*(E2364/E2363-1))</f>
        <v>69329.630952489169</v>
      </c>
      <c r="N2364">
        <f>VLOOKUP(A2364,'UVXY-IV'!A$43:E$2041,4,0)</f>
        <v>350320</v>
      </c>
      <c r="O2364">
        <v>140.4</v>
      </c>
    </row>
    <row r="2365" spans="1:15" x14ac:dyDescent="0.25">
      <c r="A2365" s="1">
        <v>41494</v>
      </c>
      <c r="B2365" s="10">
        <v>12.73</v>
      </c>
      <c r="C2365" s="10">
        <v>14.67</v>
      </c>
      <c r="D2365">
        <v>1489.96</v>
      </c>
      <c r="E2365">
        <v>1329.07</v>
      </c>
      <c r="F2365">
        <v>43935.13</v>
      </c>
      <c r="G2365">
        <v>39194.61</v>
      </c>
      <c r="H2365">
        <f>(1/(1-91/360*VLOOKUP($A2365,Tbills!$B$4:$C$974,2,1)/100))^((1)/91)-1</f>
        <v>1.1111679050213041E-6</v>
      </c>
      <c r="I2365">
        <f>I2364*(1-(I$1+I$5))^($A2365-$A2364)*(1+1.5*(E2365/E2364-1))</f>
        <v>18762.797658297175</v>
      </c>
      <c r="K2365">
        <f>ROW()</f>
        <v>2365</v>
      </c>
      <c r="L2365">
        <f>B2365/C2365</f>
        <v>0.86775732788002735</v>
      </c>
      <c r="M2365">
        <f>M2364*(1-(M$1+M$5))^($A2365-$A2364)*(1+2*(E2365/E2364-1))</f>
        <v>67072.556565685547</v>
      </c>
      <c r="N2365">
        <f>VLOOKUP(A2365,'UVXY-IV'!A$43:E$2041,4,0)</f>
        <v>338849</v>
      </c>
      <c r="O2365">
        <v>135.72</v>
      </c>
    </row>
    <row r="2366" spans="1:15" x14ac:dyDescent="0.25">
      <c r="A2366" s="1">
        <v>41495</v>
      </c>
      <c r="B2366" s="10">
        <v>13.41</v>
      </c>
      <c r="C2366" s="10">
        <v>15.1</v>
      </c>
      <c r="D2366">
        <v>1524.67</v>
      </c>
      <c r="E2366">
        <v>1360.03</v>
      </c>
      <c r="F2366">
        <v>44446.71</v>
      </c>
      <c r="G2366">
        <v>39650.949999999997</v>
      </c>
      <c r="H2366">
        <f>(1/(1-91/360*VLOOKUP($A2366,Tbills!$B$4:$C$974,2,1)/100))^((1)/91)-1</f>
        <v>1.1111679050213041E-6</v>
      </c>
      <c r="I2366">
        <f>I2365*(1-(I$1+I$5))^($A2366-$A2365)*(1+1.5*(E2366/E2365-1))</f>
        <v>19418.215992389079</v>
      </c>
      <c r="K2366">
        <f>ROW()</f>
        <v>2366</v>
      </c>
      <c r="L2366">
        <f>B2366/C2366</f>
        <v>0.8880794701986755</v>
      </c>
      <c r="M2366">
        <f>M2365*(1-(M$1+M$5))^($A2366-$A2365)*(1+2*(E2366/E2365-1))</f>
        <v>70195.032216210209</v>
      </c>
      <c r="N2366">
        <f>VLOOKUP(A2366,'UVXY-IV'!A$43:E$2041,4,0)</f>
        <v>354588</v>
      </c>
      <c r="O2366">
        <v>139.80000000000001</v>
      </c>
    </row>
    <row r="2367" spans="1:15" x14ac:dyDescent="0.25">
      <c r="A2367" s="1">
        <v>41498</v>
      </c>
      <c r="B2367" s="10">
        <v>12.81</v>
      </c>
      <c r="C2367" s="10">
        <v>15.17</v>
      </c>
      <c r="D2367">
        <v>1503.98</v>
      </c>
      <c r="E2367">
        <v>1341.57</v>
      </c>
      <c r="F2367">
        <v>44375.54</v>
      </c>
      <c r="G2367">
        <v>39587.33</v>
      </c>
      <c r="H2367">
        <f>(1/(1-91/360*VLOOKUP($A2367,Tbills!$B$4:$C$974,2,1)/100))^((1)/91)-1</f>
        <v>1.527885156615838E-6</v>
      </c>
      <c r="I2367">
        <f>I2366*(1-(I$1+I$5))^($A2367-$A2366)*(1+1.5*(E2367/E2366-1))</f>
        <v>19022.316896710989</v>
      </c>
      <c r="K2367">
        <f>ROW()</f>
        <v>2367</v>
      </c>
      <c r="L2367">
        <f>B2367/C2367</f>
        <v>0.84442979564930787</v>
      </c>
      <c r="M2367">
        <f>M2366*(1-(M$1+M$5))^($A2367-$A2366)*(1+2*(E2367/E2366-1))</f>
        <v>68282.582027929078</v>
      </c>
      <c r="N2367">
        <f>VLOOKUP(A2367,'UVXY-IV'!A$43:E$2041,4,0)</f>
        <v>344933</v>
      </c>
      <c r="O2367">
        <v>138.28</v>
      </c>
    </row>
    <row r="2368" spans="1:15" x14ac:dyDescent="0.25">
      <c r="A2368" s="1">
        <v>41499</v>
      </c>
      <c r="B2368" s="10">
        <v>12.31</v>
      </c>
      <c r="C2368" s="10">
        <v>14.86</v>
      </c>
      <c r="D2368">
        <v>1489.98</v>
      </c>
      <c r="E2368">
        <v>1329.08</v>
      </c>
      <c r="F2368">
        <v>44821.19</v>
      </c>
      <c r="G2368">
        <v>39984.83</v>
      </c>
      <c r="H2368">
        <f>(1/(1-91/360*VLOOKUP($A2368,Tbills!$B$4:$C$974,2,1)/100))^((1)/91)-1</f>
        <v>1.527885156615838E-6</v>
      </c>
      <c r="I2368">
        <f>I2367*(1-(I$1+I$5))^($A2368-$A2367)*(1+1.5*(E2368/E2367-1))</f>
        <v>18756.490737950855</v>
      </c>
      <c r="K2368">
        <f>ROW()</f>
        <v>2368</v>
      </c>
      <c r="L2368">
        <f>B2368/C2368</f>
        <v>0.82839838492597584</v>
      </c>
      <c r="M2368">
        <f>M2367*(1-(M$1+M$5))^($A2368-$A2367)*(1+2*(E2368/E2367-1))</f>
        <v>67008.903866181121</v>
      </c>
      <c r="N2368">
        <f>VLOOKUP(A2368,'UVXY-IV'!A$43:E$2041,4,0)</f>
        <v>338453</v>
      </c>
      <c r="O2368">
        <v>135.80000000000001</v>
      </c>
    </row>
    <row r="2369" spans="1:15" x14ac:dyDescent="0.25">
      <c r="A2369" s="1">
        <v>41500</v>
      </c>
      <c r="B2369" s="10">
        <v>13.04</v>
      </c>
      <c r="C2369" s="10">
        <v>15.24</v>
      </c>
      <c r="D2369">
        <v>1515.6</v>
      </c>
      <c r="E2369">
        <v>1351.93</v>
      </c>
      <c r="F2369">
        <v>45358.879999999997</v>
      </c>
      <c r="G2369">
        <v>40464.44</v>
      </c>
      <c r="H2369">
        <f>(1/(1-91/360*VLOOKUP($A2369,Tbills!$B$4:$C$974,2,1)/100))^((1)/91)-1</f>
        <v>1.527885156615838E-6</v>
      </c>
      <c r="I2369">
        <f>I2368*(1-(I$1+I$5))^($A2369-$A2368)*(1+1.5*(E2369/E2368-1))</f>
        <v>19240.008292522107</v>
      </c>
      <c r="K2369">
        <f>ROW()</f>
        <v>2369</v>
      </c>
      <c r="L2369">
        <f>B2369/C2369</f>
        <v>0.85564304461942253</v>
      </c>
      <c r="M2369">
        <f>M2368*(1-(M$1+M$5))^($A2369-$A2368)*(1+2*(E2369/E2368-1))</f>
        <v>69310.648309405617</v>
      </c>
      <c r="N2369">
        <f>VLOOKUP(A2369,'UVXY-IV'!A$43:E$2041,4,0)</f>
        <v>350059</v>
      </c>
      <c r="O2369">
        <v>138.4</v>
      </c>
    </row>
    <row r="2370" spans="1:15" x14ac:dyDescent="0.25">
      <c r="A2370" s="1">
        <v>41501</v>
      </c>
      <c r="B2370" s="10">
        <v>14.73</v>
      </c>
      <c r="C2370" s="10">
        <v>16.239999999999998</v>
      </c>
      <c r="D2370">
        <v>1581.68</v>
      </c>
      <c r="E2370">
        <v>1410.88</v>
      </c>
      <c r="F2370">
        <v>46391.48</v>
      </c>
      <c r="G2370">
        <v>41385.56</v>
      </c>
      <c r="H2370">
        <f>(1/(1-91/360*VLOOKUP($A2370,Tbills!$B$4:$C$974,2,1)/100))^((1)/91)-1</f>
        <v>1.527885156615838E-6</v>
      </c>
      <c r="I2370">
        <f>I2369*(1-(I$1+I$5))^($A2370-$A2369)*(1+1.5*(E2370/E2369-1))</f>
        <v>20498.233198781811</v>
      </c>
      <c r="K2370">
        <f>ROW()</f>
        <v>2370</v>
      </c>
      <c r="L2370">
        <f>B2370/C2370</f>
        <v>0.90701970443349766</v>
      </c>
      <c r="M2370">
        <f>M2369*(1-(M$1+M$5))^($A2370-$A2369)*(1+2*(E2370/E2369-1))</f>
        <v>75352.597516914626</v>
      </c>
      <c r="N2370">
        <f>VLOOKUP(A2370,'UVXY-IV'!A$43:E$2041,4,0)</f>
        <v>380555</v>
      </c>
      <c r="O2370">
        <v>151.96</v>
      </c>
    </row>
    <row r="2371" spans="1:15" x14ac:dyDescent="0.25">
      <c r="A2371" s="1">
        <v>41502</v>
      </c>
      <c r="B2371" s="10">
        <v>14.37</v>
      </c>
      <c r="C2371" s="10">
        <v>15.94</v>
      </c>
      <c r="D2371">
        <v>1570.71</v>
      </c>
      <c r="E2371">
        <v>1401.09</v>
      </c>
      <c r="F2371">
        <v>46056.61</v>
      </c>
      <c r="G2371">
        <v>41086.76</v>
      </c>
      <c r="H2371">
        <f>(1/(1-91/360*VLOOKUP($A2371,Tbills!$B$4:$C$974,2,1)/100))^((1)/91)-1</f>
        <v>1.527885156615838E-6</v>
      </c>
      <c r="I2371">
        <f>I2370*(1-(I$1+I$5))^($A2371-$A2370)*(1+1.5*(E2371/E2370-1))</f>
        <v>20284.684925094356</v>
      </c>
      <c r="K2371">
        <f>ROW()</f>
        <v>2371</v>
      </c>
      <c r="L2371">
        <f>B2371/C2371</f>
        <v>0.90150564617314932</v>
      </c>
      <c r="M2371">
        <f>M2370*(1-(M$1+M$5))^($A2371-$A2370)*(1+2*(E2371/E2370-1))</f>
        <v>74304.360417593489</v>
      </c>
      <c r="N2371">
        <f>VLOOKUP(A2371,'UVXY-IV'!A$43:E$2041,4,0)</f>
        <v>375236</v>
      </c>
      <c r="O2371">
        <v>146.91999999999999</v>
      </c>
    </row>
    <row r="2372" spans="1:15" x14ac:dyDescent="0.25">
      <c r="A2372" s="1">
        <v>41505</v>
      </c>
      <c r="B2372" s="10">
        <v>15.1</v>
      </c>
      <c r="C2372" s="10">
        <v>16.399999999999999</v>
      </c>
      <c r="D2372">
        <v>1608.19</v>
      </c>
      <c r="E2372">
        <v>1434.52</v>
      </c>
      <c r="F2372">
        <v>46513.25</v>
      </c>
      <c r="G2372">
        <v>41493.94</v>
      </c>
      <c r="H2372">
        <f>(1/(1-91/360*VLOOKUP($A2372,Tbills!$B$4:$C$974,2,1)/100))^((1)/91)-1</f>
        <v>1.3889776309117252E-6</v>
      </c>
      <c r="I2372">
        <f>I2371*(1-(I$1+I$5))^($A2372-$A2371)*(1+1.5*(E2372/E2371-1))</f>
        <v>21010.069227016887</v>
      </c>
      <c r="K2372">
        <f>ROW()</f>
        <v>2372</v>
      </c>
      <c r="L2372">
        <f>B2372/C2372</f>
        <v>0.92073170731707321</v>
      </c>
      <c r="M2372">
        <f>M2371*(1-(M$1+M$5))^($A2372-$A2371)*(1+2*(E2372/E2371-1))</f>
        <v>77842.293645426238</v>
      </c>
      <c r="N2372">
        <f>VLOOKUP(A2372,'UVXY-IV'!A$43:E$2041,4,0)</f>
        <v>393047</v>
      </c>
      <c r="O2372">
        <v>154.80000000000001</v>
      </c>
    </row>
    <row r="2373" spans="1:15" x14ac:dyDescent="0.25">
      <c r="A2373" s="1">
        <v>41506</v>
      </c>
      <c r="B2373" s="10">
        <v>14.91</v>
      </c>
      <c r="C2373" s="10">
        <v>16.309999999999999</v>
      </c>
      <c r="D2373">
        <v>1578.89</v>
      </c>
      <c r="E2373">
        <v>1408.38</v>
      </c>
      <c r="F2373">
        <v>45856.69</v>
      </c>
      <c r="G2373">
        <v>40908.17</v>
      </c>
      <c r="H2373">
        <f>(1/(1-91/360*VLOOKUP($A2373,Tbills!$B$4:$C$974,2,1)/100))^((1)/91)-1</f>
        <v>1.3889776309117252E-6</v>
      </c>
      <c r="I2373">
        <f>I2372*(1-(I$1+I$5))^($A2373-$A2372)*(1+1.5*(E2373/E2372-1))</f>
        <v>20435.601166273242</v>
      </c>
      <c r="K2373">
        <f>ROW()</f>
        <v>2373</v>
      </c>
      <c r="L2373">
        <f>B2373/C2373</f>
        <v>0.91416309012875541</v>
      </c>
      <c r="M2373">
        <f>M2372*(1-(M$1+M$5))^($A2373-$A2372)*(1+2*(E2373/E2372-1))</f>
        <v>75002.862355337973</v>
      </c>
      <c r="N2373">
        <f>VLOOKUP(A2373,'UVXY-IV'!A$43:E$2041,4,0)</f>
        <v>378716</v>
      </c>
      <c r="O2373">
        <v>150.80000000000001</v>
      </c>
    </row>
    <row r="2374" spans="1:15" x14ac:dyDescent="0.25">
      <c r="A2374" s="1">
        <v>41507</v>
      </c>
      <c r="B2374" s="10">
        <v>15.94</v>
      </c>
      <c r="C2374" s="10">
        <v>16.79</v>
      </c>
      <c r="D2374">
        <v>1624.29</v>
      </c>
      <c r="E2374">
        <v>1448.88</v>
      </c>
      <c r="F2374">
        <v>45897.84</v>
      </c>
      <c r="G2374">
        <v>40944.83</v>
      </c>
      <c r="H2374">
        <f>(1/(1-91/360*VLOOKUP($A2374,Tbills!$B$4:$C$974,2,1)/100))^((1)/91)-1</f>
        <v>1.3889776309117252E-6</v>
      </c>
      <c r="I2374">
        <f>I2373*(1-(I$1+I$5))^($A2374-$A2373)*(1+1.5*(E2374/E2373-1))</f>
        <v>21316.879573620601</v>
      </c>
      <c r="K2374">
        <f>ROW()</f>
        <v>2374</v>
      </c>
      <c r="L2374">
        <f>B2374/C2374</f>
        <v>0.9493746277546159</v>
      </c>
      <c r="M2374">
        <f>M2373*(1-(M$1+M$5))^($A2374-$A2373)*(1+2*(E2374/E2373-1))</f>
        <v>79313.820656498909</v>
      </c>
      <c r="N2374">
        <f>VLOOKUP(A2374,'UVXY-IV'!A$43:E$2041,4,0)</f>
        <v>400403</v>
      </c>
      <c r="O2374">
        <v>156.44</v>
      </c>
    </row>
    <row r="2375" spans="1:15" x14ac:dyDescent="0.25">
      <c r="A2375" s="1">
        <v>41508</v>
      </c>
      <c r="B2375" s="10">
        <v>14.76</v>
      </c>
      <c r="C2375" s="10">
        <v>15.99</v>
      </c>
      <c r="D2375">
        <v>1559.43</v>
      </c>
      <c r="E2375">
        <v>1391.02</v>
      </c>
      <c r="F2375">
        <v>44546.13</v>
      </c>
      <c r="G2375">
        <v>39738.93</v>
      </c>
      <c r="H2375">
        <f>(1/(1-91/360*VLOOKUP($A2375,Tbills!$B$4:$C$974,2,1)/100))^((1)/91)-1</f>
        <v>1.3889776309117252E-6</v>
      </c>
      <c r="I2375">
        <f>I2374*(1-(I$1+I$5))^($A2375-$A2374)*(1+1.5*(E2375/E2374-1))</f>
        <v>20039.775603051083</v>
      </c>
      <c r="K2375">
        <f>ROW()</f>
        <v>2375</v>
      </c>
      <c r="L2375">
        <f>B2375/C2375</f>
        <v>0.92307692307692302</v>
      </c>
      <c r="M2375">
        <f>M2374*(1-(M$1+M$5))^($A2375-$A2374)*(1+2*(E2375/E2374-1))</f>
        <v>72976.678482843054</v>
      </c>
      <c r="N2375">
        <f>VLOOKUP(A2375,'UVXY-IV'!A$43:E$2041,4,0)</f>
        <v>368352</v>
      </c>
      <c r="O2375">
        <v>148.96</v>
      </c>
    </row>
    <row r="2376" spans="1:15" x14ac:dyDescent="0.25">
      <c r="A2376" s="1">
        <v>41509</v>
      </c>
      <c r="B2376" s="10">
        <v>13.98</v>
      </c>
      <c r="C2376" s="10">
        <v>15.66</v>
      </c>
      <c r="D2376">
        <v>1535.42</v>
      </c>
      <c r="E2376">
        <v>1369.6</v>
      </c>
      <c r="F2376">
        <v>44304.73</v>
      </c>
      <c r="G2376">
        <v>39523.519999999997</v>
      </c>
      <c r="H2376">
        <f>(1/(1-91/360*VLOOKUP($A2376,Tbills!$B$4:$C$974,2,1)/100))^((1)/91)-1</f>
        <v>1.3889776309117252E-6</v>
      </c>
      <c r="I2376">
        <f>I2375*(1-(I$1+I$5))^($A2376-$A2375)*(1+1.5*(E2376/E2375-1))</f>
        <v>19576.705972520089</v>
      </c>
      <c r="K2376">
        <f>ROW()</f>
        <v>2376</v>
      </c>
      <c r="L2376">
        <f>B2376/C2376</f>
        <v>0.89272030651340994</v>
      </c>
      <c r="M2376">
        <f>M2375*(1-(M$1+M$5))^($A2376-$A2375)*(1+2*(E2376/E2375-1))</f>
        <v>70726.792521846044</v>
      </c>
      <c r="N2376">
        <f>VLOOKUP(A2376,'UVXY-IV'!A$43:E$2041,4,0)</f>
        <v>356908</v>
      </c>
      <c r="O2376">
        <v>143.04</v>
      </c>
    </row>
    <row r="2377" spans="1:15" x14ac:dyDescent="0.25">
      <c r="A2377" s="1">
        <v>41512</v>
      </c>
      <c r="B2377" s="10">
        <v>14.99</v>
      </c>
      <c r="C2377" s="10">
        <v>16.21</v>
      </c>
      <c r="D2377">
        <v>1597.22</v>
      </c>
      <c r="E2377">
        <v>1424.72</v>
      </c>
      <c r="F2377">
        <v>45198.16</v>
      </c>
      <c r="G2377">
        <v>40320.370000000003</v>
      </c>
      <c r="H2377">
        <f>(1/(1-91/360*VLOOKUP($A2377,Tbills!$B$4:$C$974,2,1)/100))^((1)/91)-1</f>
        <v>1.1111679050213041E-6</v>
      </c>
      <c r="I2377">
        <f>I2376*(1-(I$1+I$5))^($A2377-$A2376)*(1+1.5*(E2377/E2376-1))</f>
        <v>20757.915218750728</v>
      </c>
      <c r="K2377">
        <f>ROW()</f>
        <v>2377</v>
      </c>
      <c r="L2377">
        <f>B2377/C2377</f>
        <v>0.92473781616286244</v>
      </c>
      <c r="M2377">
        <f>M2376*(1-(M$1+M$5))^($A2377-$A2376)*(1+2*(E2377/E2376-1))</f>
        <v>76411.912870755637</v>
      </c>
      <c r="N2377">
        <f>VLOOKUP(A2377,'UVXY-IV'!A$43:E$2041,4,0)</f>
        <v>385546</v>
      </c>
      <c r="O2377">
        <v>152.04</v>
      </c>
    </row>
    <row r="2378" spans="1:15" x14ac:dyDescent="0.25">
      <c r="A2378" s="1">
        <v>41513</v>
      </c>
      <c r="B2378" s="10">
        <v>16.77</v>
      </c>
      <c r="C2378" s="10">
        <v>17.71</v>
      </c>
      <c r="D2378">
        <v>1728.6</v>
      </c>
      <c r="E2378">
        <v>1541.91</v>
      </c>
      <c r="F2378">
        <v>47491.21</v>
      </c>
      <c r="G2378">
        <v>42365.91</v>
      </c>
      <c r="H2378">
        <f>(1/(1-91/360*VLOOKUP($A2378,Tbills!$B$4:$C$974,2,1)/100))^((1)/91)-1</f>
        <v>1.1111679050213041E-6</v>
      </c>
      <c r="I2378">
        <f>I2377*(1-(I$1+I$5))^($A2378-$A2377)*(1+1.5*(E2378/E2377-1))</f>
        <v>23318.847576410659</v>
      </c>
      <c r="K2378">
        <f>ROW()</f>
        <v>2378</v>
      </c>
      <c r="L2378">
        <f>B2378/C2378</f>
        <v>0.9469226425748164</v>
      </c>
      <c r="M2378">
        <f>M2377*(1-(M$1+M$5))^($A2378-$A2377)*(1+2*(E2378/E2377-1))</f>
        <v>88979.401215592239</v>
      </c>
      <c r="N2378">
        <f>VLOOKUP(A2378,'UVXY-IV'!A$43:E$2041,4,0)</f>
        <v>448970</v>
      </c>
      <c r="O2378">
        <v>176.8</v>
      </c>
    </row>
    <row r="2379" spans="1:15" x14ac:dyDescent="0.25">
      <c r="A2379" s="1">
        <v>41514</v>
      </c>
      <c r="B2379" s="10">
        <v>16.489999999999998</v>
      </c>
      <c r="C2379" s="10">
        <v>17.62</v>
      </c>
      <c r="D2379">
        <v>1740.9</v>
      </c>
      <c r="E2379">
        <v>1552.88</v>
      </c>
      <c r="F2379">
        <v>47512.72</v>
      </c>
      <c r="G2379">
        <v>42385.06</v>
      </c>
      <c r="H2379">
        <f>(1/(1-91/360*VLOOKUP($A2379,Tbills!$B$4:$C$974,2,1)/100))^((1)/91)-1</f>
        <v>1.1111679050213041E-6</v>
      </c>
      <c r="I2379">
        <f>I2378*(1-(I$1+I$5))^($A2379-$A2378)*(1+1.5*(E2379/E2378-1))</f>
        <v>23567.47634077421</v>
      </c>
      <c r="K2379">
        <f>ROW()</f>
        <v>2379</v>
      </c>
      <c r="L2379">
        <f>B2379/C2379</f>
        <v>0.93586833144154358</v>
      </c>
      <c r="M2379">
        <f>M2378*(1-(M$1+M$5))^($A2379-$A2378)*(1+2*(E2379/E2378-1))</f>
        <v>90242.457349590972</v>
      </c>
      <c r="N2379">
        <f>VLOOKUP(A2379,'UVXY-IV'!A$43:E$2041,4,0)</f>
        <v>455315</v>
      </c>
      <c r="O2379">
        <v>175.4</v>
      </c>
    </row>
    <row r="2380" spans="1:15"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I2379*(1-(I$1+I$5))^($A2380-$A2379)*(1+1.5*(E2380/E2379-1))</f>
        <v>23567.250351275052</v>
      </c>
      <c r="K2380">
        <f>ROW()</f>
        <v>2380</v>
      </c>
      <c r="L2380">
        <f>B2380/C2380</f>
        <v>0.93910614525139668</v>
      </c>
      <c r="M2380">
        <f>M2379*(1-(M$1+M$5))^($A2380-$A2379)*(1+2*(E2380/E2379-1))</f>
        <v>90239.416302398095</v>
      </c>
      <c r="N2380">
        <f>VLOOKUP(A2380,'UVXY-IV'!A$43:E$2041,4,0)</f>
        <v>455150</v>
      </c>
      <c r="O2380">
        <v>183.4</v>
      </c>
    </row>
    <row r="2381" spans="1:15" x14ac:dyDescent="0.25">
      <c r="A2381" s="1">
        <v>41516</v>
      </c>
      <c r="B2381" s="10">
        <v>17.010000000000002</v>
      </c>
      <c r="C2381" s="10">
        <v>18.05</v>
      </c>
      <c r="D2381">
        <v>1757.59</v>
      </c>
      <c r="E2381">
        <v>1567.76</v>
      </c>
      <c r="F2381">
        <v>48067.54</v>
      </c>
      <c r="G2381">
        <v>42879.91</v>
      </c>
      <c r="H2381">
        <f>(1/(1-91/360*VLOOKUP($A2381,Tbills!$B$4:$C$974,2,1)/100))^((1)/91)-1</f>
        <v>1.1111679050213041E-6</v>
      </c>
      <c r="I2381">
        <f>I2380*(1-(I$1+I$5))^($A2381-$A2380)*(1+1.5*(E2381/E2380-1))</f>
        <v>23905.760121891497</v>
      </c>
      <c r="K2381">
        <f>ROW()</f>
        <v>2381</v>
      </c>
      <c r="L2381">
        <f>B2381/C2381</f>
        <v>0.94238227146814413</v>
      </c>
      <c r="M2381">
        <f>M2380*(1-(M$1+M$5))^($A2381-$A2380)*(1+2*(E2381/E2380-1))</f>
        <v>91965.700566744068</v>
      </c>
      <c r="N2381">
        <f>VLOOKUP(A2381,'UVXY-IV'!A$43:E$2041,4,0)</f>
        <v>463822</v>
      </c>
      <c r="O2381">
        <v>187.8</v>
      </c>
    </row>
    <row r="2382" spans="1:15" x14ac:dyDescent="0.25">
      <c r="A2382" s="1">
        <v>41520</v>
      </c>
      <c r="B2382" s="10">
        <v>16.61</v>
      </c>
      <c r="C2382" s="10">
        <v>17.64</v>
      </c>
      <c r="D2382">
        <v>1699.57</v>
      </c>
      <c r="E2382">
        <v>1516</v>
      </c>
      <c r="F2382">
        <v>47011.89</v>
      </c>
      <c r="G2382">
        <v>41938</v>
      </c>
      <c r="H2382">
        <f>(1/(1-91/360*VLOOKUP($A2382,Tbills!$B$4:$C$974,2,1)/100))^((1)/91)-1</f>
        <v>8.3336527945121475E-7</v>
      </c>
      <c r="I2382">
        <f>I2381*(1-(I$1+I$5))^($A2382-$A2381)*(1+1.5*(E2382/E2381-1))</f>
        <v>22721.006373353637</v>
      </c>
      <c r="K2382">
        <f>ROW()</f>
        <v>2382</v>
      </c>
      <c r="L2382">
        <f>B2382/C2382</f>
        <v>0.94160997732426299</v>
      </c>
      <c r="M2382">
        <f>M2381*(1-(M$1+M$5))^($A2382-$A2381)*(1+2*(E2382/E2381-1))</f>
        <v>85881.580665682399</v>
      </c>
      <c r="N2382">
        <f>VLOOKUP(A2382,'UVXY-IV'!A$43:E$2041,4,0)</f>
        <v>432979</v>
      </c>
      <c r="O2382">
        <v>173.52</v>
      </c>
    </row>
    <row r="2383" spans="1:15" x14ac:dyDescent="0.25">
      <c r="A2383" s="1">
        <v>41521</v>
      </c>
      <c r="B2383" s="10">
        <v>15.88</v>
      </c>
      <c r="C2383" s="10">
        <v>17.3</v>
      </c>
      <c r="D2383">
        <v>1687.11</v>
      </c>
      <c r="E2383">
        <v>1504.89</v>
      </c>
      <c r="F2383">
        <v>46747.25</v>
      </c>
      <c r="G2383">
        <v>41701.89</v>
      </c>
      <c r="H2383">
        <f>(1/(1-91/360*VLOOKUP($A2383,Tbills!$B$4:$C$974,2,1)/100))^((1)/91)-1</f>
        <v>8.3336527945121475E-7</v>
      </c>
      <c r="I2383">
        <f>I2382*(1-(I$1+I$5))^($A2383-$A2382)*(1+1.5*(E2383/E2382-1))</f>
        <v>22471.024687784775</v>
      </c>
      <c r="K2383">
        <f>ROW()</f>
        <v>2383</v>
      </c>
      <c r="L2383">
        <f>B2383/C2383</f>
        <v>0.91791907514450866</v>
      </c>
      <c r="M2383">
        <f>M2382*(1-(M$1+M$5))^($A2383-$A2382)*(1+2*(E2383/E2382-1))</f>
        <v>84619.963344722491</v>
      </c>
      <c r="N2383">
        <f>VLOOKUP(A2383,'UVXY-IV'!A$43:E$2041,4,0)</f>
        <v>426519</v>
      </c>
      <c r="O2383">
        <v>172.48</v>
      </c>
    </row>
    <row r="2384" spans="1:15" x14ac:dyDescent="0.25">
      <c r="A2384" s="1">
        <v>41522</v>
      </c>
      <c r="B2384" s="10">
        <v>15.77</v>
      </c>
      <c r="C2384" s="10">
        <v>17.14</v>
      </c>
      <c r="D2384">
        <v>1665.36</v>
      </c>
      <c r="E2384">
        <v>1485.49</v>
      </c>
      <c r="F2384">
        <v>46747.29</v>
      </c>
      <c r="G2384">
        <v>41701.89</v>
      </c>
      <c r="H2384">
        <f>(1/(1-91/360*VLOOKUP($A2384,Tbills!$B$4:$C$974,2,1)/100))^((1)/91)-1</f>
        <v>8.3336527945121475E-7</v>
      </c>
      <c r="I2384">
        <f>I2383*(1-(I$1+I$5))^($A2384-$A2383)*(1+1.5*(E2384/E2383-1))</f>
        <v>22036.292039471897</v>
      </c>
      <c r="K2384">
        <f>ROW()</f>
        <v>2384</v>
      </c>
      <c r="L2384">
        <f>B2384/C2384</f>
        <v>0.92007001166861135</v>
      </c>
      <c r="M2384">
        <f>M2383*(1-(M$1+M$5))^($A2384-$A2383)*(1+2*(E2384/E2383-1))</f>
        <v>82435.461323927084</v>
      </c>
      <c r="N2384">
        <f>VLOOKUP(A2384,'UVXY-IV'!A$43:E$2041,4,0)</f>
        <v>415591</v>
      </c>
      <c r="O2384">
        <v>165.2</v>
      </c>
    </row>
    <row r="2385" spans="1:15"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I2384*(1-(I$1+I$5))^($A2385-$A2384)*(1+1.5*(E2385/E2384-1))</f>
        <v>22230.77982822388</v>
      </c>
      <c r="K2385">
        <f>ROW()</f>
        <v>2385</v>
      </c>
      <c r="L2385">
        <f>B2385/C2385</f>
        <v>0.92312172393709946</v>
      </c>
      <c r="M2385">
        <f>M2384*(1-(M$1+M$5))^($A2385-$A2384)*(1+2*(E2385/E2384-1))</f>
        <v>83403.791857205651</v>
      </c>
      <c r="N2385">
        <f>VLOOKUP(A2385,'UVXY-IV'!A$43:E$2041,4,0)</f>
        <v>420394</v>
      </c>
      <c r="O2385">
        <v>167.28</v>
      </c>
    </row>
    <row r="2386" spans="1:15" x14ac:dyDescent="0.25">
      <c r="A2386" s="1">
        <v>41526</v>
      </c>
      <c r="B2386" s="10">
        <v>15.63</v>
      </c>
      <c r="C2386" s="10">
        <v>16.829999999999998</v>
      </c>
      <c r="D2386">
        <v>1606.73</v>
      </c>
      <c r="E2386">
        <v>1433.19</v>
      </c>
      <c r="F2386">
        <v>45682.87</v>
      </c>
      <c r="G2386">
        <v>40752.21</v>
      </c>
      <c r="H2386">
        <f>(1/(1-91/360*VLOOKUP($A2386,Tbills!$B$4:$C$974,2,1)/100))^((1)/91)-1</f>
        <v>5.6333572096001205E-7</v>
      </c>
      <c r="I2386">
        <f>I2385*(1-(I$1+I$5))^($A2386-$A2385)*(1+1.5*(E2386/E2385-1))</f>
        <v>20867.758706921555</v>
      </c>
      <c r="K2386">
        <f>ROW()</f>
        <v>2386</v>
      </c>
      <c r="L2386">
        <f>B2386/C2386</f>
        <v>0.92869875222816411</v>
      </c>
      <c r="M2386">
        <f>M2385*(1-(M$1+M$5))^($A2386-$A2385)*(1+2*(E2386/E2385-1))</f>
        <v>76580.810154584542</v>
      </c>
      <c r="N2386">
        <f>VLOOKUP(A2386,'UVXY-IV'!A$43:E$2041,4,0)</f>
        <v>386001</v>
      </c>
      <c r="O2386">
        <v>154.80000000000001</v>
      </c>
    </row>
    <row r="2387" spans="1:15" x14ac:dyDescent="0.25">
      <c r="A2387" s="1">
        <v>41527</v>
      </c>
      <c r="B2387" s="10">
        <v>14.53</v>
      </c>
      <c r="C2387" s="10">
        <v>16.11</v>
      </c>
      <c r="D2387">
        <v>1556.71</v>
      </c>
      <c r="E2387">
        <v>1388.57</v>
      </c>
      <c r="F2387">
        <v>44865.8</v>
      </c>
      <c r="G2387">
        <v>40023.31</v>
      </c>
      <c r="H2387">
        <f>(1/(1-91/360*VLOOKUP($A2387,Tbills!$B$4:$C$974,2,1)/100))^((1)/91)-1</f>
        <v>5.6333572096001205E-7</v>
      </c>
      <c r="I2387">
        <f>I2386*(1-(I$1+I$5))^($A2387-$A2386)*(1+1.5*(E2387/E2386-1))</f>
        <v>19893.043225140478</v>
      </c>
      <c r="K2387">
        <f>ROW()</f>
        <v>2387</v>
      </c>
      <c r="L2387">
        <f>B2387/C2387</f>
        <v>0.90192427063935443</v>
      </c>
      <c r="M2387">
        <f>M2386*(1-(M$1+M$5))^($A2387-$A2386)*(1+2*(E2387/E2386-1))</f>
        <v>71809.956473295068</v>
      </c>
      <c r="N2387">
        <f>VLOOKUP(A2387,'UVXY-IV'!A$43:E$2041,4,0)</f>
        <v>361851</v>
      </c>
      <c r="O2387">
        <v>143.6</v>
      </c>
    </row>
    <row r="2388" spans="1:15" x14ac:dyDescent="0.25">
      <c r="A2388" s="1">
        <v>41528</v>
      </c>
      <c r="B2388" s="10">
        <v>13.82</v>
      </c>
      <c r="C2388" s="10">
        <v>15.61</v>
      </c>
      <c r="D2388">
        <v>1498.46</v>
      </c>
      <c r="E2388">
        <v>1336.61</v>
      </c>
      <c r="F2388">
        <v>44079.78</v>
      </c>
      <c r="G2388">
        <v>39322.11</v>
      </c>
      <c r="H2388">
        <f>(1/(1-91/360*VLOOKUP($A2388,Tbills!$B$4:$C$974,2,1)/100))^((1)/91)-1</f>
        <v>5.6333572096001205E-7</v>
      </c>
      <c r="I2388">
        <f>I2387*(1-(I$1+I$5))^($A2388-$A2387)*(1+1.5*(E2388/E2387-1))</f>
        <v>18776.272879772918</v>
      </c>
      <c r="K2388">
        <f>ROW()</f>
        <v>2388</v>
      </c>
      <c r="L2388">
        <f>B2388/C2388</f>
        <v>0.88532991672005135</v>
      </c>
      <c r="M2388">
        <f>M2387*(1-(M$1+M$5))^($A2388-$A2387)*(1+2*(E2388/E2387-1))</f>
        <v>66433.490470431891</v>
      </c>
      <c r="N2388">
        <f>VLOOKUP(A2388,'UVXY-IV'!A$43:E$2041,4,0)</f>
        <v>334715</v>
      </c>
      <c r="O2388">
        <v>134.6</v>
      </c>
    </row>
    <row r="2389" spans="1:15" x14ac:dyDescent="0.25">
      <c r="A2389" s="1">
        <v>41529</v>
      </c>
      <c r="B2389" s="10">
        <v>14.29</v>
      </c>
      <c r="C2389" s="10">
        <v>15.85</v>
      </c>
      <c r="D2389">
        <v>1507.37</v>
      </c>
      <c r="E2389">
        <v>1344.55</v>
      </c>
      <c r="F2389">
        <v>44208.81</v>
      </c>
      <c r="G2389">
        <v>39437.19</v>
      </c>
      <c r="H2389">
        <f>(1/(1-91/360*VLOOKUP($A2389,Tbills!$B$4:$C$974,2,1)/100))^((1)/91)-1</f>
        <v>5.6333572096001205E-7</v>
      </c>
      <c r="I2389">
        <f>I2388*(1-(I$1+I$5))^($A2389-$A2388)*(1+1.5*(E2389/E2388-1))</f>
        <v>18943.399127336739</v>
      </c>
      <c r="K2389">
        <f>ROW()</f>
        <v>2389</v>
      </c>
      <c r="L2389">
        <f>B2389/C2389</f>
        <v>0.90157728706624607</v>
      </c>
      <c r="M2389">
        <f>M2388*(1-(M$1+M$5))^($A2389-$A2388)*(1+2*(E2389/E2388-1))</f>
        <v>67220.508363064058</v>
      </c>
      <c r="N2389">
        <f>VLOOKUP(A2389,'UVXY-IV'!A$43:E$2041,4,0)</f>
        <v>338629</v>
      </c>
      <c r="O2389">
        <v>138.80000000000001</v>
      </c>
    </row>
    <row r="2390" spans="1:15" x14ac:dyDescent="0.25">
      <c r="A2390" s="1">
        <v>41530</v>
      </c>
      <c r="B2390" s="10">
        <v>14.16</v>
      </c>
      <c r="C2390" s="10">
        <v>15.7</v>
      </c>
      <c r="D2390">
        <v>1507.37</v>
      </c>
      <c r="E2390">
        <v>1344.55</v>
      </c>
      <c r="F2390">
        <v>44202.5</v>
      </c>
      <c r="G2390">
        <v>39431.54</v>
      </c>
      <c r="H2390">
        <f>(1/(1-91/360*VLOOKUP($A2390,Tbills!$B$4:$C$974,2,1)/100))^((1)/91)-1</f>
        <v>5.6333572096001205E-7</v>
      </c>
      <c r="I2390">
        <f>I2389*(1-(I$1+I$5))^($A2390-$A2389)*(1+1.5*(E2390/E2389-1))</f>
        <v>18943.21747830401</v>
      </c>
      <c r="K2390">
        <f>ROW()</f>
        <v>2390</v>
      </c>
      <c r="L2390">
        <f>B2390/C2390</f>
        <v>0.90191082802547773</v>
      </c>
      <c r="M2390">
        <f>M2389*(1-(M$1+M$5))^($A2390-$A2389)*(1+2*(E2390/E2389-1))</f>
        <v>67218.243124015105</v>
      </c>
      <c r="N2390">
        <f>VLOOKUP(A2390,'UVXY-IV'!A$43:E$2041,4,0)</f>
        <v>338631</v>
      </c>
      <c r="O2390">
        <v>134.63999999999999</v>
      </c>
    </row>
    <row r="2391" spans="1:15" x14ac:dyDescent="0.25">
      <c r="A2391" s="1">
        <v>41533</v>
      </c>
      <c r="B2391" s="10">
        <v>14.38</v>
      </c>
      <c r="C2391" s="10">
        <v>15.6</v>
      </c>
      <c r="D2391">
        <v>1484.88</v>
      </c>
      <c r="E2391">
        <v>1324.49</v>
      </c>
      <c r="F2391">
        <v>43682.07</v>
      </c>
      <c r="G2391">
        <v>38967.22</v>
      </c>
      <c r="H2391">
        <f>(1/(1-91/360*VLOOKUP($A2391,Tbills!$B$4:$C$974,2,1)/100))^((1)/91)-1</f>
        <v>2.8166421106590178E-7</v>
      </c>
      <c r="I2391">
        <f>I2390*(1-(I$1+I$5))^($A2391-$A2390)*(1+1.5*(E2391/E2390-1))</f>
        <v>18518.750027225607</v>
      </c>
      <c r="K2391">
        <f>ROW()</f>
        <v>2391</v>
      </c>
      <c r="L2391">
        <f>B2391/C2391</f>
        <v>0.92179487179487185</v>
      </c>
      <c r="M2391">
        <f>M2390*(1-(M$1+M$5))^($A2391-$A2390)*(1+2*(E2391/E2390-1))</f>
        <v>65205.926844203095</v>
      </c>
      <c r="N2391">
        <f>VLOOKUP(A2391,'UVXY-IV'!A$43:E$2041,4,0)</f>
        <v>328603</v>
      </c>
      <c r="O2391">
        <v>132.47999999999999</v>
      </c>
    </row>
    <row r="2392" spans="1:15" x14ac:dyDescent="0.25">
      <c r="A2392" s="1">
        <v>41534</v>
      </c>
      <c r="B2392" s="10">
        <v>14.53</v>
      </c>
      <c r="C2392" s="10">
        <v>15.66</v>
      </c>
      <c r="D2392">
        <v>1475.56</v>
      </c>
      <c r="E2392">
        <v>1316.17</v>
      </c>
      <c r="F2392">
        <v>43364.46</v>
      </c>
      <c r="G2392">
        <v>38683.879999999997</v>
      </c>
      <c r="H2392">
        <f>(1/(1-91/360*VLOOKUP($A2392,Tbills!$B$4:$C$974,2,1)/100))^((1)/91)-1</f>
        <v>2.8166421106590178E-7</v>
      </c>
      <c r="I2392">
        <f>I2391*(1-(I$1+I$5))^($A2392-$A2391)*(1+1.5*(E2392/E2391-1))</f>
        <v>18344.08129948</v>
      </c>
      <c r="K2392">
        <f>ROW()</f>
        <v>2392</v>
      </c>
      <c r="L2392">
        <f>B2392/C2392</f>
        <v>0.92784163473818637</v>
      </c>
      <c r="M2392">
        <f>M2391*(1-(M$1+M$5))^($A2392-$A2391)*(1+2*(E2392/E2391-1))</f>
        <v>64384.553766699173</v>
      </c>
      <c r="N2392">
        <f>VLOOKUP(A2392,'UVXY-IV'!A$43:E$2041,4,0)</f>
        <v>324409</v>
      </c>
      <c r="O2392">
        <v>129.36000000000001</v>
      </c>
    </row>
    <row r="2393" spans="1:15" x14ac:dyDescent="0.25">
      <c r="A2393" s="1">
        <v>41535</v>
      </c>
      <c r="B2393" s="10">
        <v>13.59</v>
      </c>
      <c r="C2393" s="10">
        <v>15.18</v>
      </c>
      <c r="D2393">
        <v>1403.93</v>
      </c>
      <c r="E2393">
        <v>1252.28</v>
      </c>
      <c r="F2393">
        <v>42407.02</v>
      </c>
      <c r="G2393">
        <v>37829.769999999997</v>
      </c>
      <c r="H2393">
        <f>(1/(1-91/360*VLOOKUP($A2393,Tbills!$B$4:$C$974,2,1)/100))^((1)/91)-1</f>
        <v>2.8166421106590178E-7</v>
      </c>
      <c r="I2393">
        <f>I2392*(1-(I$1+I$5))^($A2393-$A2392)*(1+1.5*(E2393/E2392-1))</f>
        <v>17008.220665302641</v>
      </c>
      <c r="K2393">
        <f>ROW()</f>
        <v>2393</v>
      </c>
      <c r="L2393">
        <f>B2393/C2393</f>
        <v>0.89525691699604748</v>
      </c>
      <c r="M2393">
        <f>M2392*(1-(M$1+M$5))^($A2393-$A2392)*(1+2*(E2393/E2392-1))</f>
        <v>58131.838163135675</v>
      </c>
      <c r="N2393">
        <f>VLOOKUP(A2393,'UVXY-IV'!A$43:E$2041,4,0)</f>
        <v>292823</v>
      </c>
      <c r="O2393">
        <v>119.76</v>
      </c>
    </row>
    <row r="2394" spans="1:15" x14ac:dyDescent="0.25">
      <c r="A2394" s="1">
        <v>41536</v>
      </c>
      <c r="B2394" s="10">
        <v>13.16</v>
      </c>
      <c r="C2394" s="10">
        <v>15.02</v>
      </c>
      <c r="D2394">
        <v>1408.45</v>
      </c>
      <c r="E2394">
        <v>1256.31</v>
      </c>
      <c r="F2394">
        <v>42524.56</v>
      </c>
      <c r="G2394">
        <v>37934.61</v>
      </c>
      <c r="H2394">
        <f>(1/(1-91/360*VLOOKUP($A2394,Tbills!$B$4:$C$974,2,1)/100))^((1)/91)-1</f>
        <v>2.8166421106590178E-7</v>
      </c>
      <c r="I2394">
        <f>I2393*(1-(I$1+I$5))^($A2394-$A2393)*(1+1.5*(E2394/E2393-1))</f>
        <v>17090.158786583674</v>
      </c>
      <c r="K2394">
        <f>ROW()</f>
        <v>2394</v>
      </c>
      <c r="L2394">
        <f>B2394/C2394</f>
        <v>0.87616511318242352</v>
      </c>
      <c r="M2394">
        <f>M2393*(1-(M$1+M$5))^($A2394-$A2393)*(1+2*(E2394/E2393-1))</f>
        <v>58504.018231309259</v>
      </c>
      <c r="N2394">
        <f>VLOOKUP(A2394,'UVXY-IV'!A$43:E$2041,4,0)</f>
        <v>294711</v>
      </c>
      <c r="O2394">
        <v>118.6</v>
      </c>
    </row>
    <row r="2395" spans="1:15" x14ac:dyDescent="0.25">
      <c r="A2395" s="1">
        <v>41537</v>
      </c>
      <c r="B2395" s="10">
        <v>13.12</v>
      </c>
      <c r="C2395" s="10">
        <v>15.32</v>
      </c>
      <c r="D2395">
        <v>1432.14</v>
      </c>
      <c r="E2395">
        <v>1277.44</v>
      </c>
      <c r="F2395">
        <v>43686.36</v>
      </c>
      <c r="G2395">
        <v>38971</v>
      </c>
      <c r="H2395">
        <f>(1/(1-91/360*VLOOKUP($A2395,Tbills!$B$4:$C$974,2,1)/100))^((1)/91)-1</f>
        <v>2.8166421106590178E-7</v>
      </c>
      <c r="I2395">
        <f>I2394*(1-(I$1+I$5))^($A2395-$A2394)*(1+1.5*(E2395/E2394-1))</f>
        <v>17521.152336547279</v>
      </c>
      <c r="K2395">
        <f>ROW()</f>
        <v>2395</v>
      </c>
      <c r="L2395">
        <f>B2395/C2395</f>
        <v>0.85639686684073102</v>
      </c>
      <c r="M2395">
        <f>M2394*(1-(M$1+M$5))^($A2395-$A2394)*(1+2*(E2395/E2394-1))</f>
        <v>60469.949946295375</v>
      </c>
      <c r="N2395">
        <f>VLOOKUP(A2395,'UVXY-IV'!A$43:E$2041,4,0)</f>
        <v>304558</v>
      </c>
      <c r="O2395">
        <v>122.56</v>
      </c>
    </row>
    <row r="2396" spans="1:15" x14ac:dyDescent="0.25">
      <c r="A2396" s="1">
        <v>41540</v>
      </c>
      <c r="B2396" s="10">
        <v>14.31</v>
      </c>
      <c r="C2396" s="10">
        <v>15.92</v>
      </c>
      <c r="D2396">
        <v>1463.76</v>
      </c>
      <c r="E2396">
        <v>1305.6500000000001</v>
      </c>
      <c r="F2396">
        <v>44043.99</v>
      </c>
      <c r="G2396">
        <v>39290</v>
      </c>
      <c r="H2396">
        <f>(1/(1-91/360*VLOOKUP($A2396,Tbills!$B$4:$C$974,2,1)/100))^((1)/91)-1</f>
        <v>5.6333572096001205E-7</v>
      </c>
      <c r="I2396">
        <f>I2395*(1-(I$1+I$5))^($A2396-$A2395)*(1+1.5*(E2396/E2395-1))</f>
        <v>18101.017040353727</v>
      </c>
      <c r="K2396">
        <f>ROW()</f>
        <v>2396</v>
      </c>
      <c r="L2396">
        <f>B2396/C2396</f>
        <v>0.89886934673366836</v>
      </c>
      <c r="M2396">
        <f>M2395*(1-(M$1+M$5))^($A2396-$A2395)*(1+2*(E2396/E2395-1))</f>
        <v>63134.310396250665</v>
      </c>
      <c r="N2396">
        <f>VLOOKUP(A2396,'UVXY-IV'!A$43:E$2041,4,0)</f>
        <v>318048</v>
      </c>
      <c r="O2396">
        <v>125.84</v>
      </c>
    </row>
    <row r="2397" spans="1:15" x14ac:dyDescent="0.25">
      <c r="A2397" s="1">
        <v>41541</v>
      </c>
      <c r="B2397" s="10">
        <v>14.08</v>
      </c>
      <c r="C2397" s="10">
        <v>15.64</v>
      </c>
      <c r="D2397">
        <v>1438.36</v>
      </c>
      <c r="E2397">
        <v>1282.99</v>
      </c>
      <c r="F2397">
        <v>43774.2</v>
      </c>
      <c r="G2397">
        <v>39049.300000000003</v>
      </c>
      <c r="H2397">
        <f>(1/(1-91/360*VLOOKUP($A2397,Tbills!$B$4:$C$974,2,1)/100))^((1)/91)-1</f>
        <v>5.6333572096001205E-7</v>
      </c>
      <c r="I2397">
        <f>I2396*(1-(I$1+I$5))^($A2397-$A2396)*(1+1.5*(E2397/E2396-1))</f>
        <v>17629.624023080021</v>
      </c>
      <c r="K2397">
        <f>ROW()</f>
        <v>2397</v>
      </c>
      <c r="L2397">
        <f>B2397/C2397</f>
        <v>0.90025575447570327</v>
      </c>
      <c r="M2397">
        <f>M2396*(1-(M$1+M$5))^($A2397-$A2396)*(1+2*(E2397/E2396-1))</f>
        <v>60940.82182782673</v>
      </c>
      <c r="N2397">
        <f>VLOOKUP(A2397,'UVXY-IV'!A$43:E$2041,4,0)</f>
        <v>306983</v>
      </c>
      <c r="O2397">
        <v>124.32</v>
      </c>
    </row>
    <row r="2398" spans="1:15" x14ac:dyDescent="0.25">
      <c r="A2398" s="1">
        <v>41542</v>
      </c>
      <c r="B2398" s="10">
        <v>14.01</v>
      </c>
      <c r="C2398" s="10">
        <v>15.56</v>
      </c>
      <c r="D2398">
        <v>1437.19</v>
      </c>
      <c r="E2398">
        <v>1281.95</v>
      </c>
      <c r="F2398">
        <v>43843.57</v>
      </c>
      <c r="G2398">
        <v>39111.160000000003</v>
      </c>
      <c r="H2398">
        <f>(1/(1-91/360*VLOOKUP($A2398,Tbills!$B$4:$C$974,2,1)/100))^((1)/91)-1</f>
        <v>5.6333572096001205E-7</v>
      </c>
      <c r="I2398">
        <f>I2397*(1-(I$1+I$5))^($A2398-$A2397)*(1+1.5*(E2398/E2397-1))</f>
        <v>17608.019146392395</v>
      </c>
      <c r="K2398">
        <f>ROW()</f>
        <v>2398</v>
      </c>
      <c r="L2398">
        <f>B2398/C2398</f>
        <v>0.90038560411311053</v>
      </c>
      <c r="M2398">
        <f>M2397*(1-(M$1+M$5))^($A2398-$A2397)*(1+2*(E2398/E2397-1))</f>
        <v>60839.973485568946</v>
      </c>
      <c r="N2398">
        <f>VLOOKUP(A2398,'UVXY-IV'!A$43:E$2041,4,0)</f>
        <v>306432</v>
      </c>
      <c r="O2398">
        <v>123.4</v>
      </c>
    </row>
    <row r="2399" spans="1:15"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I2398*(1-(I$1+I$5))^($A2399-$A2398)*(1+1.5*(E2399/E2398-1))</f>
        <v>17178.899746623651</v>
      </c>
      <c r="K2399">
        <f>ROW()</f>
        <v>2399</v>
      </c>
      <c r="L2399">
        <f>B2399/C2399</f>
        <v>0.91239454899415962</v>
      </c>
      <c r="M2399">
        <f>M2398*(1-(M$1+M$5))^($A2399-$A2398)*(1+2*(E2399/E2398-1))</f>
        <v>58861.800070868012</v>
      </c>
      <c r="N2399">
        <f>VLOOKUP(A2399,'UVXY-IV'!A$43:E$2041,4,0)</f>
        <v>296417</v>
      </c>
      <c r="O2399">
        <v>118.92</v>
      </c>
    </row>
    <row r="2400" spans="1:15" x14ac:dyDescent="0.25">
      <c r="A2400" s="1">
        <v>41544</v>
      </c>
      <c r="B2400" s="10">
        <v>15.46</v>
      </c>
      <c r="C2400" s="10">
        <v>16.04</v>
      </c>
      <c r="D2400">
        <v>1469.19</v>
      </c>
      <c r="E2400">
        <v>1310.49</v>
      </c>
      <c r="F2400">
        <v>43734.14</v>
      </c>
      <c r="G2400">
        <v>39013.49</v>
      </c>
      <c r="H2400">
        <f>(1/(1-91/360*VLOOKUP($A2400,Tbills!$B$4:$C$974,2,1)/100))^((1)/91)-1</f>
        <v>5.6333572096001205E-7</v>
      </c>
      <c r="I2400">
        <f>I2399*(1-(I$1+I$5))^($A2400-$A2399)*(1+1.5*(E2400/E2399-1))</f>
        <v>18187.285714594087</v>
      </c>
      <c r="K2400">
        <f>ROW()</f>
        <v>2400</v>
      </c>
      <c r="L2400">
        <f>B2400/C2400</f>
        <v>0.96384039900249385</v>
      </c>
      <c r="M2400">
        <f>M2399*(1-(M$1+M$5))^($A2400-$A2399)*(1+2*(E2400/E2399-1))</f>
        <v>63467.304306093465</v>
      </c>
      <c r="N2400">
        <f>VLOOKUP(A2400,'UVXY-IV'!A$43:E$2041,4,0)</f>
        <v>319604</v>
      </c>
      <c r="O2400">
        <v>128.56</v>
      </c>
    </row>
    <row r="2401" spans="1:15" x14ac:dyDescent="0.25">
      <c r="A2401" s="1">
        <v>41547</v>
      </c>
      <c r="B2401" s="10">
        <v>16.600000000000001</v>
      </c>
      <c r="C2401" s="10">
        <v>16.8</v>
      </c>
      <c r="D2401">
        <v>1528.55</v>
      </c>
      <c r="E2401">
        <v>1363.44</v>
      </c>
      <c r="F2401">
        <v>44468.25</v>
      </c>
      <c r="G2401">
        <v>39668.29</v>
      </c>
      <c r="H2401">
        <f>(1/(1-91/360*VLOOKUP($A2401,Tbills!$B$4:$C$974,2,1)/100))^((1)/91)-1</f>
        <v>2.8166421106590178E-7</v>
      </c>
      <c r="I2401">
        <f>I2400*(1-(I$1+I$5))^($A2401-$A2400)*(1+1.5*(E2401/E2400-1))</f>
        <v>19289.009479780165</v>
      </c>
      <c r="K2401">
        <f>ROW()</f>
        <v>2401</v>
      </c>
      <c r="L2401">
        <f>B2401/C2401</f>
        <v>0.98809523809523814</v>
      </c>
      <c r="M2401">
        <f>M2400*(1-(M$1+M$5))^($A2401-$A2400)*(1+2*(E2401/E2400-1))</f>
        <v>68589.128869636595</v>
      </c>
      <c r="N2401">
        <f>VLOOKUP(A2401,'UVXY-IV'!A$43:E$2041,4,0)</f>
        <v>345368</v>
      </c>
      <c r="O2401">
        <v>137.36000000000001</v>
      </c>
    </row>
    <row r="2402" spans="1:15" x14ac:dyDescent="0.25">
      <c r="A2402" s="1">
        <v>41548</v>
      </c>
      <c r="B2402" s="10">
        <v>15.54</v>
      </c>
      <c r="C2402" s="10">
        <v>16.13</v>
      </c>
      <c r="D2402">
        <v>1463.3</v>
      </c>
      <c r="E2402">
        <v>1305.24</v>
      </c>
      <c r="F2402">
        <v>43750.87</v>
      </c>
      <c r="G2402">
        <v>39028.339999999997</v>
      </c>
      <c r="H2402">
        <f>(1/(1-91/360*VLOOKUP($A2402,Tbills!$B$4:$C$974,2,1)/100))^((1)/91)-1</f>
        <v>2.8166421106590178E-7</v>
      </c>
      <c r="I2402">
        <f>I2401*(1-(I$1+I$5))^($A2402-$A2401)*(1+1.5*(E2402/E2401-1))</f>
        <v>18053.776124149466</v>
      </c>
      <c r="K2402">
        <f>ROW()</f>
        <v>2402</v>
      </c>
      <c r="L2402">
        <f>B2402/C2402</f>
        <v>0.96342219466831991</v>
      </c>
      <c r="M2402">
        <f>M2401*(1-(M$1+M$5))^($A2402-$A2401)*(1+2*(E2402/E2401-1))</f>
        <v>62731.403587697132</v>
      </c>
      <c r="N2402">
        <f>VLOOKUP(A2402,'UVXY-IV'!A$43:E$2041,4,0)</f>
        <v>315797</v>
      </c>
      <c r="O2402">
        <v>128.04</v>
      </c>
    </row>
    <row r="2403" spans="1:15"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I2402*(1-(I$1+I$5))^($A2403-$A2402)*(1+1.5*(E2403/E2402-1))</f>
        <v>19377.705405107994</v>
      </c>
      <c r="K2403">
        <f>ROW()</f>
        <v>2403</v>
      </c>
      <c r="L2403">
        <f>B2403/C2403</f>
        <v>0.98750743604997038</v>
      </c>
      <c r="M2403">
        <f>M2402*(1-(M$1+M$5))^($A2403-$A2402)*(1+2*(E2403/E2402-1))</f>
        <v>68863.614751572401</v>
      </c>
      <c r="N2403">
        <f>VLOOKUP(A2403,'UVXY-IV'!A$43:E$2041,4,0)</f>
        <v>346580</v>
      </c>
      <c r="O2403">
        <v>135.80000000000001</v>
      </c>
    </row>
    <row r="2404" spans="1:15" x14ac:dyDescent="0.25">
      <c r="A2404" s="1">
        <v>41550</v>
      </c>
      <c r="B2404" s="10">
        <v>17.670000000000002</v>
      </c>
      <c r="C2404" s="10">
        <v>17.7</v>
      </c>
      <c r="D2404">
        <v>1600.06</v>
      </c>
      <c r="E2404">
        <v>1427.23</v>
      </c>
      <c r="F2404">
        <v>44905.49</v>
      </c>
      <c r="G2404">
        <v>40058.31</v>
      </c>
      <c r="H2404">
        <f>(1/(1-91/360*VLOOKUP($A2404,Tbills!$B$4:$C$974,2,1)/100))^((1)/91)-1</f>
        <v>2.8166421106590178E-7</v>
      </c>
      <c r="I2404">
        <f>I2403*(1-(I$1+I$5))^($A2404-$A2403)*(1+1.5*(E2404/E2403-1))</f>
        <v>20612.51694146885</v>
      </c>
      <c r="K2404">
        <f>ROW()</f>
        <v>2404</v>
      </c>
      <c r="L2404">
        <f>B2404/C2404</f>
        <v>0.99830508474576285</v>
      </c>
      <c r="M2404">
        <f>M2403*(1-(M$1+M$5))^($A2404-$A2403)*(1+2*(E2404/E2403-1))</f>
        <v>74712.990167457232</v>
      </c>
      <c r="N2404">
        <f>VLOOKUP(A2404,'UVXY-IV'!A$43:E$2041,4,0)</f>
        <v>376046</v>
      </c>
      <c r="O2404">
        <v>145.88</v>
      </c>
    </row>
    <row r="2405" spans="1:15" x14ac:dyDescent="0.25">
      <c r="A2405" s="1">
        <v>41551</v>
      </c>
      <c r="B2405" s="10">
        <v>16.739999999999998</v>
      </c>
      <c r="C2405" s="10">
        <v>17.21</v>
      </c>
      <c r="D2405">
        <v>1558.61</v>
      </c>
      <c r="E2405">
        <v>1390.26</v>
      </c>
      <c r="F2405">
        <v>44520.62</v>
      </c>
      <c r="G2405">
        <v>39714.97</v>
      </c>
      <c r="H2405">
        <f>(1/(1-91/360*VLOOKUP($A2405,Tbills!$B$4:$C$974,2,1)/100))^((1)/91)-1</f>
        <v>2.8166421106590178E-7</v>
      </c>
      <c r="I2405">
        <f>I2404*(1-(I$1+I$5))^($A2405-$A2404)*(1+1.5*(E2405/E2404-1))</f>
        <v>19811.427933966075</v>
      </c>
      <c r="K2405">
        <f>ROW()</f>
        <v>2405</v>
      </c>
      <c r="L2405">
        <f>B2405/C2405</f>
        <v>0.97269029633933746</v>
      </c>
      <c r="M2405">
        <f>M2404*(1-(M$1+M$5))^($A2405-$A2404)*(1+2*(E2405/E2404-1))</f>
        <v>70839.973410789957</v>
      </c>
      <c r="N2405">
        <f>VLOOKUP(A2405,'UVXY-IV'!A$43:E$2041,4,0)</f>
        <v>356482</v>
      </c>
      <c r="O2405">
        <v>143.80000000000001</v>
      </c>
    </row>
    <row r="2406" spans="1:15" x14ac:dyDescent="0.25">
      <c r="A2406" s="1">
        <v>41554</v>
      </c>
      <c r="B2406" s="10">
        <v>19.41</v>
      </c>
      <c r="C2406" s="10">
        <v>19.07</v>
      </c>
      <c r="D2406">
        <v>1694.17</v>
      </c>
      <c r="E2406">
        <v>1511.18</v>
      </c>
      <c r="F2406">
        <v>45740.67</v>
      </c>
      <c r="G2406">
        <v>40803.29</v>
      </c>
      <c r="H2406">
        <f>(1/(1-91/360*VLOOKUP($A2406,Tbills!$B$4:$C$974,2,1)/100))^((1)/91)-1</f>
        <v>9.8574524609595926E-7</v>
      </c>
      <c r="I2406">
        <f>I2405*(1-(I$1+I$5))^($A2406-$A2405)*(1+1.5*(E2406/E2405-1))</f>
        <v>22395.477753177158</v>
      </c>
      <c r="K2406">
        <f>ROW()</f>
        <v>2406</v>
      </c>
      <c r="L2406">
        <f>B2406/C2406</f>
        <v>1.0178290508652335</v>
      </c>
      <c r="M2406">
        <f>M2405*(1-(M$1+M$5))^($A2406-$A2405)*(1+2*(E2406/E2405-1))</f>
        <v>83154.397379627742</v>
      </c>
      <c r="N2406">
        <f>VLOOKUP(A2406,'UVXY-IV'!A$43:E$2041,4,0)</f>
        <v>418132</v>
      </c>
      <c r="O2406">
        <v>165.24</v>
      </c>
    </row>
    <row r="2407" spans="1:15" x14ac:dyDescent="0.25">
      <c r="A2407" s="1">
        <v>41555</v>
      </c>
      <c r="B2407" s="10">
        <v>20.34</v>
      </c>
      <c r="C2407" s="10">
        <v>19.84</v>
      </c>
      <c r="D2407">
        <v>1767.39</v>
      </c>
      <c r="E2407">
        <v>1576.49</v>
      </c>
      <c r="F2407">
        <v>47359.47</v>
      </c>
      <c r="G2407">
        <v>42247.31</v>
      </c>
      <c r="H2407">
        <f>(1/(1-91/360*VLOOKUP($A2407,Tbills!$B$4:$C$974,2,1)/100))^((1)/91)-1</f>
        <v>9.8574524609595926E-7</v>
      </c>
      <c r="I2407">
        <f>I2406*(1-(I$1+I$5))^($A2407-$A2406)*(1+1.5*(E2407/E2406-1))</f>
        <v>23847.076776682105</v>
      </c>
      <c r="K2407">
        <f>ROW()</f>
        <v>2407</v>
      </c>
      <c r="L2407">
        <f>B2407/C2407</f>
        <v>1.0252016129032258</v>
      </c>
      <c r="M2407">
        <f>M2406*(1-(M$1+M$5))^($A2407-$A2406)*(1+2*(E2407/E2406-1))</f>
        <v>90338.866967211274</v>
      </c>
      <c r="N2407">
        <f>VLOOKUP(A2407,'UVXY-IV'!A$43:E$2041,4,0)</f>
        <v>454241</v>
      </c>
      <c r="O2407">
        <v>180.56</v>
      </c>
    </row>
    <row r="2408" spans="1:15" x14ac:dyDescent="0.25">
      <c r="A2408" s="1">
        <v>41556</v>
      </c>
      <c r="B2408" s="10">
        <v>19.600000000000001</v>
      </c>
      <c r="C2408" s="10">
        <v>19.29</v>
      </c>
      <c r="D2408">
        <v>1727.07</v>
      </c>
      <c r="E2408">
        <v>1540.52</v>
      </c>
      <c r="F2408">
        <v>47075.58</v>
      </c>
      <c r="G2408">
        <v>41994.02</v>
      </c>
      <c r="H2408">
        <f>(1/(1-91/360*VLOOKUP($A2408,Tbills!$B$4:$C$974,2,1)/100))^((1)/91)-1</f>
        <v>9.8574524609595926E-7</v>
      </c>
      <c r="I2408">
        <f>I2407*(1-(I$1+I$5))^($A2408-$A2407)*(1+1.5*(E2408/E2407-1))</f>
        <v>23030.695330255749</v>
      </c>
      <c r="K2408">
        <f>ROW()</f>
        <v>2408</v>
      </c>
      <c r="L2408">
        <f>B2408/C2408</f>
        <v>1.0160705028512185</v>
      </c>
      <c r="M2408">
        <f>M2407*(1-(M$1+M$5))^($A2408-$A2407)*(1+2*(E2408/E2407-1))</f>
        <v>86213.526251275442</v>
      </c>
      <c r="N2408">
        <f>VLOOKUP(A2408,'UVXY-IV'!A$43:E$2041,4,0)</f>
        <v>433384</v>
      </c>
      <c r="O2408">
        <v>168.4</v>
      </c>
    </row>
    <row r="2409" spans="1:15" x14ac:dyDescent="0.25">
      <c r="A2409" s="1">
        <v>41557</v>
      </c>
      <c r="B2409" s="10">
        <v>16.48</v>
      </c>
      <c r="C2409" s="10">
        <v>17.21</v>
      </c>
      <c r="D2409">
        <v>1545.42</v>
      </c>
      <c r="E2409">
        <v>1378.49</v>
      </c>
      <c r="F2409">
        <v>44759.02</v>
      </c>
      <c r="G2409">
        <v>39927.480000000003</v>
      </c>
      <c r="H2409">
        <f>(1/(1-91/360*VLOOKUP($A2409,Tbills!$B$4:$C$974,2,1)/100))^((1)/91)-1</f>
        <v>9.8574524609595926E-7</v>
      </c>
      <c r="I2409">
        <f>I2408*(1-(I$1+I$5))^($A2409-$A2408)*(1+1.5*(E2409/E2408-1))</f>
        <v>19396.998991432218</v>
      </c>
      <c r="K2409">
        <f>ROW()</f>
        <v>2409</v>
      </c>
      <c r="L2409">
        <f>B2409/C2409</f>
        <v>0.95758280069726898</v>
      </c>
      <c r="M2409">
        <f>M2408*(1-(M$1+M$5))^($A2409-$A2408)*(1+2*(E2409/E2408-1))</f>
        <v>68075.566684933845</v>
      </c>
      <c r="N2409">
        <f>VLOOKUP(A2409,'UVXY-IV'!A$43:E$2041,4,0)</f>
        <v>342247</v>
      </c>
      <c r="O2409">
        <v>135.12</v>
      </c>
    </row>
    <row r="2410" spans="1:15" x14ac:dyDescent="0.25">
      <c r="A2410" s="1">
        <v>41558</v>
      </c>
      <c r="B2410" s="10">
        <v>15.72</v>
      </c>
      <c r="C2410" s="10">
        <v>16.57</v>
      </c>
      <c r="D2410">
        <v>1500.53</v>
      </c>
      <c r="E2410">
        <v>1338.45</v>
      </c>
      <c r="F2410">
        <v>43547.35</v>
      </c>
      <c r="G2410">
        <v>38846.57</v>
      </c>
      <c r="H2410">
        <f>(1/(1-91/360*VLOOKUP($A2410,Tbills!$B$4:$C$974,2,1)/100))^((1)/91)-1</f>
        <v>9.8574524609595926E-7</v>
      </c>
      <c r="I2410">
        <f>I2409*(1-(I$1+I$5))^($A2410-$A2409)*(1+1.5*(E2410/E2409-1))</f>
        <v>18551.705238422328</v>
      </c>
      <c r="K2410">
        <f>ROW()</f>
        <v>2410</v>
      </c>
      <c r="L2410">
        <f>B2410/C2410</f>
        <v>0.94870247435123722</v>
      </c>
      <c r="M2410">
        <f>M2409*(1-(M$1+M$5))^($A2410-$A2409)*(1+2*(E2410/E2409-1))</f>
        <v>64118.722600514884</v>
      </c>
      <c r="N2410">
        <f>VLOOKUP(A2410,'UVXY-IV'!A$43:E$2041,4,0)</f>
        <v>322111</v>
      </c>
      <c r="O2410">
        <v>129.84</v>
      </c>
    </row>
    <row r="2411" spans="1:15"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I2410*(1-(I$1+I$5))^($A2411-$A2410)*(1+1.5*(E2411/E2410-1))</f>
        <v>18968.640492973012</v>
      </c>
      <c r="K2411">
        <f>ROW()</f>
        <v>2411</v>
      </c>
      <c r="L2411">
        <f>B2411/C2411</f>
        <v>0.94976359338061456</v>
      </c>
      <c r="M2411">
        <f>M2410*(1-(M$1+M$5))^($A2411-$A2410)*(1+2*(E2411/E2410-1))</f>
        <v>66035.919252344916</v>
      </c>
      <c r="N2411">
        <f>VLOOKUP(A2411,'UVXY-IV'!A$43:E$2041,4,0)</f>
        <v>331706</v>
      </c>
      <c r="O2411">
        <v>132.47999999999999</v>
      </c>
    </row>
    <row r="2412" spans="1:15" x14ac:dyDescent="0.25">
      <c r="A2412" s="1">
        <v>41562</v>
      </c>
      <c r="B2412" s="10">
        <v>18.66</v>
      </c>
      <c r="C2412" s="10">
        <v>18.41</v>
      </c>
      <c r="D2412">
        <v>1590.21</v>
      </c>
      <c r="E2412">
        <v>1418.43</v>
      </c>
      <c r="F2412">
        <v>44197.02</v>
      </c>
      <c r="G2412">
        <v>39425.96</v>
      </c>
      <c r="H2412">
        <f>(1/(1-91/360*VLOOKUP($A2412,Tbills!$B$4:$C$974,2,1)/100))^((1)/91)-1</f>
        <v>3.6618698098234148E-6</v>
      </c>
      <c r="I2412">
        <f>I2411*(1-(I$1+I$5))^($A2412-$A2411)*(1+1.5*(E2412/E2411-1))</f>
        <v>20222.988134100549</v>
      </c>
      <c r="K2412">
        <f>ROW()</f>
        <v>2412</v>
      </c>
      <c r="L2412">
        <f>B2412/C2412</f>
        <v>1.0135795763172188</v>
      </c>
      <c r="M2412">
        <f>M2411*(1-(M$1+M$5))^($A2412-$A2411)*(1+2*(E2412/E2411-1))</f>
        <v>71856.779571283594</v>
      </c>
      <c r="N2412">
        <f>VLOOKUP(A2412,'UVXY-IV'!A$43:E$2041,4,0)</f>
        <v>360932</v>
      </c>
      <c r="O2412">
        <v>148.72</v>
      </c>
    </row>
    <row r="2413" spans="1:15" x14ac:dyDescent="0.25">
      <c r="A2413" s="1">
        <v>41563</v>
      </c>
      <c r="B2413" s="10">
        <v>14.71</v>
      </c>
      <c r="C2413" s="10">
        <v>16.260000000000002</v>
      </c>
      <c r="D2413">
        <v>1429.36</v>
      </c>
      <c r="E2413">
        <v>1274.95</v>
      </c>
      <c r="F2413">
        <v>43222.82</v>
      </c>
      <c r="G2413">
        <v>38556.78</v>
      </c>
      <c r="H2413">
        <f>(1/(1-91/360*VLOOKUP($A2413,Tbills!$B$4:$C$974,2,1)/100))^((1)/91)-1</f>
        <v>3.6618698098234148E-6</v>
      </c>
      <c r="I2413">
        <f>I2412*(1-(I$1+I$5))^($A2413-$A2412)*(1+1.5*(E2413/E2412-1))</f>
        <v>17154.366607780266</v>
      </c>
      <c r="K2413">
        <f>ROW()</f>
        <v>2413</v>
      </c>
      <c r="L2413">
        <f>B2413/C2413</f>
        <v>0.90467404674046736</v>
      </c>
      <c r="M2413">
        <f>M2412*(1-(M$1+M$5))^($A2413-$A2412)*(1+2*(E2413/E2412-1))</f>
        <v>57317.633267175283</v>
      </c>
      <c r="N2413">
        <f>VLOOKUP(A2413,'UVXY-IV'!A$43:E$2041,4,0)</f>
        <v>287614</v>
      </c>
      <c r="O2413">
        <v>115.48</v>
      </c>
    </row>
    <row r="2414" spans="1:15" x14ac:dyDescent="0.25">
      <c r="A2414" s="1">
        <v>41564</v>
      </c>
      <c r="B2414" s="10">
        <v>13.48</v>
      </c>
      <c r="C2414" s="10">
        <v>15.44</v>
      </c>
      <c r="D2414">
        <v>1337.86</v>
      </c>
      <c r="E2414">
        <v>1193.33</v>
      </c>
      <c r="F2414">
        <v>41858.49</v>
      </c>
      <c r="G2414">
        <v>37339.589999999997</v>
      </c>
      <c r="H2414">
        <f>(1/(1-91/360*VLOOKUP($A2414,Tbills!$B$4:$C$974,2,1)/100))^((1)/91)-1</f>
        <v>3.6618698098234148E-6</v>
      </c>
      <c r="I2414">
        <f>I2413*(1-(I$1+I$5))^($A2414-$A2413)*(1+1.5*(E2414/E2413-1))</f>
        <v>15506.930483751428</v>
      </c>
      <c r="K2414">
        <f>ROW()</f>
        <v>2414</v>
      </c>
      <c r="L2414">
        <f>B2414/C2414</f>
        <v>0.87305699481865295</v>
      </c>
      <c r="M2414">
        <f>M2413*(1-(M$1+M$5))^($A2414-$A2413)*(1+2*(E2414/E2413-1))</f>
        <v>49977.20599473628</v>
      </c>
      <c r="N2414">
        <f>VLOOKUP(A2414,'UVXY-IV'!A$43:E$2041,4,0)</f>
        <v>250724</v>
      </c>
      <c r="O2414">
        <v>102.84</v>
      </c>
    </row>
    <row r="2415" spans="1:15" x14ac:dyDescent="0.25">
      <c r="A2415" s="1">
        <v>41565</v>
      </c>
      <c r="B2415" s="10">
        <v>13.04</v>
      </c>
      <c r="C2415" s="10">
        <v>14.92</v>
      </c>
      <c r="D2415">
        <v>1318.48</v>
      </c>
      <c r="E2415">
        <v>1176.04</v>
      </c>
      <c r="F2415">
        <v>41475.79</v>
      </c>
      <c r="G2415">
        <v>36998.07</v>
      </c>
      <c r="H2415">
        <f>(1/(1-91/360*VLOOKUP($A2415,Tbills!$B$4:$C$974,2,1)/100))^((1)/91)-1</f>
        <v>3.6618698098234148E-6</v>
      </c>
      <c r="I2415">
        <f>I2414*(1-(I$1+I$5))^($A2415-$A2414)*(1+1.5*(E2415/E2414-1))</f>
        <v>15169.768232105973</v>
      </c>
      <c r="K2415">
        <f>ROW()</f>
        <v>2415</v>
      </c>
      <c r="L2415">
        <f>B2415/C2415</f>
        <v>0.87399463806970501</v>
      </c>
      <c r="M2415">
        <f>M2414*(1-(M$1+M$5))^($A2415-$A2414)*(1+2*(E2415/E2414-1))</f>
        <v>48527.344424496136</v>
      </c>
      <c r="N2415">
        <f>VLOOKUP(A2415,'UVXY-IV'!A$43:E$2041,4,0)</f>
        <v>243378</v>
      </c>
      <c r="O2415">
        <v>100.24</v>
      </c>
    </row>
    <row r="2416" spans="1:15"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I2415*(1-(I$1+I$5))^($A2416-$A2415)*(1+1.5*(E2416/E2415-1))</f>
        <v>15562.869747990189</v>
      </c>
      <c r="K2416">
        <f>ROW()</f>
        <v>2416</v>
      </c>
      <c r="L2416">
        <f>B2416/C2416</f>
        <v>0.86922060766182296</v>
      </c>
      <c r="M2416">
        <f>M2415*(1-(M$1+M$5))^($A2416-$A2415)*(1+2*(E2416/E2415-1))</f>
        <v>50200.86186210419</v>
      </c>
      <c r="N2416">
        <f>VLOOKUP(A2416,'UVXY-IV'!A$43:E$2041,4,0)</f>
        <v>251831</v>
      </c>
      <c r="O2416">
        <v>101.28</v>
      </c>
    </row>
    <row r="2417" spans="1:15" x14ac:dyDescent="0.25">
      <c r="A2417" s="1">
        <v>41569</v>
      </c>
      <c r="B2417" s="10">
        <v>13.33</v>
      </c>
      <c r="C2417" s="10">
        <v>15.02</v>
      </c>
      <c r="D2417">
        <v>1342.02</v>
      </c>
      <c r="E2417">
        <v>1197.03</v>
      </c>
      <c r="F2417">
        <v>41785.410000000003</v>
      </c>
      <c r="G2417">
        <v>37273.82</v>
      </c>
      <c r="H2417">
        <f>(1/(1-91/360*VLOOKUP($A2417,Tbills!$B$4:$C$974,2,1)/100))^((1)/91)-1</f>
        <v>9.8574524609595926E-7</v>
      </c>
      <c r="I2417">
        <f>I2416*(1-(I$1+I$5))^($A2417-$A2416)*(1+1.5*(E2417/E2416-1))</f>
        <v>15575.40348570602</v>
      </c>
      <c r="K2417">
        <f>ROW()</f>
        <v>2417</v>
      </c>
      <c r="L2417">
        <f>B2417/C2417</f>
        <v>0.88748335552596536</v>
      </c>
      <c r="M2417">
        <f>M2416*(1-(M$1+M$5))^($A2417-$A2416)*(1+2*(E2417/E2416-1))</f>
        <v>50253.717146239345</v>
      </c>
      <c r="N2417">
        <f>VLOOKUP(A2417,'UVXY-IV'!A$43:E$2041,4,0)</f>
        <v>252109</v>
      </c>
      <c r="O2417">
        <v>102.16</v>
      </c>
    </row>
    <row r="2418" spans="1:15" x14ac:dyDescent="0.25">
      <c r="A2418" s="1">
        <v>41570</v>
      </c>
      <c r="B2418" s="10">
        <v>13.42</v>
      </c>
      <c r="C2418" s="10">
        <v>15.11</v>
      </c>
      <c r="D2418">
        <v>1349.28</v>
      </c>
      <c r="E2418">
        <v>1203.5</v>
      </c>
      <c r="F2418">
        <v>42088.08</v>
      </c>
      <c r="G2418">
        <v>37543.769999999997</v>
      </c>
      <c r="H2418">
        <f>(1/(1-91/360*VLOOKUP($A2418,Tbills!$B$4:$C$974,2,1)/100))^((1)/91)-1</f>
        <v>9.8574524609595926E-7</v>
      </c>
      <c r="I2418">
        <f>I2417*(1-(I$1+I$5))^($A2418-$A2417)*(1+1.5*(E2418/E2417-1))</f>
        <v>15701.531536894505</v>
      </c>
      <c r="K2418">
        <f>ROW()</f>
        <v>2418</v>
      </c>
      <c r="L2418">
        <f>B2418/C2418</f>
        <v>0.88815354070152219</v>
      </c>
      <c r="M2418">
        <f>M2417*(1-(M$1+M$5))^($A2418-$A2417)*(1+2*(E2418/E2417-1))</f>
        <v>50795.252477977039</v>
      </c>
      <c r="N2418">
        <f>VLOOKUP(A2418,'UVXY-IV'!A$43:E$2041,4,0)</f>
        <v>254870</v>
      </c>
      <c r="O2418">
        <v>103.2</v>
      </c>
    </row>
    <row r="2419" spans="1:15" x14ac:dyDescent="0.25">
      <c r="A2419" s="1">
        <v>41571</v>
      </c>
      <c r="B2419" s="10">
        <v>13.2</v>
      </c>
      <c r="C2419" s="10">
        <v>14.9</v>
      </c>
      <c r="D2419">
        <v>1329.91</v>
      </c>
      <c r="E2419">
        <v>1186.22</v>
      </c>
      <c r="F2419">
        <v>41874.15</v>
      </c>
      <c r="G2419">
        <v>37352.9</v>
      </c>
      <c r="H2419">
        <f>(1/(1-91/360*VLOOKUP($A2419,Tbills!$B$4:$C$974,2,1)/100))^((1)/91)-1</f>
        <v>9.8574524609595926E-7</v>
      </c>
      <c r="I2419">
        <f>I2418*(1-(I$1+I$5))^($A2419-$A2418)*(1+1.5*(E2419/E2418-1))</f>
        <v>15363.21745548235</v>
      </c>
      <c r="K2419">
        <f>ROW()</f>
        <v>2419</v>
      </c>
      <c r="L2419">
        <f>B2419/C2419</f>
        <v>0.88590604026845632</v>
      </c>
      <c r="M2419">
        <f>M2418*(1-(M$1+M$5))^($A2419-$A2418)*(1+2*(E2419/E2418-1))</f>
        <v>49334.941023217565</v>
      </c>
      <c r="N2419">
        <f>VLOOKUP(A2419,'UVXY-IV'!A$43:E$2041,4,0)</f>
        <v>247510</v>
      </c>
      <c r="O2419">
        <v>100.2</v>
      </c>
    </row>
    <row r="2420" spans="1:15" x14ac:dyDescent="0.25">
      <c r="A2420" s="1">
        <v>41572</v>
      </c>
      <c r="B2420" s="10">
        <v>13.09</v>
      </c>
      <c r="C2420" s="10">
        <v>14.87</v>
      </c>
      <c r="D2420">
        <v>1334.43</v>
      </c>
      <c r="E2420">
        <v>1190.25</v>
      </c>
      <c r="F2420">
        <v>42145.279999999999</v>
      </c>
      <c r="G2420">
        <v>37594.720000000001</v>
      </c>
      <c r="H2420">
        <f>(1/(1-91/360*VLOOKUP($A2420,Tbills!$B$4:$C$974,2,1)/100))^((1)/91)-1</f>
        <v>9.8574524609595926E-7</v>
      </c>
      <c r="I2420">
        <f>I2419*(1-(I$1+I$5))^($A2420-$A2419)*(1+1.5*(E2420/E2419-1))</f>
        <v>15441.360638702086</v>
      </c>
      <c r="K2420">
        <f>ROW()</f>
        <v>2420</v>
      </c>
      <c r="L2420">
        <f>B2420/C2420</f>
        <v>0.88029589778076667</v>
      </c>
      <c r="M2420">
        <f>M2419*(1-(M$1+M$5))^($A2420-$A2419)*(1+2*(E2420/E2419-1))</f>
        <v>49668.482955021682</v>
      </c>
      <c r="N2420">
        <f>VLOOKUP(A2420,'UVXY-IV'!A$43:E$2041,4,0)</f>
        <v>249211</v>
      </c>
      <c r="O2420">
        <v>99.76</v>
      </c>
    </row>
    <row r="2421" spans="1:15" x14ac:dyDescent="0.25">
      <c r="A2421" s="1">
        <v>41575</v>
      </c>
      <c r="B2421" s="10">
        <v>13.31</v>
      </c>
      <c r="C2421" s="10">
        <v>14.87</v>
      </c>
      <c r="D2421">
        <v>1337.5</v>
      </c>
      <c r="E2421">
        <v>1192.98</v>
      </c>
      <c r="F2421">
        <v>42377.54</v>
      </c>
      <c r="G2421">
        <v>37801.79</v>
      </c>
      <c r="H2421">
        <f>(1/(1-91/360*VLOOKUP($A2421,Tbills!$B$4:$C$974,2,1)/100))^((1)/91)-1</f>
        <v>1.2674350022834346E-6</v>
      </c>
      <c r="I2421">
        <f>I2420*(1-(I$1+I$5))^($A2421-$A2420)*(1+1.5*(E2421/E2420-1))</f>
        <v>15494.040197318705</v>
      </c>
      <c r="K2421">
        <f>ROW()</f>
        <v>2421</v>
      </c>
      <c r="L2421">
        <f>B2421/C2421</f>
        <v>0.89509078681909893</v>
      </c>
      <c r="M2421">
        <f>M2420*(1-(M$1+M$5))^($A2421-$A2420)*(1+2*(E2421/E2420-1))</f>
        <v>49891.281631884514</v>
      </c>
      <c r="N2421">
        <f>VLOOKUP(A2421,'UVXY-IV'!A$43:E$2041,4,0)</f>
        <v>250356</v>
      </c>
      <c r="O2421">
        <v>100.64</v>
      </c>
    </row>
    <row r="2422" spans="1:15" x14ac:dyDescent="0.25">
      <c r="A2422" s="1">
        <v>41576</v>
      </c>
      <c r="B2422" s="10">
        <v>13.41</v>
      </c>
      <c r="C2422" s="10">
        <v>15.03</v>
      </c>
      <c r="D2422">
        <v>1331.75</v>
      </c>
      <c r="E2422">
        <v>1187.8499999999999</v>
      </c>
      <c r="F2422">
        <v>42454.9</v>
      </c>
      <c r="G2422">
        <v>37870.75</v>
      </c>
      <c r="H2422">
        <f>(1/(1-91/360*VLOOKUP($A2422,Tbills!$B$4:$C$974,2,1)/100))^((1)/91)-1</f>
        <v>1.2674350022834346E-6</v>
      </c>
      <c r="I2422">
        <f>I2421*(1-(I$1+I$5))^($A2422-$A2421)*(1+1.5*(E2422/E2421-1))</f>
        <v>15393.952399826139</v>
      </c>
      <c r="K2422">
        <f>ROW()</f>
        <v>2422</v>
      </c>
      <c r="L2422">
        <f>B2422/C2422</f>
        <v>0.89221556886227549</v>
      </c>
      <c r="M2422">
        <f>M2421*(1-(M$1+M$5))^($A2422-$A2421)*(1+2*(E2422/E2421-1))</f>
        <v>49460.534244123715</v>
      </c>
      <c r="N2422">
        <f>VLOOKUP(A2422,'UVXY-IV'!A$43:E$2041,4,0)</f>
        <v>248205</v>
      </c>
      <c r="O2422">
        <v>99.4</v>
      </c>
    </row>
    <row r="2423" spans="1:15" x14ac:dyDescent="0.25">
      <c r="A2423" s="1">
        <v>41577</v>
      </c>
      <c r="B2423" s="10">
        <v>13.65</v>
      </c>
      <c r="C2423" s="10">
        <v>15.13</v>
      </c>
      <c r="D2423">
        <v>1338.92</v>
      </c>
      <c r="E2423">
        <v>1194.24</v>
      </c>
      <c r="F2423">
        <v>42547.63</v>
      </c>
      <c r="G2423">
        <v>37953.42</v>
      </c>
      <c r="H2423">
        <f>(1/(1-91/360*VLOOKUP($A2423,Tbills!$B$4:$C$974,2,1)/100))^((1)/91)-1</f>
        <v>1.2674350022834346E-6</v>
      </c>
      <c r="I2423">
        <f>I2422*(1-(I$1+I$5))^($A2423-$A2422)*(1+1.5*(E2423/E2422-1))</f>
        <v>15518.020486276175</v>
      </c>
      <c r="K2423">
        <f>ROW()</f>
        <v>2423</v>
      </c>
      <c r="L2423">
        <f>B2423/C2423</f>
        <v>0.90218109715796424</v>
      </c>
      <c r="M2423">
        <f>M2422*(1-(M$1+M$5))^($A2423-$A2422)*(1+2*(E2423/E2422-1))</f>
        <v>49990.992193263883</v>
      </c>
      <c r="N2423">
        <f>VLOOKUP(A2423,'UVXY-IV'!A$43:E$2041,4,0)</f>
        <v>250841</v>
      </c>
      <c r="O2423">
        <v>101.6</v>
      </c>
    </row>
    <row r="2424" spans="1:15" x14ac:dyDescent="0.25">
      <c r="A2424" s="1">
        <v>41578</v>
      </c>
      <c r="B2424" s="10">
        <v>13.75</v>
      </c>
      <c r="C2424" s="10">
        <v>15.25</v>
      </c>
      <c r="D2424">
        <v>1334.46</v>
      </c>
      <c r="E2424">
        <v>1190.26</v>
      </c>
      <c r="F2424">
        <v>42586.26</v>
      </c>
      <c r="G2424">
        <v>37987.83</v>
      </c>
      <c r="H2424">
        <f>(1/(1-91/360*VLOOKUP($A2424,Tbills!$B$4:$C$974,2,1)/100))^((1)/91)-1</f>
        <v>1.2674350022834346E-6</v>
      </c>
      <c r="I2424">
        <f>I2423*(1-(I$1+I$5))^($A2424-$A2423)*(1+1.5*(E2424/E2423-1))</f>
        <v>15440.297917640026</v>
      </c>
      <c r="K2424">
        <f>ROW()</f>
        <v>2424</v>
      </c>
      <c r="L2424">
        <f>B2424/C2424</f>
        <v>0.90163934426229508</v>
      </c>
      <c r="M2424">
        <f>M2423*(1-(M$1+M$5))^($A2424-$A2423)*(1+2*(E2424/E2423-1))</f>
        <v>49656.11248875712</v>
      </c>
      <c r="N2424">
        <f>VLOOKUP(A2424,'UVXY-IV'!A$43:E$2041,4,0)</f>
        <v>249167</v>
      </c>
      <c r="O2424">
        <v>100.76</v>
      </c>
    </row>
    <row r="2425" spans="1:15" x14ac:dyDescent="0.25">
      <c r="A2425" s="1">
        <v>41579</v>
      </c>
      <c r="B2425" s="10">
        <v>13.28</v>
      </c>
      <c r="C2425" s="10">
        <v>15.06</v>
      </c>
      <c r="D2425">
        <v>1336.42</v>
      </c>
      <c r="E2425">
        <v>1192.01</v>
      </c>
      <c r="F2425">
        <v>42836.06</v>
      </c>
      <c r="G2425">
        <v>38210.61</v>
      </c>
      <c r="H2425">
        <f>(1/(1-91/360*VLOOKUP($A2425,Tbills!$B$4:$C$974,2,1)/100))^((1)/91)-1</f>
        <v>1.2674350022834346E-6</v>
      </c>
      <c r="I2425">
        <f>I2424*(1-(I$1+I$5))^($A2425-$A2424)*(1+1.5*(E2425/E2424-1))</f>
        <v>15474.201574221341</v>
      </c>
      <c r="K2425">
        <f>ROW()</f>
        <v>2425</v>
      </c>
      <c r="L2425">
        <f>B2425/C2425</f>
        <v>0.88180610889774225</v>
      </c>
      <c r="M2425">
        <f>M2424*(1-(M$1+M$5))^($A2425-$A2424)*(1+2*(E2425/E2424-1))</f>
        <v>49800.449712395835</v>
      </c>
      <c r="N2425">
        <f>VLOOKUP(A2425,'UVXY-IV'!A$43:E$2041,4,0)</f>
        <v>249927</v>
      </c>
      <c r="O2425">
        <v>99.56</v>
      </c>
    </row>
    <row r="2426" spans="1:15" x14ac:dyDescent="0.25">
      <c r="A2426" s="1">
        <v>41582</v>
      </c>
      <c r="B2426" s="10">
        <v>12.93</v>
      </c>
      <c r="C2426" s="10">
        <v>14.68</v>
      </c>
      <c r="D2426">
        <v>1292.02</v>
      </c>
      <c r="E2426">
        <v>1152.4000000000001</v>
      </c>
      <c r="F2426">
        <v>42221.73</v>
      </c>
      <c r="G2426">
        <v>37662.47</v>
      </c>
      <c r="H2426">
        <f>(1/(1-91/360*VLOOKUP($A2426,Tbills!$B$4:$C$974,2,1)/100))^((1)/91)-1</f>
        <v>1.4082826178540842E-6</v>
      </c>
      <c r="I2426">
        <f>I2425*(1-(I$1+I$5))^($A2426-$A2425)*(1+1.5*(E2426/E2425-1))</f>
        <v>14702.476626950396</v>
      </c>
      <c r="K2426">
        <f>ROW()</f>
        <v>2426</v>
      </c>
      <c r="L2426">
        <f>B2426/C2426</f>
        <v>0.88079019073569487</v>
      </c>
      <c r="M2426">
        <f>M2425*(1-(M$1+M$5))^($A2426-$A2425)*(1+2*(E2426/E2425-1))</f>
        <v>46486.053093986869</v>
      </c>
      <c r="N2426">
        <f>VLOOKUP(A2426,'UVXY-IV'!A$43:E$2041,4,0)</f>
        <v>233272</v>
      </c>
      <c r="O2426">
        <v>94.52</v>
      </c>
    </row>
    <row r="2427" spans="1:15" x14ac:dyDescent="0.25">
      <c r="A2427" s="1">
        <v>41583</v>
      </c>
      <c r="B2427" s="10">
        <v>13.27</v>
      </c>
      <c r="C2427" s="10">
        <v>14.92</v>
      </c>
      <c r="D2427">
        <v>1298.93</v>
      </c>
      <c r="E2427">
        <v>1158.56</v>
      </c>
      <c r="F2427">
        <v>42452.55</v>
      </c>
      <c r="G2427">
        <v>37868.31</v>
      </c>
      <c r="H2427">
        <f>(1/(1-91/360*VLOOKUP($A2427,Tbills!$B$4:$C$974,2,1)/100))^((1)/91)-1</f>
        <v>1.4082826178540842E-6</v>
      </c>
      <c r="I2427">
        <f>I2426*(1-(I$1+I$5))^($A2427-$A2426)*(1+1.5*(E2427/E2426-1))</f>
        <v>14820.219696148994</v>
      </c>
      <c r="K2427">
        <f>ROW()</f>
        <v>2427</v>
      </c>
      <c r="L2427">
        <f>B2427/C2427</f>
        <v>0.8894101876675603</v>
      </c>
      <c r="M2427">
        <f>M2426*(1-(M$1+M$5))^($A2427-$A2426)*(1+2*(E2427/E2426-1))</f>
        <v>46981.439783714064</v>
      </c>
      <c r="N2427">
        <f>VLOOKUP(A2427,'UVXY-IV'!A$43:E$2041,4,0)</f>
        <v>235731</v>
      </c>
      <c r="O2427">
        <v>93.68</v>
      </c>
    </row>
    <row r="2428" spans="1:15" x14ac:dyDescent="0.25">
      <c r="A2428" s="1">
        <v>41584</v>
      </c>
      <c r="B2428" s="10">
        <v>12.67</v>
      </c>
      <c r="C2428" s="10">
        <v>14.67</v>
      </c>
      <c r="D2428">
        <v>1275.1099999999999</v>
      </c>
      <c r="E2428">
        <v>1137.31</v>
      </c>
      <c r="F2428">
        <v>41976.22</v>
      </c>
      <c r="G2428">
        <v>37443.360000000001</v>
      </c>
      <c r="H2428">
        <f>(1/(1-91/360*VLOOKUP($A2428,Tbills!$B$4:$C$974,2,1)/100))^((1)/91)-1</f>
        <v>1.4082826178540842E-6</v>
      </c>
      <c r="I2428">
        <f>I2427*(1-(I$1+I$5))^($A2428-$A2427)*(1+1.5*(E2428/E2427-1))</f>
        <v>14412.338690477609</v>
      </c>
      <c r="K2428">
        <f>ROW()</f>
        <v>2428</v>
      </c>
      <c r="L2428">
        <f>B2428/C2428</f>
        <v>0.86366734832992498</v>
      </c>
      <c r="M2428">
        <f>M2427*(1-(M$1+M$5))^($A2428-$A2427)*(1+2*(E2428/E2427-1))</f>
        <v>45256.472455011281</v>
      </c>
      <c r="N2428">
        <f>VLOOKUP(A2428,'UVXY-IV'!A$43:E$2041,4,0)</f>
        <v>227131</v>
      </c>
      <c r="O2428">
        <v>90.88</v>
      </c>
    </row>
    <row r="2429" spans="1:15" x14ac:dyDescent="0.25">
      <c r="A2429" s="1">
        <v>41585</v>
      </c>
      <c r="B2429" s="10">
        <v>13.91</v>
      </c>
      <c r="C2429" s="10">
        <v>15.36</v>
      </c>
      <c r="D2429">
        <v>1317.85</v>
      </c>
      <c r="E2429">
        <v>1175.43</v>
      </c>
      <c r="F2429">
        <v>42680.85</v>
      </c>
      <c r="G2429">
        <v>38071.839999999997</v>
      </c>
      <c r="H2429">
        <f>(1/(1-91/360*VLOOKUP($A2429,Tbills!$B$4:$C$974,2,1)/100))^((1)/91)-1</f>
        <v>1.4082826178540842E-6</v>
      </c>
      <c r="I2429">
        <f>I2428*(1-(I$1+I$5))^($A2429-$A2428)*(1+1.5*(E2429/E2428-1))</f>
        <v>15136.795916033281</v>
      </c>
      <c r="K2429">
        <f>ROW()</f>
        <v>2429</v>
      </c>
      <c r="L2429">
        <f>B2429/C2429</f>
        <v>0.90559895833333337</v>
      </c>
      <c r="M2429">
        <f>M2428*(1-(M$1+M$5))^($A2429-$A2428)*(1+2*(E2429/E2428-1))</f>
        <v>48288.629648537179</v>
      </c>
      <c r="N2429">
        <f>VLOOKUP(A2429,'UVXY-IV'!A$43:E$2041,4,0)</f>
        <v>242312</v>
      </c>
      <c r="O2429">
        <v>97.4</v>
      </c>
    </row>
    <row r="2430" spans="1:15" x14ac:dyDescent="0.25">
      <c r="A2430" s="1">
        <v>41586</v>
      </c>
      <c r="B2430" s="10">
        <v>12.9</v>
      </c>
      <c r="C2430" s="10">
        <v>14.63</v>
      </c>
      <c r="D2430">
        <v>1266.83</v>
      </c>
      <c r="E2430">
        <v>1129.92</v>
      </c>
      <c r="F2430">
        <v>41940.300000000003</v>
      </c>
      <c r="G2430">
        <v>37411.21</v>
      </c>
      <c r="H2430">
        <f>(1/(1-91/360*VLOOKUP($A2430,Tbills!$B$4:$C$974,2,1)/100))^((1)/91)-1</f>
        <v>1.4082826178540842E-6</v>
      </c>
      <c r="I2430">
        <f>I2429*(1-(I$1+I$5))^($A2430-$A2429)*(1+1.5*(E2430/E2429-1))</f>
        <v>14257.565272538781</v>
      </c>
      <c r="K2430">
        <f>ROW()</f>
        <v>2430</v>
      </c>
      <c r="L2430">
        <f>B2430/C2430</f>
        <v>0.88174982911825017</v>
      </c>
      <c r="M2430">
        <f>M2429*(1-(M$1+M$5))^($A2430-$A2429)*(1+2*(E2430/E2429-1))</f>
        <v>44547.874615610177</v>
      </c>
      <c r="N2430">
        <f>VLOOKUP(A2430,'UVXY-IV'!A$43:E$2041,4,0)</f>
        <v>223558</v>
      </c>
      <c r="O2430">
        <v>89.12</v>
      </c>
    </row>
    <row r="2431" spans="1:15" x14ac:dyDescent="0.25">
      <c r="A2431" s="1">
        <v>41589</v>
      </c>
      <c r="B2431" s="10">
        <v>12.53</v>
      </c>
      <c r="C2431" s="10">
        <v>14.73</v>
      </c>
      <c r="D2431">
        <v>1253.21</v>
      </c>
      <c r="E2431">
        <v>1117.76</v>
      </c>
      <c r="F2431">
        <v>42142.65</v>
      </c>
      <c r="G2431">
        <v>37591.550000000003</v>
      </c>
      <c r="H2431">
        <f>(1/(1-91/360*VLOOKUP($A2431,Tbills!$B$4:$C$974,2,1)/100))^((1)/91)-1</f>
        <v>1.4082826178540842E-6</v>
      </c>
      <c r="I2431">
        <f>I2430*(1-(I$1+I$5))^($A2431-$A2430)*(1+1.5*(E2431/E2430-1))</f>
        <v>14027.005639296902</v>
      </c>
      <c r="K2431">
        <f>ROW()</f>
        <v>2431</v>
      </c>
      <c r="L2431">
        <f>B2431/C2431</f>
        <v>0.85064494229463672</v>
      </c>
      <c r="M2431">
        <f>M2430*(1-(M$1+M$5))^($A2431-$A2430)*(1+2*(E2431/E2430-1))</f>
        <v>43584.635332460573</v>
      </c>
      <c r="N2431">
        <f>VLOOKUP(A2431,'UVXY-IV'!A$43:E$2041,4,0)</f>
        <v>218685</v>
      </c>
      <c r="O2431">
        <v>88.28</v>
      </c>
    </row>
    <row r="2432" spans="1:15" x14ac:dyDescent="0.25">
      <c r="A2432" s="1">
        <v>41590</v>
      </c>
      <c r="B2432" s="10">
        <v>12.82</v>
      </c>
      <c r="C2432" s="10">
        <v>14.88</v>
      </c>
      <c r="D2432">
        <v>1257.56</v>
      </c>
      <c r="E2432">
        <v>1121.6400000000001</v>
      </c>
      <c r="F2432">
        <v>42315.59</v>
      </c>
      <c r="G2432">
        <v>37745.760000000002</v>
      </c>
      <c r="H2432">
        <f>(1/(1-91/360*VLOOKUP($A2432,Tbills!$B$4:$C$974,2,1)/100))^((1)/91)-1</f>
        <v>2.1124366360592006E-6</v>
      </c>
      <c r="I2432">
        <f>I2431*(1-(I$1+I$5))^($A2432-$A2431)*(1+1.5*(E2432/E2431-1))</f>
        <v>14099.906839101286</v>
      </c>
      <c r="K2432">
        <f>ROW()</f>
        <v>2432</v>
      </c>
      <c r="L2432">
        <f>B2432/C2432</f>
        <v>0.86155913978494625</v>
      </c>
      <c r="M2432">
        <f>M2431*(1-(M$1+M$5))^($A2432-$A2431)*(1+2*(E2432/E2431-1))</f>
        <v>43885.740821219209</v>
      </c>
      <c r="N2432">
        <f>VLOOKUP(A2432,'UVXY-IV'!A$43:E$2041,4,0)</f>
        <v>220165</v>
      </c>
      <c r="O2432">
        <v>87.92</v>
      </c>
    </row>
    <row r="2433" spans="1:15" x14ac:dyDescent="0.25">
      <c r="A2433" s="1">
        <v>41591</v>
      </c>
      <c r="B2433" s="10">
        <v>12.52</v>
      </c>
      <c r="C2433" s="10">
        <v>14.83</v>
      </c>
      <c r="D2433">
        <v>1245.43</v>
      </c>
      <c r="E2433">
        <v>1110.82</v>
      </c>
      <c r="F2433">
        <v>42644.24</v>
      </c>
      <c r="G2433">
        <v>38038.839999999997</v>
      </c>
      <c r="H2433">
        <f>(1/(1-91/360*VLOOKUP($A2433,Tbills!$B$4:$C$974,2,1)/100))^((1)/91)-1</f>
        <v>2.1124366360592006E-6</v>
      </c>
      <c r="I2433">
        <f>I2432*(1-(I$1+I$5))^($A2433-$A2432)*(1+1.5*(E2433/E2432-1))</f>
        <v>13895.749583207979</v>
      </c>
      <c r="K2433">
        <f>ROW()</f>
        <v>2433</v>
      </c>
      <c r="L2433">
        <f>B2433/C2433</f>
        <v>0.84423465947403908</v>
      </c>
      <c r="M2433">
        <f>M2432*(1-(M$1+M$5))^($A2433-$A2432)*(1+2*(E2433/E2432-1))</f>
        <v>43037.595061747146</v>
      </c>
      <c r="N2433">
        <f>VLOOKUP(A2433,'UVXY-IV'!A$43:E$2041,4,0)</f>
        <v>215916</v>
      </c>
      <c r="O2433">
        <v>87.12</v>
      </c>
    </row>
    <row r="2434" spans="1:15" x14ac:dyDescent="0.25">
      <c r="A2434" s="1">
        <v>41592</v>
      </c>
      <c r="B2434" s="10">
        <v>12.37</v>
      </c>
      <c r="C2434" s="10">
        <v>14.88</v>
      </c>
      <c r="D2434">
        <v>1239.04</v>
      </c>
      <c r="E2434">
        <v>1105.1199999999999</v>
      </c>
      <c r="F2434">
        <v>42758.81</v>
      </c>
      <c r="G2434">
        <v>38140.949999999997</v>
      </c>
      <c r="H2434">
        <f>(1/(1-91/360*VLOOKUP($A2434,Tbills!$B$4:$C$974,2,1)/100))^((1)/91)-1</f>
        <v>2.1124366360592006E-6</v>
      </c>
      <c r="I2434">
        <f>I2433*(1-(I$1+I$5))^($A2434-$A2433)*(1+1.5*(E2434/E2433-1))</f>
        <v>13788.661546431438</v>
      </c>
      <c r="K2434">
        <f>ROW()</f>
        <v>2434</v>
      </c>
      <c r="L2434">
        <f>B2434/C2434</f>
        <v>0.83131720430107514</v>
      </c>
      <c r="M2434">
        <f>M2433*(1-(M$1+M$5))^($A2434-$A2433)*(1+2*(E2434/E2433-1))</f>
        <v>42594.478191936512</v>
      </c>
      <c r="N2434">
        <f>VLOOKUP(A2434,'UVXY-IV'!A$43:E$2041,4,0)</f>
        <v>213696</v>
      </c>
      <c r="O2434">
        <v>85.2</v>
      </c>
    </row>
    <row r="2435" spans="1:15" x14ac:dyDescent="0.25">
      <c r="A2435" s="1">
        <v>41593</v>
      </c>
      <c r="B2435" s="10">
        <v>12.19</v>
      </c>
      <c r="C2435" s="10">
        <v>14.8</v>
      </c>
      <c r="D2435">
        <v>1219.0999999999999</v>
      </c>
      <c r="E2435">
        <v>1087.33</v>
      </c>
      <c r="F2435">
        <v>42639.99</v>
      </c>
      <c r="G2435">
        <v>38034.879999999997</v>
      </c>
      <c r="H2435">
        <f>(1/(1-91/360*VLOOKUP($A2435,Tbills!$B$4:$C$974,2,1)/100))^((1)/91)-1</f>
        <v>2.1124366360592006E-6</v>
      </c>
      <c r="I2435">
        <f>I2434*(1-(I$1+I$5))^($A2435-$A2434)*(1+1.5*(E2435/E2434-1))</f>
        <v>13455.581859078246</v>
      </c>
      <c r="K2435">
        <f>ROW()</f>
        <v>2435</v>
      </c>
      <c r="L2435">
        <f>B2435/C2435</f>
        <v>0.82364864864864862</v>
      </c>
      <c r="M2435">
        <f>M2434*(1-(M$1+M$5))^($A2435-$A2434)*(1+2*(E2435/E2434-1))</f>
        <v>41221.734303804493</v>
      </c>
      <c r="N2435">
        <f>VLOOKUP(A2435,'UVXY-IV'!A$43:E$2041,4,0)</f>
        <v>206797</v>
      </c>
      <c r="O2435">
        <v>83.32</v>
      </c>
    </row>
    <row r="2436" spans="1:15" x14ac:dyDescent="0.25">
      <c r="A2436" s="1">
        <v>41596</v>
      </c>
      <c r="B2436" s="10">
        <v>13.1</v>
      </c>
      <c r="C2436" s="10">
        <v>14.93</v>
      </c>
      <c r="D2436">
        <v>1217.57</v>
      </c>
      <c r="E2436">
        <v>1085.96</v>
      </c>
      <c r="F2436">
        <v>42411.87</v>
      </c>
      <c r="G2436">
        <v>37831.160000000003</v>
      </c>
      <c r="H2436">
        <f>(1/(1-91/360*VLOOKUP($A2436,Tbills!$B$4:$C$974,2,1)/100))^((1)/91)-1</f>
        <v>2.253295201759542E-6</v>
      </c>
      <c r="I2436">
        <f>I2435*(1-(I$1+I$5))^($A2436-$A2435)*(1+1.5*(E2436/E2435-1))</f>
        <v>13429.765130777283</v>
      </c>
      <c r="K2436">
        <f>ROW()</f>
        <v>2436</v>
      </c>
      <c r="L2436">
        <f>B2436/C2436</f>
        <v>0.87742799732083054</v>
      </c>
      <c r="M2436">
        <f>M2435*(1-(M$1+M$5))^($A2436-$A2435)*(1+2*(E2436/E2435-1))</f>
        <v>41113.701541371418</v>
      </c>
      <c r="N2436">
        <f>VLOOKUP(A2436,'UVXY-IV'!A$43:E$2041,4,0)</f>
        <v>206231</v>
      </c>
      <c r="O2436">
        <v>83.24</v>
      </c>
    </row>
    <row r="2437" spans="1:15" x14ac:dyDescent="0.25">
      <c r="A2437" s="1">
        <v>41597</v>
      </c>
      <c r="B2437" s="10">
        <v>13.39</v>
      </c>
      <c r="C2437" s="10">
        <v>15.26</v>
      </c>
      <c r="D2437">
        <v>1234.99</v>
      </c>
      <c r="E2437">
        <v>1101.5</v>
      </c>
      <c r="F2437">
        <v>42568.6</v>
      </c>
      <c r="G2437">
        <v>37970.870000000003</v>
      </c>
      <c r="H2437">
        <f>(1/(1-91/360*VLOOKUP($A2437,Tbills!$B$4:$C$974,2,1)/100))^((1)/91)-1</f>
        <v>2.253295201759542E-6</v>
      </c>
      <c r="I2437">
        <f>I2436*(1-(I$1+I$5))^($A2437-$A2436)*(1+1.5*(E2437/E2436-1))</f>
        <v>13717.901871536018</v>
      </c>
      <c r="K2437">
        <f>ROW()</f>
        <v>2437</v>
      </c>
      <c r="L2437">
        <f>B2437/C2437</f>
        <v>0.87745740498034086</v>
      </c>
      <c r="M2437">
        <f>M2436*(1-(M$1+M$5))^($A2437-$A2436)*(1+2*(E2437/E2436-1))</f>
        <v>42288.94391902865</v>
      </c>
      <c r="N2437">
        <f>VLOOKUP(A2437,'UVXY-IV'!A$43:E$2041,4,0)</f>
        <v>212149</v>
      </c>
      <c r="O2437">
        <v>85.08</v>
      </c>
    </row>
    <row r="2438" spans="1:15" x14ac:dyDescent="0.25">
      <c r="A2438" s="1">
        <v>41598</v>
      </c>
      <c r="B2438" s="10">
        <v>13.4</v>
      </c>
      <c r="C2438" s="10">
        <v>14.99</v>
      </c>
      <c r="D2438">
        <v>1205.18</v>
      </c>
      <c r="E2438">
        <v>1074.9100000000001</v>
      </c>
      <c r="F2438">
        <v>41999.09</v>
      </c>
      <c r="G2438">
        <v>37462.79</v>
      </c>
      <c r="H2438">
        <f>(1/(1-91/360*VLOOKUP($A2438,Tbills!$B$4:$C$974,2,1)/100))^((1)/91)-1</f>
        <v>2.253295201759542E-6</v>
      </c>
      <c r="I2438">
        <f>I2437*(1-(I$1+I$5))^($A2438-$A2437)*(1+1.5*(E2438/E2437-1))</f>
        <v>13221.053789282674</v>
      </c>
      <c r="K2438">
        <f>ROW()</f>
        <v>2438</v>
      </c>
      <c r="L2438">
        <f>B2438/C2438</f>
        <v>0.89392928619079393</v>
      </c>
      <c r="M2438">
        <f>M2437*(1-(M$1+M$5))^($A2438-$A2437)*(1+2*(E2438/E2437-1))</f>
        <v>40245.893554131304</v>
      </c>
      <c r="N2438">
        <f>VLOOKUP(A2438,'UVXY-IV'!A$43:E$2041,4,0)</f>
        <v>201862</v>
      </c>
      <c r="O2438">
        <v>81.599999999999994</v>
      </c>
    </row>
    <row r="2439" spans="1:15" x14ac:dyDescent="0.25">
      <c r="A2439" s="1">
        <v>41599</v>
      </c>
      <c r="B2439" s="10">
        <v>12.66</v>
      </c>
      <c r="C2439" s="10">
        <v>14.52</v>
      </c>
      <c r="D2439">
        <v>1166.8900000000001</v>
      </c>
      <c r="E2439">
        <v>1040.76</v>
      </c>
      <c r="F2439">
        <v>41015.22</v>
      </c>
      <c r="G2439">
        <v>36585.1</v>
      </c>
      <c r="H2439">
        <f>(1/(1-91/360*VLOOKUP($A2439,Tbills!$B$4:$C$974,2,1)/100))^((1)/91)-1</f>
        <v>2.253295201759542E-6</v>
      </c>
      <c r="I2439">
        <f>I2438*(1-(I$1+I$5))^($A2439-$A2438)*(1+1.5*(E2439/E2438-1))</f>
        <v>12590.881718781169</v>
      </c>
      <c r="K2439">
        <f>ROW()</f>
        <v>2439</v>
      </c>
      <c r="L2439">
        <f>B2439/C2439</f>
        <v>0.87190082644628097</v>
      </c>
      <c r="M2439">
        <f>M2438*(1-(M$1+M$5))^($A2439-$A2438)*(1+2*(E2439/E2438-1))</f>
        <v>37687.39123680364</v>
      </c>
      <c r="N2439">
        <f>VLOOKUP(A2439,'UVXY-IV'!A$43:E$2041,4,0)</f>
        <v>188970</v>
      </c>
      <c r="O2439">
        <v>76.400000000000006</v>
      </c>
    </row>
    <row r="2440" spans="1:15" x14ac:dyDescent="0.25">
      <c r="A2440" s="1">
        <v>41600</v>
      </c>
      <c r="B2440" s="10">
        <v>12.26</v>
      </c>
      <c r="C2440" s="10">
        <v>14.15</v>
      </c>
      <c r="D2440">
        <v>1156.72</v>
      </c>
      <c r="E2440">
        <v>1031.69</v>
      </c>
      <c r="F2440">
        <v>40564.9</v>
      </c>
      <c r="G2440">
        <v>36183.339999999997</v>
      </c>
      <c r="H2440">
        <f>(1/(1-91/360*VLOOKUP($A2440,Tbills!$B$4:$C$974,2,1)/100))^((1)/91)-1</f>
        <v>2.253295201759542E-6</v>
      </c>
      <c r="I2440">
        <f>I2439*(1-(I$1+I$5))^($A2440-$A2439)*(1+1.5*(E2440/E2439-1))</f>
        <v>12426.172315257671</v>
      </c>
      <c r="K2440">
        <f>ROW()</f>
        <v>2440</v>
      </c>
      <c r="L2440">
        <f>B2440/C2440</f>
        <v>0.86643109540636043</v>
      </c>
      <c r="M2440">
        <f>M2439*(1-(M$1+M$5))^($A2440-$A2439)*(1+2*(E2440/E2439-1))</f>
        <v>37029.268309137173</v>
      </c>
      <c r="N2440">
        <f>VLOOKUP(A2440,'UVXY-IV'!A$43:E$2041,4,0)</f>
        <v>185626</v>
      </c>
      <c r="O2440">
        <v>73.959999999999994</v>
      </c>
    </row>
    <row r="2441" spans="1:15" x14ac:dyDescent="0.25">
      <c r="A2441" s="1">
        <v>41603</v>
      </c>
      <c r="B2441" s="10">
        <v>12.79</v>
      </c>
      <c r="C2441" s="10">
        <v>14.43</v>
      </c>
      <c r="D2441">
        <v>1158.27</v>
      </c>
      <c r="E2441">
        <v>1033.06</v>
      </c>
      <c r="F2441">
        <v>40350.26</v>
      </c>
      <c r="G2441">
        <v>35991.64</v>
      </c>
      <c r="H2441">
        <f>(1/(1-91/360*VLOOKUP($A2441,Tbills!$B$4:$C$974,2,1)/100))^((1)/91)-1</f>
        <v>2.2285556697809739E-6</v>
      </c>
      <c r="I2441">
        <f>I2440*(1-(I$1+I$5))^($A2441-$A2440)*(1+1.5*(E2441/E2440-1))</f>
        <v>12450.565553300155</v>
      </c>
      <c r="K2441">
        <f>ROW()</f>
        <v>2441</v>
      </c>
      <c r="L2441">
        <f>B2441/C2441</f>
        <v>0.8863478863478863</v>
      </c>
      <c r="M2441">
        <f>M2440*(1-(M$1+M$5))^($A2441-$A2440)*(1+2*(E2441/E2440-1))</f>
        <v>37123.858670455134</v>
      </c>
      <c r="N2441">
        <f>VLOOKUP(A2441,'UVXY-IV'!A$43:E$2041,4,0)</f>
        <v>186079</v>
      </c>
      <c r="O2441">
        <v>74.52</v>
      </c>
    </row>
    <row r="2442" spans="1:15" x14ac:dyDescent="0.25">
      <c r="A2442" s="1">
        <v>41604</v>
      </c>
      <c r="B2442" s="10">
        <v>12.81</v>
      </c>
      <c r="C2442" s="10">
        <v>14.55</v>
      </c>
      <c r="D2442">
        <v>1163.96</v>
      </c>
      <c r="E2442">
        <v>1038.1300000000001</v>
      </c>
      <c r="F2442">
        <v>40274.85</v>
      </c>
      <c r="G2442">
        <v>35924.300000000003</v>
      </c>
      <c r="H2442">
        <f>(1/(1-91/360*VLOOKUP($A2442,Tbills!$B$4:$C$974,2,1)/100))^((1)/91)-1</f>
        <v>2.2285556697809739E-6</v>
      </c>
      <c r="I2442">
        <f>I2441*(1-(I$1+I$5))^($A2442-$A2441)*(1+1.5*(E2442/E2441-1))</f>
        <v>12542.101676173008</v>
      </c>
      <c r="K2442">
        <f>ROW()</f>
        <v>2442</v>
      </c>
      <c r="L2442">
        <f>B2442/C2442</f>
        <v>0.8804123711340206</v>
      </c>
      <c r="M2442">
        <f>M2441*(1-(M$1+M$5))^($A2442-$A2441)*(1+2*(E2442/E2441-1))</f>
        <v>37486.984587182473</v>
      </c>
      <c r="N2442">
        <f>VLOOKUP(A2442,'UVXY-IV'!A$43:E$2041,4,0)</f>
        <v>187878</v>
      </c>
      <c r="O2442">
        <v>75.319999999999993</v>
      </c>
    </row>
    <row r="2443" spans="1:15" x14ac:dyDescent="0.25">
      <c r="A2443" s="1">
        <v>41605</v>
      </c>
      <c r="B2443" s="10">
        <v>12.98</v>
      </c>
      <c r="C2443" s="10">
        <v>14.6</v>
      </c>
      <c r="D2443">
        <v>1172.23</v>
      </c>
      <c r="E2443">
        <v>1045.5</v>
      </c>
      <c r="F2443">
        <v>40312.629999999997</v>
      </c>
      <c r="G2443">
        <v>35957.919999999998</v>
      </c>
      <c r="H2443">
        <f>(1/(1-91/360*VLOOKUP($A2443,Tbills!$B$4:$C$974,2,1)/100))^((1)/91)-1</f>
        <v>2.2285556697809739E-6</v>
      </c>
      <c r="I2443">
        <f>I2442*(1-(I$1+I$5))^($A2443-$A2442)*(1+1.5*(E2443/E2442-1))</f>
        <v>12675.54040926294</v>
      </c>
      <c r="K2443">
        <f>ROW()</f>
        <v>2443</v>
      </c>
      <c r="L2443">
        <f>B2443/C2443</f>
        <v>0.88904109589041103</v>
      </c>
      <c r="M2443">
        <f>M2442*(1-(M$1+M$5))^($A2443-$A2442)*(1+2*(E2443/E2442-1))</f>
        <v>38017.966356545447</v>
      </c>
      <c r="N2443">
        <f>VLOOKUP(A2443,'UVXY-IV'!A$43:E$2041,4,0)</f>
        <v>190530</v>
      </c>
      <c r="O2443">
        <v>75.36</v>
      </c>
    </row>
    <row r="2444" spans="1:15" x14ac:dyDescent="0.25">
      <c r="A2444" s="1">
        <v>41607</v>
      </c>
      <c r="B2444" s="10">
        <v>13.7</v>
      </c>
      <c r="C2444" s="10">
        <v>15.03</v>
      </c>
      <c r="D2444">
        <v>1179.17</v>
      </c>
      <c r="E2444">
        <v>1051.68</v>
      </c>
      <c r="F2444">
        <v>40326.67</v>
      </c>
      <c r="G2444">
        <v>35970.28</v>
      </c>
      <c r="H2444">
        <f>(1/(1-91/360*VLOOKUP($A2444,Tbills!$B$4:$C$974,2,1)/100))^((1)/91)-1</f>
        <v>2.2285556697809739E-6</v>
      </c>
      <c r="I2444">
        <f>I2443*(1-(I$1+I$5))^($A2444-$A2443)*(1+1.5*(E2444/E2443-1))</f>
        <v>12787.683741724095</v>
      </c>
      <c r="K2444">
        <f>ROW()</f>
        <v>2444</v>
      </c>
      <c r="L2444">
        <f>B2444/C2444</f>
        <v>0.91151031270791749</v>
      </c>
      <c r="M2444">
        <f>M2443*(1-(M$1+M$5))^($A2444-$A2443)*(1+2*(E2444/E2443-1))</f>
        <v>38464.825799868704</v>
      </c>
      <c r="N2444">
        <f>VLOOKUP(A2444,'UVXY-IV'!A$43:E$2041,4,0)</f>
        <v>192742</v>
      </c>
      <c r="O2444">
        <v>77.28</v>
      </c>
    </row>
    <row r="2445" spans="1:15" x14ac:dyDescent="0.25">
      <c r="A2445" s="1">
        <v>41610</v>
      </c>
      <c r="B2445" s="10">
        <v>14.23</v>
      </c>
      <c r="C2445" s="10">
        <v>15.19</v>
      </c>
      <c r="D2445">
        <v>1198.8</v>
      </c>
      <c r="E2445">
        <v>1069.18</v>
      </c>
      <c r="F2445">
        <v>40176.67</v>
      </c>
      <c r="G2445">
        <v>35836.239999999998</v>
      </c>
      <c r="H2445">
        <f>(1/(1-91/360*VLOOKUP($A2445,Tbills!$B$4:$C$974,2,1)/100))^((1)/91)-1</f>
        <v>2.2285556697809739E-6</v>
      </c>
      <c r="I2445">
        <f>I2444*(1-(I$1+I$5))^($A2445-$A2444)*(1+1.5*(E2445/E2444-1))</f>
        <v>13106.488101831883</v>
      </c>
      <c r="K2445">
        <f>ROW()</f>
        <v>2445</v>
      </c>
      <c r="L2445">
        <f>B2445/C2445</f>
        <v>0.93680052666227787</v>
      </c>
      <c r="M2445">
        <f>M2444*(1-(M$1+M$5))^($A2445-$A2444)*(1+2*(E2445/E2444-1))</f>
        <v>39740.920565033135</v>
      </c>
      <c r="N2445">
        <f>VLOOKUP(A2445,'UVXY-IV'!A$43:E$2041,4,0)</f>
        <v>199131</v>
      </c>
      <c r="O2445">
        <v>78.44</v>
      </c>
    </row>
    <row r="2446" spans="1:15" x14ac:dyDescent="0.25">
      <c r="A2446" s="1">
        <v>41611</v>
      </c>
      <c r="B2446" s="10">
        <v>14.55</v>
      </c>
      <c r="C2446" s="10">
        <v>15.49</v>
      </c>
      <c r="D2446">
        <v>1225.67</v>
      </c>
      <c r="E2446">
        <v>1093.1400000000001</v>
      </c>
      <c r="F2446">
        <v>40295.22</v>
      </c>
      <c r="G2446">
        <v>35941.9</v>
      </c>
      <c r="H2446">
        <f>(1/(1-91/360*VLOOKUP($A2446,Tbills!$B$4:$C$974,2,1)/100))^((1)/91)-1</f>
        <v>2.1124366360592006E-6</v>
      </c>
      <c r="I2446">
        <f>I2445*(1-(I$1+I$5))^($A2446-$A2445)*(1+1.5*(E2446/E2445-1))</f>
        <v>13546.926842162606</v>
      </c>
      <c r="K2446">
        <f>ROW()</f>
        <v>2446</v>
      </c>
      <c r="L2446">
        <f>B2446/C2446</f>
        <v>0.93931568754034866</v>
      </c>
      <c r="M2446">
        <f>M2445*(1-(M$1+M$5))^($A2446-$A2445)*(1+2*(E2446/E2445-1))</f>
        <v>41520.685316398907</v>
      </c>
      <c r="N2446">
        <f>VLOOKUP(A2446,'UVXY-IV'!A$43:E$2041,4,0)</f>
        <v>208034</v>
      </c>
      <c r="O2446">
        <v>82.32</v>
      </c>
    </row>
    <row r="2447" spans="1:15"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I2446*(1-(I$1+I$5))^($A2447-$A2446)*(1+1.5*(E2447/E2446-1))</f>
        <v>13198.62812365734</v>
      </c>
      <c r="K2447">
        <f>ROW()</f>
        <v>2447</v>
      </c>
      <c r="L2447">
        <f>B2447/C2447</f>
        <v>0.94412331406551053</v>
      </c>
      <c r="M2447">
        <f>M2446*(1-(M$1+M$5))^($A2447-$A2446)*(1+2*(E2447/E2446-1))</f>
        <v>40096.492652073088</v>
      </c>
      <c r="N2447">
        <f>VLOOKUP(A2447,'UVXY-IV'!A$43:E$2041,4,0)</f>
        <v>200859</v>
      </c>
      <c r="O2447">
        <v>80.760000000000005</v>
      </c>
    </row>
    <row r="2448" spans="1:15" x14ac:dyDescent="0.25">
      <c r="A2448" s="1">
        <v>41613</v>
      </c>
      <c r="B2448" s="10">
        <v>15.08</v>
      </c>
      <c r="C2448" s="10">
        <v>15.78</v>
      </c>
      <c r="D2448">
        <v>1220.46</v>
      </c>
      <c r="E2448">
        <v>1088.49</v>
      </c>
      <c r="F2448">
        <v>40033.26</v>
      </c>
      <c r="G2448">
        <v>35708.089999999997</v>
      </c>
      <c r="H2448">
        <f>(1/(1-91/360*VLOOKUP($A2448,Tbills!$B$4:$C$974,2,1)/100))^((1)/91)-1</f>
        <v>2.1124366360592006E-6</v>
      </c>
      <c r="I2448">
        <f>I2447*(1-(I$1+I$5))^($A2448-$A2447)*(1+1.5*(E2448/E2447-1))</f>
        <v>13457.948469985447</v>
      </c>
      <c r="K2448">
        <f>ROW()</f>
        <v>2448</v>
      </c>
      <c r="L2448">
        <f>B2448/C2448</f>
        <v>0.95564005069708491</v>
      </c>
      <c r="M2448">
        <f>M2447*(1-(M$1+M$5))^($A2448-$A2447)*(1+2*(E2448/E2447-1))</f>
        <v>41146.024435976033</v>
      </c>
      <c r="N2448">
        <f>VLOOKUP(A2448,'UVXY-IV'!A$43:E$2041,4,0)</f>
        <v>206070</v>
      </c>
      <c r="O2448">
        <v>81.680000000000007</v>
      </c>
    </row>
    <row r="2449" spans="1:15"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I2448*(1-(I$1+I$5))^($A2449-$A2448)*(1+1.5*(E2449/E2448-1))</f>
        <v>12733.056332418937</v>
      </c>
      <c r="K2449">
        <f>ROW()</f>
        <v>2449</v>
      </c>
      <c r="L2449">
        <f>B2449/C2449</f>
        <v>0.92240802675585287</v>
      </c>
      <c r="M2449">
        <f>M2448*(1-(M$1+M$5))^($A2449-$A2448)*(1+2*(E2449/E2448-1))</f>
        <v>38190.210273431694</v>
      </c>
      <c r="N2449">
        <f>VLOOKUP(A2449,'UVXY-IV'!A$43:E$2041,4,0)</f>
        <v>191259</v>
      </c>
      <c r="O2449">
        <v>75.84</v>
      </c>
    </row>
    <row r="2450" spans="1:15" x14ac:dyDescent="0.25">
      <c r="A2450" s="1">
        <v>41617</v>
      </c>
      <c r="B2450" s="10">
        <v>13.49</v>
      </c>
      <c r="C2450" s="10">
        <v>14.93</v>
      </c>
      <c r="D2450">
        <v>1160.55</v>
      </c>
      <c r="E2450">
        <v>1035.05</v>
      </c>
      <c r="F2450">
        <v>38791.81</v>
      </c>
      <c r="G2450">
        <v>34600.47</v>
      </c>
      <c r="H2450">
        <f>(1/(1-91/360*VLOOKUP($A2450,Tbills!$B$4:$C$974,2,1)/100))^((1)/91)-1</f>
        <v>1.9715798957875563E-6</v>
      </c>
      <c r="I2450">
        <f>I2449*(1-(I$1+I$5))^($A2450-$A2449)*(1+1.5*(E2450/E2449-1))</f>
        <v>12471.341147897667</v>
      </c>
      <c r="K2450">
        <f>ROW()</f>
        <v>2450</v>
      </c>
      <c r="L2450">
        <f>B2450/C2450</f>
        <v>0.9035498995311454</v>
      </c>
      <c r="M2450">
        <f>M2449*(1-(M$1+M$5))^($A2450-$A2449)*(1+2*(E2450/E2449-1))</f>
        <v>37141.274718178895</v>
      </c>
      <c r="N2450">
        <f>VLOOKUP(A2450,'UVXY-IV'!A$43:E$2041,4,0)</f>
        <v>186006</v>
      </c>
      <c r="O2450">
        <v>75</v>
      </c>
    </row>
    <row r="2451" spans="1:15"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I2450*(1-(I$1+I$5))^($A2451-$A2450)*(1+1.5*(E2451/E2450-1))</f>
        <v>12641.291887036645</v>
      </c>
      <c r="K2451">
        <f>ROW()</f>
        <v>2451</v>
      </c>
      <c r="L2451">
        <f>B2451/C2451</f>
        <v>0.91392904073587378</v>
      </c>
      <c r="M2451">
        <f>M2450*(1-(M$1+M$5))^($A2451-$A2450)*(1+2*(E2451/E2450-1))</f>
        <v>37815.328875834661</v>
      </c>
      <c r="N2451">
        <f>VLOOKUP(A2451,'UVXY-IV'!A$43:E$2041,4,0)</f>
        <v>189355</v>
      </c>
      <c r="O2451">
        <v>75.599999999999994</v>
      </c>
    </row>
    <row r="2452" spans="1:15" x14ac:dyDescent="0.25">
      <c r="A2452" s="1">
        <v>41619</v>
      </c>
      <c r="B2452" s="10">
        <v>15.42</v>
      </c>
      <c r="C2452" s="10">
        <v>15.96</v>
      </c>
      <c r="D2452">
        <v>1223.49</v>
      </c>
      <c r="E2452">
        <v>1091.18</v>
      </c>
      <c r="F2452">
        <v>39966.65</v>
      </c>
      <c r="G2452">
        <v>35648.230000000003</v>
      </c>
      <c r="H2452">
        <f>(1/(1-91/360*VLOOKUP($A2452,Tbills!$B$4:$C$974,2,1)/100))^((1)/91)-1</f>
        <v>1.9715798957875563E-6</v>
      </c>
      <c r="I2452">
        <f>I2451*(1-(I$1+I$5))^($A2452-$A2451)*(1+1.5*(E2452/E2451-1))</f>
        <v>13489.353692449571</v>
      </c>
      <c r="K2452">
        <f>ROW()</f>
        <v>2452</v>
      </c>
      <c r="L2452">
        <f>B2452/C2452</f>
        <v>0.96616541353383456</v>
      </c>
      <c r="M2452">
        <f>M2451*(1-(M$1+M$5))^($A2452-$A2451)*(1+2*(E2452/E2451-1))</f>
        <v>41196.994306764856</v>
      </c>
      <c r="N2452">
        <f>VLOOKUP(A2452,'UVXY-IV'!A$43:E$2041,4,0)</f>
        <v>206328</v>
      </c>
      <c r="O2452">
        <v>82.52</v>
      </c>
    </row>
    <row r="2453" spans="1:15" x14ac:dyDescent="0.25">
      <c r="A2453" s="1">
        <v>41620</v>
      </c>
      <c r="B2453" s="10">
        <v>15.54</v>
      </c>
      <c r="C2453" s="10">
        <v>16.12</v>
      </c>
      <c r="D2453">
        <v>1235.04</v>
      </c>
      <c r="E2453">
        <v>1101.48</v>
      </c>
      <c r="F2453">
        <v>40033.19</v>
      </c>
      <c r="G2453">
        <v>35707.51</v>
      </c>
      <c r="H2453">
        <f>(1/(1-91/360*VLOOKUP($A2453,Tbills!$B$4:$C$974,2,1)/100))^((1)/91)-1</f>
        <v>1.9715798957875563E-6</v>
      </c>
      <c r="I2453">
        <f>I2452*(1-(I$1+I$5))^($A2453-$A2452)*(1+1.5*(E2453/E2452-1))</f>
        <v>13680.218052128504</v>
      </c>
      <c r="K2453">
        <f>ROW()</f>
        <v>2453</v>
      </c>
      <c r="L2453">
        <f>B2453/C2453</f>
        <v>0.96401985111662525</v>
      </c>
      <c r="M2453">
        <f>M2452*(1-(M$1+M$5))^($A2453-$A2452)*(1+2*(E2453/E2452-1))</f>
        <v>41973.32325180863</v>
      </c>
      <c r="N2453">
        <f>VLOOKUP(A2453,'UVXY-IV'!A$43:E$2041,4,0)</f>
        <v>210233</v>
      </c>
      <c r="O2453">
        <v>83.48</v>
      </c>
    </row>
    <row r="2454" spans="1:15" x14ac:dyDescent="0.25">
      <c r="A2454" s="1">
        <v>41621</v>
      </c>
      <c r="B2454" s="10">
        <v>15.76</v>
      </c>
      <c r="C2454" s="10">
        <v>16.27</v>
      </c>
      <c r="D2454">
        <v>1236.3</v>
      </c>
      <c r="E2454">
        <v>1102.5999999999999</v>
      </c>
      <c r="F2454">
        <v>40050.839999999997</v>
      </c>
      <c r="G2454">
        <v>35723.18</v>
      </c>
      <c r="H2454">
        <f>(1/(1-91/360*VLOOKUP($A2454,Tbills!$B$4:$C$974,2,1)/100))^((1)/91)-1</f>
        <v>1.9715798957875563E-6</v>
      </c>
      <c r="I2454">
        <f>I2453*(1-(I$1+I$5))^($A2454-$A2453)*(1+1.5*(E2454/E2453-1))</f>
        <v>13700.952022430112</v>
      </c>
      <c r="K2454">
        <f>ROW()</f>
        <v>2454</v>
      </c>
      <c r="L2454">
        <f>B2454/C2454</f>
        <v>0.96865396435156736</v>
      </c>
      <c r="M2454">
        <f>M2453*(1-(M$1+M$5))^($A2454-$A2453)*(1+2*(E2454/E2453-1))</f>
        <v>42057.264035580258</v>
      </c>
      <c r="N2454">
        <f>VLOOKUP(A2454,'UVXY-IV'!A$43:E$2041,4,0)</f>
        <v>210603</v>
      </c>
      <c r="O2454">
        <v>83.8</v>
      </c>
    </row>
    <row r="2455" spans="1:15" x14ac:dyDescent="0.25">
      <c r="A2455" s="1">
        <v>41624</v>
      </c>
      <c r="B2455" s="10">
        <v>16.03</v>
      </c>
      <c r="C2455" s="10">
        <v>16.39</v>
      </c>
      <c r="D2455">
        <v>1257.51</v>
      </c>
      <c r="E2455">
        <v>1121.51</v>
      </c>
      <c r="F2455">
        <v>40207.040000000001</v>
      </c>
      <c r="G2455">
        <v>35862.29</v>
      </c>
      <c r="H2455">
        <f>(1/(1-91/360*VLOOKUP($A2455,Tbills!$B$4:$C$974,2,1)/100))^((1)/91)-1</f>
        <v>1.8308364160279922E-6</v>
      </c>
      <c r="I2455">
        <f>I2454*(1-(I$1+I$5))^($A2455-$A2454)*(1+1.5*(E2455/E2454-1))</f>
        <v>14053.012382728983</v>
      </c>
      <c r="K2455">
        <f>ROW()</f>
        <v>2455</v>
      </c>
      <c r="L2455">
        <f>B2455/C2455</f>
        <v>0.97803538743136065</v>
      </c>
      <c r="M2455">
        <f>M2454*(1-(M$1+M$5))^($A2455-$A2454)*(1+2*(E2455/E2454-1))</f>
        <v>43495.461961017347</v>
      </c>
      <c r="N2455">
        <f>VLOOKUP(A2455,'UVXY-IV'!A$43:E$2041,4,0)</f>
        <v>217798</v>
      </c>
      <c r="O2455">
        <v>83.88</v>
      </c>
    </row>
    <row r="2456" spans="1:15" x14ac:dyDescent="0.25">
      <c r="A2456" s="1">
        <v>41625</v>
      </c>
      <c r="B2456" s="10">
        <v>16.21</v>
      </c>
      <c r="C2456" s="10">
        <v>16.5</v>
      </c>
      <c r="D2456">
        <v>1243.8599999999999</v>
      </c>
      <c r="E2456">
        <v>1109.3399999999999</v>
      </c>
      <c r="F2456">
        <v>39833.24</v>
      </c>
      <c r="G2456">
        <v>35528.82</v>
      </c>
      <c r="H2456">
        <f>(1/(1-91/360*VLOOKUP($A2456,Tbills!$B$4:$C$974,2,1)/100))^((1)/91)-1</f>
        <v>1.8308364160279922E-6</v>
      </c>
      <c r="I2456">
        <f>I2455*(1-(I$1+I$5))^($A2456-$A2455)*(1+1.5*(E2456/E2455-1))</f>
        <v>13824.136661532964</v>
      </c>
      <c r="K2456">
        <f>ROW()</f>
        <v>2456</v>
      </c>
      <c r="L2456">
        <f>B2456/C2456</f>
        <v>0.98242424242424242</v>
      </c>
      <c r="M2456">
        <f>M2455*(1-(M$1+M$5))^($A2456-$A2455)*(1+2*(E2456/E2455-1))</f>
        <v>42550.051124441772</v>
      </c>
      <c r="N2456">
        <f>VLOOKUP(A2456,'UVXY-IV'!A$43:E$2041,4,0)</f>
        <v>213062</v>
      </c>
      <c r="O2456">
        <v>83.12</v>
      </c>
    </row>
    <row r="2457" spans="1:15" x14ac:dyDescent="0.25">
      <c r="A2457" s="1">
        <v>41626</v>
      </c>
      <c r="B2457" s="10">
        <v>13.8</v>
      </c>
      <c r="C2457" s="10">
        <v>14.99</v>
      </c>
      <c r="D2457">
        <v>1159.8699999999999</v>
      </c>
      <c r="E2457">
        <v>1034.43</v>
      </c>
      <c r="F2457">
        <v>38503.07</v>
      </c>
      <c r="G2457">
        <v>34342.33</v>
      </c>
      <c r="H2457">
        <f>(1/(1-91/360*VLOOKUP($A2457,Tbills!$B$4:$C$974,2,1)/100))^((1)/91)-1</f>
        <v>1.8308364160279922E-6</v>
      </c>
      <c r="I2457">
        <f>I2456*(1-(I$1+I$5))^($A2457-$A2456)*(1+1.5*(E2457/E2456-1))</f>
        <v>12423.771331523172</v>
      </c>
      <c r="K2457">
        <f>ROW()</f>
        <v>2457</v>
      </c>
      <c r="L2457">
        <f>B2457/C2457</f>
        <v>0.92061374249499672</v>
      </c>
      <c r="M2457">
        <f>M2456*(1-(M$1+M$5))^($A2457-$A2456)*(1+2*(E2457/E2456-1))</f>
        <v>36802.287143606358</v>
      </c>
      <c r="N2457">
        <f>VLOOKUP(A2457,'UVXY-IV'!A$43:E$2041,4,0)</f>
        <v>184301</v>
      </c>
      <c r="O2457">
        <v>71.16</v>
      </c>
    </row>
    <row r="2458" spans="1:15" x14ac:dyDescent="0.25">
      <c r="A2458" s="1">
        <v>41627</v>
      </c>
      <c r="B2458" s="10">
        <v>14.15</v>
      </c>
      <c r="C2458" s="10">
        <v>15.28</v>
      </c>
      <c r="D2458">
        <v>1156.25</v>
      </c>
      <c r="E2458">
        <v>1031.2</v>
      </c>
      <c r="F2458">
        <v>38907.43</v>
      </c>
      <c r="G2458">
        <v>34702.93</v>
      </c>
      <c r="H2458">
        <f>(1/(1-91/360*VLOOKUP($A2458,Tbills!$B$4:$C$974,2,1)/100))^((1)/91)-1</f>
        <v>1.8308364160279922E-6</v>
      </c>
      <c r="I2458">
        <f>I2457*(1-(I$1+I$5))^($A2458-$A2457)*(1+1.5*(E2458/E2457-1))</f>
        <v>12365.463056746816</v>
      </c>
      <c r="K2458">
        <f>ROW()</f>
        <v>2458</v>
      </c>
      <c r="L2458">
        <f>B2458/C2458</f>
        <v>0.92604712041884818</v>
      </c>
      <c r="M2458">
        <f>M2457*(1-(M$1+M$5))^($A2458-$A2457)*(1+2*(E2458/E2457-1))</f>
        <v>36571.224964791654</v>
      </c>
      <c r="N2458">
        <f>VLOOKUP(A2458,'UVXY-IV'!A$43:E$2041,4,0)</f>
        <v>183113</v>
      </c>
      <c r="O2458">
        <v>72.8</v>
      </c>
    </row>
    <row r="2459" spans="1:15" x14ac:dyDescent="0.25">
      <c r="A2459" s="1">
        <v>41628</v>
      </c>
      <c r="B2459" s="10">
        <v>13.79</v>
      </c>
      <c r="C2459" s="10">
        <v>15.01</v>
      </c>
      <c r="D2459">
        <v>1155.17</v>
      </c>
      <c r="E2459">
        <v>1030.23</v>
      </c>
      <c r="F2459">
        <v>38656.160000000003</v>
      </c>
      <c r="G2459">
        <v>34478.75</v>
      </c>
      <c r="H2459">
        <f>(1/(1-91/360*VLOOKUP($A2459,Tbills!$B$4:$C$974,2,1)/100))^((1)/91)-1</f>
        <v>1.8308364160279922E-6</v>
      </c>
      <c r="I2459">
        <f>I2458*(1-(I$1+I$5))^($A2459-$A2458)*(1+1.5*(E2459/E2458-1))</f>
        <v>12347.897260943002</v>
      </c>
      <c r="K2459">
        <f>ROW()</f>
        <v>2459</v>
      </c>
      <c r="L2459">
        <f>B2459/C2459</f>
        <v>0.9187208527648234</v>
      </c>
      <c r="M2459">
        <f>M2458*(1-(M$1+M$5))^($A2459-$A2458)*(1+2*(E2459/E2458-1))</f>
        <v>36501.193315601566</v>
      </c>
      <c r="N2459">
        <f>VLOOKUP(A2459,'UVXY-IV'!A$43:E$2041,4,0)</f>
        <v>182782</v>
      </c>
      <c r="O2459">
        <v>73.92</v>
      </c>
    </row>
    <row r="2460" spans="1:15" x14ac:dyDescent="0.25">
      <c r="A2460" s="1">
        <v>41631</v>
      </c>
      <c r="B2460" s="10">
        <v>13.04</v>
      </c>
      <c r="C2460" s="10">
        <v>14.52</v>
      </c>
      <c r="D2460">
        <v>1112.7</v>
      </c>
      <c r="E2460">
        <v>992.35</v>
      </c>
      <c r="F2460">
        <v>38035.5</v>
      </c>
      <c r="G2460">
        <v>33924.980000000003</v>
      </c>
      <c r="H2460">
        <f>(1/(1-91/360*VLOOKUP($A2460,Tbills!$B$4:$C$974,2,1)/100))^((1)/91)-1</f>
        <v>1.9715798957875563E-6</v>
      </c>
      <c r="I2460">
        <f>I2459*(1-(I$1+I$5))^($A2460-$A2459)*(1+1.5*(E2460/E2459-1))</f>
        <v>11666.541362349924</v>
      </c>
      <c r="K2460">
        <f>ROW()</f>
        <v>2460</v>
      </c>
      <c r="L2460">
        <f>B2460/C2460</f>
        <v>0.89807162534435259</v>
      </c>
      <c r="M2460">
        <f>M2459*(1-(M$1+M$5))^($A2460-$A2459)*(1+2*(E2460/E2459-1))</f>
        <v>33813.587250598946</v>
      </c>
      <c r="N2460">
        <f>VLOOKUP(A2460,'UVXY-IV'!A$43:E$2041,4,0)</f>
        <v>169330</v>
      </c>
      <c r="O2460">
        <v>68.52</v>
      </c>
    </row>
    <row r="2461" spans="1:15" x14ac:dyDescent="0.25">
      <c r="A2461" s="1">
        <v>41632</v>
      </c>
      <c r="B2461" s="10">
        <v>12.48</v>
      </c>
      <c r="C2461" s="10">
        <v>14.24</v>
      </c>
      <c r="D2461">
        <v>1074.68</v>
      </c>
      <c r="E2461">
        <v>958.44</v>
      </c>
      <c r="F2461">
        <v>37146.44</v>
      </c>
      <c r="G2461">
        <v>33131.94</v>
      </c>
      <c r="H2461">
        <f>(1/(1-91/360*VLOOKUP($A2461,Tbills!$B$4:$C$974,2,1)/100))^((1)/91)-1</f>
        <v>1.9715798957875563E-6</v>
      </c>
      <c r="I2461">
        <f>I2460*(1-(I$1+I$5))^($A2461-$A2460)*(1+1.5*(E2461/E2460-1))</f>
        <v>11068.441950638153</v>
      </c>
      <c r="K2461">
        <f>ROW()</f>
        <v>2461</v>
      </c>
      <c r="L2461">
        <f>B2461/C2461</f>
        <v>0.8764044943820225</v>
      </c>
      <c r="M2461">
        <f>M2460*(1-(M$1+M$5))^($A2461-$A2460)*(1+2*(E2461/E2460-1))</f>
        <v>31501.609659036931</v>
      </c>
      <c r="N2461">
        <f>VLOOKUP(A2461,'UVXY-IV'!A$43:E$2041,4,0)</f>
        <v>157744</v>
      </c>
      <c r="O2461">
        <v>65.8</v>
      </c>
    </row>
    <row r="2462" spans="1:15" x14ac:dyDescent="0.25">
      <c r="A2462" s="1">
        <v>41634</v>
      </c>
      <c r="B2462" s="10">
        <v>12.33</v>
      </c>
      <c r="C2462" s="10">
        <v>14.03</v>
      </c>
      <c r="D2462">
        <v>1072.9000000000001</v>
      </c>
      <c r="E2462">
        <v>956.85</v>
      </c>
      <c r="F2462">
        <v>37089.839999999997</v>
      </c>
      <c r="G2462">
        <v>33081.32</v>
      </c>
      <c r="H2462">
        <f>(1/(1-91/360*VLOOKUP($A2462,Tbills!$B$4:$C$974,2,1)/100))^((1)/91)-1</f>
        <v>1.9715798957875563E-6</v>
      </c>
      <c r="I2462">
        <f>I2461*(1-(I$1+I$5))^($A2462-$A2461)*(1+1.5*(E2462/E2461-1))</f>
        <v>11040.687290671834</v>
      </c>
      <c r="K2462">
        <f>ROW()</f>
        <v>2462</v>
      </c>
      <c r="L2462">
        <f>B2462/C2462</f>
        <v>0.87883107626514612</v>
      </c>
      <c r="M2462">
        <f>M2461*(1-(M$1+M$5))^($A2462-$A2461)*(1+2*(E2462/E2461-1))</f>
        <v>31394.974691546275</v>
      </c>
      <c r="N2462">
        <f>VLOOKUP(A2462,'UVXY-IV'!A$43:E$2041,4,0)</f>
        <v>157216</v>
      </c>
      <c r="O2462">
        <v>63.52</v>
      </c>
    </row>
    <row r="2463" spans="1:15" x14ac:dyDescent="0.25">
      <c r="A2463" s="1">
        <v>41635</v>
      </c>
      <c r="B2463" s="10">
        <v>12.46</v>
      </c>
      <c r="C2463" s="10">
        <v>13.98</v>
      </c>
      <c r="D2463">
        <v>1093.19</v>
      </c>
      <c r="E2463">
        <v>974.95</v>
      </c>
      <c r="F2463">
        <v>37263.26</v>
      </c>
      <c r="G2463">
        <v>33235.93</v>
      </c>
      <c r="H2463">
        <f>(1/(1-91/360*VLOOKUP($A2463,Tbills!$B$4:$C$974,2,1)/100))^((1)/91)-1</f>
        <v>1.9715798957875563E-6</v>
      </c>
      <c r="I2463">
        <f>I2462*(1-(I$1+I$5))^($A2463-$A2462)*(1+1.5*(E2463/E2462-1))</f>
        <v>11353.850779464487</v>
      </c>
      <c r="K2463">
        <f>ROW()</f>
        <v>2463</v>
      </c>
      <c r="L2463">
        <f>B2463/C2463</f>
        <v>0.89127324749642345</v>
      </c>
      <c r="M2463">
        <f>M2462*(1-(M$1+M$5))^($A2463-$A2462)*(1+2*(E2463/E2462-1))</f>
        <v>32581.626171996486</v>
      </c>
      <c r="N2463">
        <f>VLOOKUP(A2463,'UVXY-IV'!A$43:E$2041,4,0)</f>
        <v>163178</v>
      </c>
      <c r="O2463">
        <v>65.040000000000006</v>
      </c>
    </row>
    <row r="2464" spans="1:15"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I2463*(1-(I$1+I$5))^($A2464-$A2463)*(1+1.5*(E2464/E2463-1))</f>
        <v>11596.774541059867</v>
      </c>
      <c r="K2464">
        <f>ROW()</f>
        <v>2464</v>
      </c>
      <c r="L2464">
        <f>B2464/C2464</f>
        <v>0.91807718348002709</v>
      </c>
      <c r="M2464">
        <f>M2463*(1-(M$1+M$5))^($A2464-$A2463)*(1+2*(E2464/E2463-1))</f>
        <v>33508.991065433758</v>
      </c>
      <c r="N2464">
        <f>VLOOKUP(A2464,'UVXY-IV'!A$43:E$2041,4,0)</f>
        <v>167823</v>
      </c>
      <c r="O2464">
        <v>67.239999999999995</v>
      </c>
    </row>
    <row r="2465" spans="1:15" x14ac:dyDescent="0.25">
      <c r="A2465" s="1">
        <v>41639</v>
      </c>
      <c r="B2465" s="10">
        <v>13.72</v>
      </c>
      <c r="C2465" s="10">
        <v>14.77</v>
      </c>
      <c r="D2465">
        <v>1108.4591</v>
      </c>
      <c r="E2465">
        <v>988.56010000000003</v>
      </c>
      <c r="F2465">
        <v>37177.5</v>
      </c>
      <c r="G2465">
        <v>33159.17</v>
      </c>
      <c r="H2465">
        <f>(1/(1-91/360*VLOOKUP($A2465,Tbills!$B$4:$C$974,2,1)/100))^((1)/91)-1</f>
        <v>1.8308364160279922E-6</v>
      </c>
      <c r="I2465">
        <f>I2464*(1-(I$1+I$5))^($A2465-$A2464)*(1+1.5*(E2465/E2464-1))</f>
        <v>11591.113479326781</v>
      </c>
      <c r="K2465">
        <f>ROW()</f>
        <v>2465</v>
      </c>
      <c r="L2465">
        <f>B2465/C2465</f>
        <v>0.92890995260663511</v>
      </c>
      <c r="M2465">
        <f>M2464*(1-(M$1+M$5))^($A2465-$A2464)*(1+2*(E2465/E2464-1))</f>
        <v>33486.480543202888</v>
      </c>
      <c r="N2465">
        <f>VLOOKUP(A2465,'UVXY-IV'!A$43:E$2041,4,0)</f>
        <v>167708</v>
      </c>
      <c r="O2465">
        <v>67.12</v>
      </c>
    </row>
    <row r="2466" spans="1:15" x14ac:dyDescent="0.25">
      <c r="A2466" s="1">
        <v>41641</v>
      </c>
      <c r="B2466" s="10">
        <v>14.23</v>
      </c>
      <c r="C2466" s="10">
        <v>15.26</v>
      </c>
      <c r="D2466">
        <v>1129.4607000000001</v>
      </c>
      <c r="E2466">
        <v>1007.2864</v>
      </c>
      <c r="F2466">
        <v>37652.46</v>
      </c>
      <c r="G2466">
        <v>33582.67</v>
      </c>
      <c r="H2466">
        <f>(1/(1-91/360*VLOOKUP($A2466,Tbills!$B$4:$C$974,2,1)/100))^((1)/91)-1</f>
        <v>1.8308364160279922E-6</v>
      </c>
      <c r="I2466">
        <f>I2465*(1-(I$1+I$5))^($A2466-$A2465)*(1+1.5*(E2466/E2465-1))</f>
        <v>11920.24066862084</v>
      </c>
      <c r="K2466">
        <f>ROW()</f>
        <v>2466</v>
      </c>
      <c r="L2466">
        <f>B2466/C2466</f>
        <v>0.93250327653997378</v>
      </c>
      <c r="M2466">
        <f>M2465*(1-(M$1+M$5))^($A2466-$A2465)*(1+2*(E2466/E2465-1))</f>
        <v>34752.80739088582</v>
      </c>
      <c r="N2466">
        <f>VLOOKUP(A2466,'UVXY-IV'!A$43:E$2041,4,0)</f>
        <v>174054</v>
      </c>
      <c r="O2466">
        <v>69.760000000000005</v>
      </c>
    </row>
    <row r="2467" spans="1:15"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I2466*(1-(I$1+I$5))^($A2467-$A2466)*(1+1.5*(E2467/E2466-1))</f>
        <v>11736.254187748213</v>
      </c>
      <c r="K2467">
        <f>ROW()</f>
        <v>2467</v>
      </c>
      <c r="L2467">
        <f>B2467/C2467</f>
        <v>0.91186216037110668</v>
      </c>
      <c r="M2467">
        <f>M2466*(1-(M$1+M$5))^($A2467-$A2466)*(1+2*(E2467/E2466-1))</f>
        <v>34036.894514619155</v>
      </c>
      <c r="N2467">
        <f>VLOOKUP(A2467,'UVXY-IV'!A$43:E$2041,4,0)</f>
        <v>170465</v>
      </c>
      <c r="O2467">
        <v>68.959999999999994</v>
      </c>
    </row>
    <row r="2468" spans="1:15"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I2467*(1-(I$1+I$5))^($A2468-$A2467)*(1+1.5*(E2468/E2467-1))</f>
        <v>11553.492276251733</v>
      </c>
      <c r="K2468">
        <f>ROW()</f>
        <v>2468</v>
      </c>
      <c r="L2468">
        <f>B2468/C2468</f>
        <v>0.9143049932523617</v>
      </c>
      <c r="M2468">
        <f>M2467*(1-(M$1+M$5))^($A2468-$A2467)*(1+2*(E2468/E2467-1))</f>
        <v>33328.094293539616</v>
      </c>
      <c r="N2468">
        <f>VLOOKUP(A2468,'UVXY-IV'!A$43:E$2041,4,0)</f>
        <v>166857</v>
      </c>
      <c r="O2468">
        <v>67.2</v>
      </c>
    </row>
    <row r="2469" spans="1:15" x14ac:dyDescent="0.25">
      <c r="A2469" s="1">
        <v>41646</v>
      </c>
      <c r="B2469" s="10">
        <v>12.92</v>
      </c>
      <c r="C2469" s="10">
        <v>14.41</v>
      </c>
      <c r="D2469">
        <v>1084.9166</v>
      </c>
      <c r="E2469">
        <v>967.55190000000005</v>
      </c>
      <c r="F2469">
        <v>36394.9</v>
      </c>
      <c r="G2469">
        <v>32460.75</v>
      </c>
      <c r="H2469">
        <f>(1/(1-91/360*VLOOKUP($A2469,Tbills!$B$4:$C$974,2,1)/100))^((1)/91)-1</f>
        <v>1.5279095799680675E-6</v>
      </c>
      <c r="I2469">
        <f>I2468*(1-(I$1+I$5))^($A2469-$A2468)*(1+1.5*(E2469/E2468-1))</f>
        <v>11218.844734510592</v>
      </c>
      <c r="K2469">
        <f>ROW()</f>
        <v>2469</v>
      </c>
      <c r="L2469">
        <f>B2469/C2469</f>
        <v>0.89659958362248438</v>
      </c>
      <c r="M2469">
        <f>M2468*(1-(M$1+M$5))^($A2469-$A2468)*(1+2*(E2469/E2468-1))</f>
        <v>32040.294861961294</v>
      </c>
      <c r="N2469">
        <f>VLOOKUP(A2469,'UVXY-IV'!A$43:E$2041,4,0)</f>
        <v>160385</v>
      </c>
      <c r="O2469">
        <v>64.2</v>
      </c>
    </row>
    <row r="2470" spans="1:15"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I2469*(1-(I$1+I$5))^($A2470-$A2469)*(1+1.5*(E2470/E2469-1))</f>
        <v>11243.109207872183</v>
      </c>
      <c r="K2470">
        <f>ROW()</f>
        <v>2470</v>
      </c>
      <c r="L2470">
        <f>B2470/C2470</f>
        <v>0.90062981105668305</v>
      </c>
      <c r="M2470">
        <f>M2469*(1-(M$1+M$5))^($A2470-$A2469)*(1+2*(E2470/E2469-1))</f>
        <v>32132.019579774213</v>
      </c>
      <c r="N2470">
        <f>VLOOKUP(A2470,'UVXY-IV'!A$43:E$2041,4,0)</f>
        <v>160836</v>
      </c>
      <c r="O2470">
        <v>64.319999999999993</v>
      </c>
    </row>
    <row r="2471" spans="1:15" x14ac:dyDescent="0.25">
      <c r="A2471" s="1">
        <v>41648</v>
      </c>
      <c r="B2471" s="10">
        <v>12.89</v>
      </c>
      <c r="C2471" s="10">
        <v>14.29</v>
      </c>
      <c r="D2471">
        <v>1089.9747</v>
      </c>
      <c r="E2471">
        <v>972.0598</v>
      </c>
      <c r="F2471">
        <v>36539.99</v>
      </c>
      <c r="G2471">
        <v>32590.06</v>
      </c>
      <c r="H2471">
        <f>(1/(1-91/360*VLOOKUP($A2471,Tbills!$B$4:$C$974,2,1)/100))^((1)/91)-1</f>
        <v>1.5279095799680675E-6</v>
      </c>
      <c r="I2471">
        <f>I2470*(1-(I$1+I$5))^($A2471-$A2470)*(1+1.5*(E2471/E2470-1))</f>
        <v>11297.071358727355</v>
      </c>
      <c r="K2471">
        <f>ROW()</f>
        <v>2471</v>
      </c>
      <c r="L2471">
        <f>B2471/C2471</f>
        <v>0.90202939118264525</v>
      </c>
      <c r="M2471">
        <f>M2470*(1-(M$1+M$5))^($A2471-$A2470)*(1+2*(E2471/E2470-1))</f>
        <v>32336.969363682256</v>
      </c>
      <c r="N2471">
        <f>VLOOKUP(A2471,'UVXY-IV'!A$43:E$2041,4,0)</f>
        <v>161847</v>
      </c>
      <c r="O2471">
        <v>64.599999999999994</v>
      </c>
    </row>
    <row r="2472" spans="1:15"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I2471*(1-(I$1+I$5))^($A2472-$A2471)*(1+1.5*(E2472/E2471-1))</f>
        <v>10943.25735344603</v>
      </c>
      <c r="K2472">
        <f>ROW()</f>
        <v>2472</v>
      </c>
      <c r="L2472">
        <f>B2472/C2472</f>
        <v>0.87087517934002878</v>
      </c>
      <c r="M2472">
        <f>M2471*(1-(M$1+M$5))^($A2472-$A2471)*(1+2*(E2472/E2471-1))</f>
        <v>30985.972993815074</v>
      </c>
      <c r="N2472">
        <f>VLOOKUP(A2472,'UVXY-IV'!A$43:E$2041,4,0)</f>
        <v>155085</v>
      </c>
      <c r="O2472">
        <v>61.64</v>
      </c>
    </row>
    <row r="2473" spans="1:15" x14ac:dyDescent="0.25">
      <c r="A2473" s="1">
        <v>41652</v>
      </c>
      <c r="B2473" s="10">
        <v>13.28</v>
      </c>
      <c r="C2473" s="10">
        <v>14.98</v>
      </c>
      <c r="D2473">
        <v>1092.5</v>
      </c>
      <c r="E2473">
        <v>974.30600000000004</v>
      </c>
      <c r="F2473">
        <v>36870.42</v>
      </c>
      <c r="G2473">
        <v>32884.57</v>
      </c>
      <c r="H2473">
        <f>(1/(1-91/360*VLOOKUP($A2473,Tbills!$B$4:$C$974,2,1)/100))^((1)/91)-1</f>
        <v>9.7224128259298936E-7</v>
      </c>
      <c r="I2473">
        <f>I2472*(1-(I$1+I$5))^($A2473-$A2472)*(1+1.5*(E2473/E2472-1))</f>
        <v>11331.606398409558</v>
      </c>
      <c r="K2473">
        <f>ROW()</f>
        <v>2473</v>
      </c>
      <c r="L2473">
        <f>B2473/C2473</f>
        <v>0.8865153538050734</v>
      </c>
      <c r="M2473">
        <f>M2472*(1-(M$1+M$5))^($A2473-$A2472)*(1+2*(E2473/E2472-1))</f>
        <v>32450.076616188191</v>
      </c>
      <c r="N2473">
        <f>VLOOKUP(A2473,'UVXY-IV'!A$43:E$2041,4,0)</f>
        <v>162415</v>
      </c>
      <c r="O2473">
        <v>66.08</v>
      </c>
    </row>
    <row r="2474" spans="1:15"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I2473*(1-(I$1+I$5))^($A2474-$A2473)*(1+1.5*(E2474/E2473-1))</f>
        <v>10732.4160872107</v>
      </c>
      <c r="K2474">
        <f>ROW()</f>
        <v>2474</v>
      </c>
      <c r="L2474">
        <f>B2474/C2474</f>
        <v>0.84748102139406478</v>
      </c>
      <c r="M2474">
        <f>M2473*(1-(M$1+M$5))^($A2474-$A2473)*(1+2*(E2474/E2473-1))</f>
        <v>30161.601984428762</v>
      </c>
      <c r="N2474">
        <f>VLOOKUP(A2474,'UVXY-IV'!A$43:E$2041,4,0)</f>
        <v>150926</v>
      </c>
      <c r="O2474">
        <v>60.68</v>
      </c>
    </row>
    <row r="2475" spans="1:15"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I2474*(1-(I$1+I$5))^($A2475-$A2474)*(1+1.5*(E2475/E2474-1))</f>
        <v>10790.146461488723</v>
      </c>
      <c r="K2475">
        <f>ROW()</f>
        <v>2475</v>
      </c>
      <c r="L2475">
        <f>B2475/C2475</f>
        <v>0.84923928077455035</v>
      </c>
      <c r="M2475">
        <f>M2474*(1-(M$1+M$5))^($A2475-$A2474)*(1+2*(E2475/E2474-1))</f>
        <v>30377.287645697568</v>
      </c>
      <c r="N2475">
        <f>VLOOKUP(A2475,'UVXY-IV'!A$43:E$2041,4,0)</f>
        <v>151977</v>
      </c>
      <c r="O2475">
        <v>61.28</v>
      </c>
    </row>
    <row r="2476" spans="1:15"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I2475*(1-(I$1+I$5))^($A2476-$A2475)*(1+1.5*(E2476/E2475-1))</f>
        <v>10986.909207618366</v>
      </c>
      <c r="K2476">
        <f>ROW()</f>
        <v>2476</v>
      </c>
      <c r="L2476">
        <f>B2476/C2476</f>
        <v>0.85296119809394144</v>
      </c>
      <c r="M2476">
        <f>M2475*(1-(M$1+M$5))^($A2476-$A2475)*(1+2*(E2476/E2475-1))</f>
        <v>31115.224273464519</v>
      </c>
      <c r="N2476">
        <f>VLOOKUP(A2476,'UVXY-IV'!A$43:E$2041,4,0)</f>
        <v>155668</v>
      </c>
      <c r="O2476">
        <v>61.76</v>
      </c>
    </row>
    <row r="2477" spans="1:15" x14ac:dyDescent="0.25">
      <c r="A2477" s="1">
        <v>41656</v>
      </c>
      <c r="B2477" s="10">
        <v>12.44</v>
      </c>
      <c r="C2477" s="10">
        <v>14.63</v>
      </c>
      <c r="D2477">
        <v>1067.2291</v>
      </c>
      <c r="E2477">
        <v>951.7654</v>
      </c>
      <c r="F2477">
        <v>37075.89</v>
      </c>
      <c r="G2477">
        <v>33067.69</v>
      </c>
      <c r="H2477">
        <f>(1/(1-91/360*VLOOKUP($A2477,Tbills!$B$4:$C$974,2,1)/100))^((1)/91)-1</f>
        <v>9.7224128259298936E-7</v>
      </c>
      <c r="I2477">
        <f>I2476*(1-(I$1+I$5))^($A2477-$A2476)*(1+1.5*(E2477/E2476-1))</f>
        <v>10934.134752488431</v>
      </c>
      <c r="K2477">
        <f>ROW()</f>
        <v>2477</v>
      </c>
      <c r="L2477">
        <f>B2477/C2477</f>
        <v>0.85030758714969235</v>
      </c>
      <c r="M2477">
        <f>M2476*(1-(M$1+M$5))^($A2477-$A2476)*(1+2*(E2477/E2476-1))</f>
        <v>30915.300100960027</v>
      </c>
      <c r="N2477">
        <f>VLOOKUP(A2477,'UVXY-IV'!A$43:E$2041,4,0)</f>
        <v>154664</v>
      </c>
      <c r="O2477">
        <v>62.16</v>
      </c>
    </row>
    <row r="2478" spans="1:15"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I2477*(1-(I$1+I$5))^($A2478-$A2477)*(1+1.5*(E2478/E2477-1))</f>
        <v>10758.013662562573</v>
      </c>
      <c r="K2478">
        <f>ROW()</f>
        <v>2478</v>
      </c>
      <c r="L2478">
        <f>B2478/C2478</f>
        <v>0.88030095759233928</v>
      </c>
      <c r="M2478">
        <f>M2477*(1-(M$1+M$5))^($A2478-$A2477)*(1+2*(E2478/E2477-1))</f>
        <v>30248.82224436566</v>
      </c>
      <c r="N2478">
        <f>VLOOKUP(A2478,'UVXY-IV'!A$43:E$2041,4,0)</f>
        <v>151310</v>
      </c>
      <c r="O2478">
        <v>60.56</v>
      </c>
    </row>
    <row r="2479" spans="1:15"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I2478*(1-(I$1+I$5))^($A2479-$A2478)*(1+1.5*(E2479/E2478-1))</f>
        <v>10471.795619380131</v>
      </c>
      <c r="K2479">
        <f>ROW()</f>
        <v>2479</v>
      </c>
      <c r="L2479">
        <f>B2479/C2479</f>
        <v>0.88735314443676572</v>
      </c>
      <c r="M2479">
        <f>M2478*(1-(M$1+M$5))^($A2479-$A2478)*(1+2*(E2479/E2478-1))</f>
        <v>29175.184865017352</v>
      </c>
      <c r="N2479">
        <f>VLOOKUP(A2479,'UVXY-IV'!A$43:E$2041,4,0)</f>
        <v>145930</v>
      </c>
      <c r="O2479">
        <v>58.8</v>
      </c>
    </row>
    <row r="2480" spans="1:15" x14ac:dyDescent="0.25">
      <c r="A2480" s="1">
        <v>41662</v>
      </c>
      <c r="B2480" s="10">
        <v>13.77</v>
      </c>
      <c r="C2480" s="10">
        <v>14.98</v>
      </c>
      <c r="D2480">
        <v>1062.4103</v>
      </c>
      <c r="E2480">
        <v>947.46230000000003</v>
      </c>
      <c r="F2480">
        <v>36326.07</v>
      </c>
      <c r="G2480">
        <v>32398.74</v>
      </c>
      <c r="H2480">
        <f>(1/(1-91/360*VLOOKUP($A2480,Tbills!$B$4:$C$974,2,1)/100))^((1)/91)-1</f>
        <v>9.7224128259298936E-7</v>
      </c>
      <c r="I2480">
        <f>I2479*(1-(I$1+I$5))^($A2480-$A2479)*(1+1.5*(E2480/E2479-1))</f>
        <v>10855.313561147668</v>
      </c>
      <c r="K2480">
        <f>ROW()</f>
        <v>2480</v>
      </c>
      <c r="L2480">
        <f>B2480/C2480</f>
        <v>0.91922563417890513</v>
      </c>
      <c r="M2480">
        <f>M2479*(1-(M$1+M$5))^($A2480-$A2479)*(1+2*(E2480/E2479-1))</f>
        <v>30599.21889696498</v>
      </c>
      <c r="N2480">
        <f>VLOOKUP(A2480,'UVXY-IV'!A$43:E$2041,4,0)</f>
        <v>153007</v>
      </c>
      <c r="O2480" t="s">
        <v>17</v>
      </c>
    </row>
    <row r="2481" spans="1:15"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I2480*(1-(I$1+I$5))^($A2481-$A2480)*(1+1.5*(E2481/E2480-1))</f>
        <v>13045.856708579899</v>
      </c>
      <c r="K2481">
        <f>ROW()</f>
        <v>2481</v>
      </c>
      <c r="L2481">
        <f>B2481/C2481</f>
        <v>1.042528735632184</v>
      </c>
      <c r="M2481">
        <f>M2480*(1-(M$1+M$5))^($A2481-$A2480)*(1+2*(E2481/E2480-1))</f>
        <v>38831.388060430712</v>
      </c>
      <c r="N2481">
        <f>VLOOKUP(A2481,'UVXY-IV'!A$43:E$2041,4,0)</f>
        <v>194174.5</v>
      </c>
      <c r="O2481">
        <v>72.81</v>
      </c>
    </row>
    <row r="2482" spans="1:15"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I2481*(1-(I$1+I$5))^($A2482-$A2481)*(1+1.5*(E2482/E2481-1))</f>
        <v>12953.299200014591</v>
      </c>
      <c r="K2482">
        <f>ROW()</f>
        <v>2482</v>
      </c>
      <c r="L2482">
        <f>B2482/C2482</f>
        <v>1.0169293636894339</v>
      </c>
      <c r="M2482">
        <f>M2481*(1-(M$1+M$5))^($A2482-$A2481)*(1+2*(E2482/E2481-1))</f>
        <v>38461.644727522602</v>
      </c>
      <c r="N2482">
        <f>VLOOKUP(A2482,'UVXY-IV'!A$43:E$2041,4,0)</f>
        <v>192316.25</v>
      </c>
      <c r="O2482">
        <v>74.56</v>
      </c>
    </row>
    <row r="2483" spans="1:15" x14ac:dyDescent="0.25">
      <c r="A2483" s="1">
        <v>41667</v>
      </c>
      <c r="B2483" s="10">
        <v>15.8</v>
      </c>
      <c r="C2483" s="10">
        <v>16.2</v>
      </c>
      <c r="D2483">
        <v>1135.8726999999999</v>
      </c>
      <c r="E2483">
        <v>1012.9709</v>
      </c>
      <c r="F2483">
        <v>36829.75</v>
      </c>
      <c r="G2483">
        <v>32847.800000000003</v>
      </c>
      <c r="H2483">
        <f>(1/(1-91/360*VLOOKUP($A2483,Tbills!$B$4:$C$974,2,1)/100))^((1)/91)-1</f>
        <v>1.5279095799680675E-6</v>
      </c>
      <c r="I2483">
        <f>I2482*(1-(I$1+I$5))^($A2483-$A2482)*(1+1.5*(E2483/E2482-1))</f>
        <v>11919.879499148003</v>
      </c>
      <c r="K2483">
        <f>ROW()</f>
        <v>2483</v>
      </c>
      <c r="L2483">
        <f>B2483/C2483</f>
        <v>0.97530864197530875</v>
      </c>
      <c r="M2483">
        <f>M2482*(1-(M$1+M$5))^($A2483-$A2482)*(1+2*(E2483/E2482-1))</f>
        <v>34369.623906030851</v>
      </c>
      <c r="N2483">
        <f>VLOOKUP(A2483,'UVXY-IV'!A$43:E$2041,4,0)</f>
        <v>171839</v>
      </c>
      <c r="O2483">
        <v>68.44</v>
      </c>
    </row>
    <row r="2484" spans="1:15"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I2483*(1-(I$1+I$5))^($A2484-$A2483)*(1+1.5*(E2484/E2483-1))</f>
        <v>13230.5081170905</v>
      </c>
      <c r="K2484">
        <f>ROW()</f>
        <v>2484</v>
      </c>
      <c r="L2484">
        <f>B2484/C2484</f>
        <v>1.0063805104408354</v>
      </c>
      <c r="M2484">
        <f>M2483*(1-(M$1+M$5))^($A2484-$A2483)*(1+2*(E2484/E2483-1))</f>
        <v>39407.516077187676</v>
      </c>
      <c r="N2484">
        <f>VLOOKUP(A2484,'UVXY-IV'!A$43:E$2041,4,0)</f>
        <v>196962.5</v>
      </c>
      <c r="O2484">
        <v>77.19</v>
      </c>
    </row>
    <row r="2485" spans="1:15"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I2484*(1-(I$1+I$5))^($A2485-$A2484)*(1+1.5*(E2485/E2484-1))</f>
        <v>13494.437380643729</v>
      </c>
      <c r="K2485">
        <f>ROW()</f>
        <v>2485</v>
      </c>
      <c r="L2485">
        <f>B2485/C2485</f>
        <v>0.9953943580886585</v>
      </c>
      <c r="M2485">
        <f>M2484*(1-(M$1+M$5))^($A2485-$A2484)*(1+2*(E2485/E2484-1))</f>
        <v>40454.829643716846</v>
      </c>
      <c r="N2485">
        <f>VLOOKUP(A2485,'UVXY-IV'!A$43:E$2041,4,0)</f>
        <v>202197.75</v>
      </c>
      <c r="O2485">
        <v>75</v>
      </c>
    </row>
    <row r="2486" spans="1:15" x14ac:dyDescent="0.25">
      <c r="A2486" s="1">
        <v>41670</v>
      </c>
      <c r="B2486" s="10">
        <v>18.41</v>
      </c>
      <c r="C2486" s="10">
        <v>18.09</v>
      </c>
      <c r="D2486">
        <v>1300.4608000000001</v>
      </c>
      <c r="E2486">
        <v>1159.7455</v>
      </c>
      <c r="F2486">
        <v>38370.65</v>
      </c>
      <c r="G2486">
        <v>34221.96</v>
      </c>
      <c r="H2486">
        <f>(1/(1-91/360*VLOOKUP($A2486,Tbills!$B$4:$C$974,2,1)/100))^((1)/91)-1</f>
        <v>1.5279095799680675E-6</v>
      </c>
      <c r="I2486">
        <f>I2485*(1-(I$1+I$5))^($A2486-$A2485)*(1+1.5*(E2486/E2485-1))</f>
        <v>14560.828308059674</v>
      </c>
      <c r="K2486">
        <f>ROW()</f>
        <v>2486</v>
      </c>
      <c r="L2486">
        <f>B2486/C2486</f>
        <v>1.0176893311221669</v>
      </c>
      <c r="M2486">
        <f>M2485*(1-(M$1+M$5))^($A2486-$A2485)*(1+2*(E2486/E2485-1))</f>
        <v>44716.443443415737</v>
      </c>
      <c r="N2486">
        <f>VLOOKUP(A2486,'UVXY-IV'!A$43:E$2041,4,0)</f>
        <v>223484</v>
      </c>
      <c r="O2486">
        <v>87.53</v>
      </c>
    </row>
    <row r="2487" spans="1:15"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I2486*(1-(I$1+I$5))^($A2487-$A2486)*(1+1.5*(E2487/E2486-1))</f>
        <v>16373.890832364506</v>
      </c>
      <c r="K2487">
        <f>ROW()</f>
        <v>2487</v>
      </c>
      <c r="L2487">
        <f>B2487/C2487</f>
        <v>1.0645481628599802</v>
      </c>
      <c r="M2487">
        <f>M2486*(1-(M$1+M$5))^($A2487-$A2486)*(1+2*(E2487/E2486-1))</f>
        <v>52137.010881063856</v>
      </c>
      <c r="N2487">
        <f>VLOOKUP(A2487,'UVXY-IV'!A$43:E$2041,4,0)</f>
        <v>260512.75</v>
      </c>
      <c r="O2487">
        <v>99.94</v>
      </c>
    </row>
    <row r="2488" spans="1:15"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I2487*(1-(I$1+I$5))^($A2488-$A2487)*(1+1.5*(E2488/E2487-1))</f>
        <v>15844.116690342265</v>
      </c>
      <c r="K2488">
        <f>ROW()</f>
        <v>2488</v>
      </c>
      <c r="L2488">
        <f>B2488/C2488</f>
        <v>1.0015723270440253</v>
      </c>
      <c r="M2488">
        <f>M2487*(1-(M$1+M$5))^($A2488-$A2487)*(1+2*(E2488/E2487-1))</f>
        <v>49886.797232516488</v>
      </c>
      <c r="N2488">
        <f>VLOOKUP(A2488,'UVXY-IV'!A$43:E$2041,4,0)</f>
        <v>249281.25</v>
      </c>
      <c r="O2488">
        <v>95.57</v>
      </c>
    </row>
    <row r="2489" spans="1:15"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I2488*(1-(I$1+I$5))^($A2489-$A2488)*(1+1.5*(E2489/E2488-1))</f>
        <v>16418.919592746966</v>
      </c>
      <c r="K2489">
        <f>ROW()</f>
        <v>2489</v>
      </c>
      <c r="L2489">
        <f>B2489/C2489</f>
        <v>1.0142348754448398</v>
      </c>
      <c r="M2489">
        <f>M2488*(1-(M$1+M$5))^($A2489-$A2488)*(1+2*(E2489/E2488-1))</f>
        <v>52298.795520221007</v>
      </c>
      <c r="N2489">
        <f>VLOOKUP(A2489,'UVXY-IV'!A$43:E$2041,4,0)</f>
        <v>261304</v>
      </c>
      <c r="O2489">
        <v>102.83</v>
      </c>
    </row>
    <row r="2490" spans="1:15"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I2489*(1-(I$1+I$5))^($A2490-$A2489)*(1+1.5*(E2490/E2489-1))</f>
        <v>13921.347585893371</v>
      </c>
      <c r="K2490">
        <f>ROW()</f>
        <v>2490</v>
      </c>
      <c r="L2490">
        <f>B2490/C2490</f>
        <v>0.96852164137155716</v>
      </c>
      <c r="M2490">
        <f>M2489*(1-(M$1+M$5))^($A2490-$A2489)*(1+2*(E2490/E2489-1))</f>
        <v>41690.681597450588</v>
      </c>
      <c r="N2490">
        <f>VLOOKUP(A2490,'UVXY-IV'!A$43:E$2041,4,0)</f>
        <v>208270</v>
      </c>
      <c r="O2490">
        <v>82.33</v>
      </c>
    </row>
    <row r="2491" spans="1:15"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I2490*(1-(I$1+I$5))^($A2491-$A2490)*(1+1.5*(E2491/E2490-1))</f>
        <v>12389.017787195498</v>
      </c>
      <c r="K2491">
        <f>ROW()</f>
        <v>2491</v>
      </c>
      <c r="L2491">
        <f>B2491/C2491</f>
        <v>0.93574051407588732</v>
      </c>
      <c r="M2491">
        <f>M2490*(1-(M$1+M$5))^($A2491-$A2490)*(1+2*(E2491/E2490-1))</f>
        <v>35571.404553249071</v>
      </c>
      <c r="N2491">
        <f>VLOOKUP(A2491,'UVXY-IV'!A$43:E$2041,4,0)</f>
        <v>177658.5</v>
      </c>
      <c r="O2491">
        <v>72.2</v>
      </c>
    </row>
    <row r="2492" spans="1:15"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I2491*(1-(I$1+I$5))^($A2492-$A2491)*(1+1.5*(E2492/E2491-1))</f>
        <v>12404.163460918502</v>
      </c>
      <c r="K2492">
        <f>ROW()</f>
        <v>2492</v>
      </c>
      <c r="L2492">
        <f>B2492/C2492</f>
        <v>0.93504901960784315</v>
      </c>
      <c r="M2492">
        <f>M2491*(1-(M$1+M$5))^($A2492-$A2491)*(1+2*(E2492/E2491-1))</f>
        <v>35627.150399053477</v>
      </c>
      <c r="N2492">
        <f>VLOOKUP(A2492,'UVXY-IV'!A$43:E$2041,4,0)</f>
        <v>177975.5</v>
      </c>
      <c r="O2492">
        <v>72.12</v>
      </c>
    </row>
    <row r="2493" spans="1:15" x14ac:dyDescent="0.25">
      <c r="A2493" s="1">
        <v>41681</v>
      </c>
      <c r="B2493" s="10">
        <v>14.51</v>
      </c>
      <c r="C2493" s="10">
        <v>15.75</v>
      </c>
      <c r="D2493">
        <v>1134.2920999999999</v>
      </c>
      <c r="E2493">
        <v>1011.5419000000001</v>
      </c>
      <c r="F2493">
        <v>36519.43</v>
      </c>
      <c r="G2493">
        <v>32570.43</v>
      </c>
      <c r="H2493">
        <f>(1/(1-91/360*VLOOKUP($A2493,Tbills!$B$4:$C$974,2,1)/100))^((1)/91)-1</f>
        <v>2.639221485134513E-6</v>
      </c>
      <c r="I2493">
        <f>I2492*(1-(I$1+I$5))^($A2493-$A2492)*(1+1.5*(E2493/E2492-1))</f>
        <v>11740.760229400379</v>
      </c>
      <c r="K2493">
        <f>ROW()</f>
        <v>2493</v>
      </c>
      <c r="L2493">
        <f>B2493/C2493</f>
        <v>0.92126984126984124</v>
      </c>
      <c r="M2493">
        <f>M2492*(1-(M$1+M$5))^($A2493-$A2492)*(1+2*(E2493/E2492-1))</f>
        <v>33085.903813597281</v>
      </c>
      <c r="N2493">
        <f>VLOOKUP(A2493,'UVXY-IV'!A$43:E$2041,4,0)</f>
        <v>165234</v>
      </c>
      <c r="O2493">
        <v>66.7</v>
      </c>
    </row>
    <row r="2494" spans="1:15" x14ac:dyDescent="0.25">
      <c r="A2494" s="1">
        <v>41682</v>
      </c>
      <c r="B2494" s="10">
        <v>14.3</v>
      </c>
      <c r="C2494" s="10">
        <v>15.65</v>
      </c>
      <c r="D2494">
        <v>1108.845</v>
      </c>
      <c r="E2494">
        <v>988.84590000000003</v>
      </c>
      <c r="F2494">
        <v>36504.68</v>
      </c>
      <c r="G2494">
        <v>32557.19</v>
      </c>
      <c r="H2494">
        <f>(1/(1-91/360*VLOOKUP($A2494,Tbills!$B$4:$C$974,2,1)/100))^((1)/91)-1</f>
        <v>2.639221485134513E-6</v>
      </c>
      <c r="I2494">
        <f>I2493*(1-(I$1+I$5))^($A2494-$A2493)*(1+1.5*(E2494/E2493-1))</f>
        <v>11345.509681166644</v>
      </c>
      <c r="K2494">
        <f>ROW()</f>
        <v>2494</v>
      </c>
      <c r="L2494">
        <f>B2494/C2494</f>
        <v>0.91373801916932906</v>
      </c>
      <c r="M2494">
        <f>M2493*(1-(M$1+M$5))^($A2494-$A2493)*(1+2*(E2494/E2493-1))</f>
        <v>31600.139798893073</v>
      </c>
      <c r="N2494">
        <f>VLOOKUP(A2494,'UVXY-IV'!A$43:E$2041,4,0)</f>
        <v>157768.75</v>
      </c>
      <c r="O2494">
        <v>63.95</v>
      </c>
    </row>
    <row r="2495" spans="1:15" x14ac:dyDescent="0.25">
      <c r="A2495" s="1">
        <v>41683</v>
      </c>
      <c r="B2495" s="10">
        <v>14.14</v>
      </c>
      <c r="C2495" s="10">
        <v>15.5</v>
      </c>
      <c r="D2495">
        <v>1106.3069</v>
      </c>
      <c r="E2495">
        <v>986.57989999999995</v>
      </c>
      <c r="F2495">
        <v>36234.21</v>
      </c>
      <c r="G2495">
        <v>32315.88</v>
      </c>
      <c r="H2495">
        <f>(1/(1-91/360*VLOOKUP($A2495,Tbills!$B$4:$C$974,2,1)/100))^((1)/91)-1</f>
        <v>2.639221485134513E-6</v>
      </c>
      <c r="I2495">
        <f>I2494*(1-(I$1+I$5))^($A2495-$A2494)*(1+1.5*(E2495/E2494-1))</f>
        <v>11306.402883337085</v>
      </c>
      <c r="K2495">
        <f>ROW()</f>
        <v>2495</v>
      </c>
      <c r="L2495">
        <f>B2495/C2495</f>
        <v>0.91225806451612912</v>
      </c>
      <c r="M2495">
        <f>M2494*(1-(M$1+M$5))^($A2495-$A2494)*(1+2*(E2495/E2494-1))</f>
        <v>31454.25254673836</v>
      </c>
      <c r="N2495">
        <f>VLOOKUP(A2495,'UVXY-IV'!A$43:E$2041,4,0)</f>
        <v>157023.25</v>
      </c>
      <c r="O2495">
        <v>63</v>
      </c>
    </row>
    <row r="2496" spans="1:15"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I2495*(1-(I$1+I$5))^($A2496-$A2495)*(1+1.5*(E2496/E2495-1))</f>
        <v>11004.035164506131</v>
      </c>
      <c r="K2496">
        <f>ROW()</f>
        <v>2496</v>
      </c>
      <c r="L2496">
        <f>B2496/C2496</f>
        <v>0.89452867501647992</v>
      </c>
      <c r="M2496">
        <f>M2495*(1-(M$1+M$5))^($A2496-$A2495)*(1+2*(E2496/E2495-1))</f>
        <v>30332.044824261298</v>
      </c>
      <c r="N2496">
        <f>VLOOKUP(A2496,'UVXY-IV'!A$43:E$2041,4,0)</f>
        <v>151391</v>
      </c>
      <c r="O2496">
        <v>61.01</v>
      </c>
    </row>
    <row r="2497" spans="1:15"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I2496*(1-(I$1+I$5))^($A2497-$A2496)*(1+1.5*(E2497/E2496-1))</f>
        <v>10740.165917243368</v>
      </c>
      <c r="K2497">
        <f>ROW()</f>
        <v>2497</v>
      </c>
      <c r="L2497">
        <f>B2497/C2497</f>
        <v>0.91130091984231265</v>
      </c>
      <c r="M2497">
        <f>M2496*(1-(M$1+M$5))^($A2497-$A2496)*(1+2*(E2497/E2496-1))</f>
        <v>29359.812059179392</v>
      </c>
      <c r="N2497">
        <f>VLOOKUP(A2497,'UVXY-IV'!A$43:E$2041,4,0)</f>
        <v>146526.25</v>
      </c>
      <c r="O2497">
        <v>59.48</v>
      </c>
    </row>
    <row r="2498" spans="1:15" x14ac:dyDescent="0.25">
      <c r="A2498" s="1">
        <v>41689</v>
      </c>
      <c r="B2498" s="10">
        <v>15.5</v>
      </c>
      <c r="C2498" s="10">
        <v>16.29</v>
      </c>
      <c r="D2498">
        <v>1139.5597</v>
      </c>
      <c r="E2498">
        <v>1016.2190000000001</v>
      </c>
      <c r="F2498">
        <v>36333.11</v>
      </c>
      <c r="G2498">
        <v>32403.61</v>
      </c>
      <c r="H2498">
        <f>(1/(1-91/360*VLOOKUP($A2498,Tbills!$B$4:$C$974,2,1)/100))^((1)/91)-1</f>
        <v>1.3889898424768177E-6</v>
      </c>
      <c r="I2498">
        <f>I2497*(1-(I$1+I$5))^($A2498-$A2497)*(1+1.5*(E2498/E2497-1))</f>
        <v>11799.203463597591</v>
      </c>
      <c r="K2498">
        <f>ROW()</f>
        <v>2498</v>
      </c>
      <c r="L2498">
        <f>B2498/C2498</f>
        <v>0.95150399017802334</v>
      </c>
      <c r="M2498">
        <f>M2497*(1-(M$1+M$5))^($A2498-$A2497)*(1+2*(E2498/E2497-1))</f>
        <v>33219.150040036715</v>
      </c>
      <c r="N2498">
        <f>VLOOKUP(A2498,'UVXY-IV'!A$43:E$2041,4,0)</f>
        <v>165824.5</v>
      </c>
      <c r="O2498">
        <v>67.239999999999995</v>
      </c>
    </row>
    <row r="2499" spans="1:15"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I2498*(1-(I$1+I$5))^($A2499-$A2498)*(1+1.5*(E2499/E2498-1))</f>
        <v>11285.647910122279</v>
      </c>
      <c r="K2499">
        <f>ROW()</f>
        <v>2499</v>
      </c>
      <c r="L2499">
        <f>B2499/C2499</f>
        <v>0.94083969465648842</v>
      </c>
      <c r="M2499">
        <f>M2498*(1-(M$1+M$5))^($A2499-$A2498)*(1+2*(E2499/E2498-1))</f>
        <v>31290.701714349503</v>
      </c>
      <c r="N2499">
        <f>VLOOKUP(A2499,'UVXY-IV'!A$43:E$2041,4,0)</f>
        <v>156228.5</v>
      </c>
    </row>
    <row r="2500" spans="1:15"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I2499*(1-(I$1+I$5))^($A2500-$A2499)*(1+1.5*(E2500/E2499-1))</f>
        <v>11493.4683109378</v>
      </c>
      <c r="K2500">
        <f>ROW()</f>
        <v>2500</v>
      </c>
      <c r="L2500">
        <f>B2500/C2500</f>
        <v>0.93861892583120199</v>
      </c>
      <c r="M2500">
        <f>M2499*(1-(M$1+M$5))^($A2500-$A2499)*(1+2*(E2500/E2499-1))</f>
        <v>32058.302056332308</v>
      </c>
      <c r="N2500">
        <f>VLOOKUP(A2500,'UVXY-IV'!A$43:E$2041,4,0)</f>
        <v>160018.25</v>
      </c>
    </row>
    <row r="2501" spans="1:15" x14ac:dyDescent="0.25">
      <c r="A2501" s="1">
        <v>41694</v>
      </c>
      <c r="B2501" s="10">
        <v>14.23</v>
      </c>
      <c r="C2501" s="10">
        <v>15.5</v>
      </c>
      <c r="D2501">
        <v>1110.2077999999999</v>
      </c>
      <c r="E2501">
        <v>990.03710000000001</v>
      </c>
      <c r="F2501">
        <v>35934.97</v>
      </c>
      <c r="G2501">
        <v>32048.3</v>
      </c>
      <c r="H2501">
        <f>(1/(1-91/360*VLOOKUP($A2501,Tbills!$B$4:$C$974,2,1)/100))^((1)/91)-1</f>
        <v>1.2500718804542288E-6</v>
      </c>
      <c r="I2501">
        <f>I2500*(1-(I$1+I$5))^($A2501-$A2500)*(1+1.5*(E2501/E2500-1))</f>
        <v>11340.890669266651</v>
      </c>
      <c r="K2501">
        <f>ROW()</f>
        <v>2501</v>
      </c>
      <c r="L2501">
        <f>B2501/C2501</f>
        <v>0.91806451612903228</v>
      </c>
      <c r="M2501">
        <f>M2500*(1-(M$1+M$5))^($A2501-$A2500)*(1+2*(E2501/E2500-1))</f>
        <v>31488.892951291095</v>
      </c>
      <c r="N2501">
        <f>VLOOKUP(A2501,'UVXY-IV'!A$43:E$2041,4,0)</f>
        <v>157163.5</v>
      </c>
    </row>
    <row r="2502" spans="1:15" x14ac:dyDescent="0.25">
      <c r="A2502" s="1">
        <v>41695</v>
      </c>
      <c r="B2502" s="10">
        <v>13.67</v>
      </c>
      <c r="C2502" s="10">
        <v>15.5</v>
      </c>
      <c r="D2502">
        <v>1102.8490999999999</v>
      </c>
      <c r="E2502">
        <v>983.47370000000001</v>
      </c>
      <c r="F2502">
        <v>35795.42</v>
      </c>
      <c r="G2502">
        <v>31923.8</v>
      </c>
      <c r="H2502">
        <f>(1/(1-91/360*VLOOKUP($A2502,Tbills!$B$4:$C$974,2,1)/100))^((1)/91)-1</f>
        <v>1.2500718804542288E-6</v>
      </c>
      <c r="I2502">
        <f>I2501*(1-(I$1+I$5))^($A2502-$A2501)*(1+1.5*(E2502/E2501-1))</f>
        <v>11228.007225899708</v>
      </c>
      <c r="K2502">
        <f>ROW()</f>
        <v>2502</v>
      </c>
      <c r="L2502">
        <f>B2502/C2502</f>
        <v>0.88193548387096776</v>
      </c>
      <c r="M2502">
        <f>M2501*(1-(M$1+M$5))^($A2502-$A2501)*(1+2*(E2502/E2501-1))</f>
        <v>31070.337897831381</v>
      </c>
      <c r="N2502">
        <f>VLOOKUP(A2502,'UVXY-IV'!A$43:E$2041,4,0)</f>
        <v>155072</v>
      </c>
    </row>
    <row r="2503" spans="1:15"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I2502*(1-(I$1+I$5))^($A2503-$A2502)*(1+1.5*(E2503/E2502-1))</f>
        <v>11662.090108242161</v>
      </c>
      <c r="K2503">
        <f>ROW()</f>
        <v>2503</v>
      </c>
      <c r="L2503">
        <f>B2503/C2503</f>
        <v>0.9019484600879949</v>
      </c>
      <c r="M2503">
        <f>M2502*(1-(M$1+M$5))^($A2503-$A2502)*(1+2*(E2503/E2502-1))</f>
        <v>32671.251814024428</v>
      </c>
      <c r="N2503">
        <f>VLOOKUP(A2503,'UVXY-IV'!A$43:E$2041,4,0)</f>
        <v>163040.25</v>
      </c>
    </row>
    <row r="2504" spans="1:15" x14ac:dyDescent="0.25">
      <c r="A2504" s="1">
        <v>41697</v>
      </c>
      <c r="B2504" s="10">
        <v>14.04</v>
      </c>
      <c r="C2504" s="10">
        <v>15.63</v>
      </c>
      <c r="D2504">
        <v>1118.9201</v>
      </c>
      <c r="E2504">
        <v>997.80269999999996</v>
      </c>
      <c r="F2504">
        <v>36530.89</v>
      </c>
      <c r="G2504">
        <v>32579.64</v>
      </c>
      <c r="H2504">
        <f>(1/(1-91/360*VLOOKUP($A2504,Tbills!$B$4:$C$974,2,1)/100))^((1)/91)-1</f>
        <v>1.2500718804542288E-6</v>
      </c>
      <c r="I2504">
        <f>I2503*(1-(I$1+I$5))^($A2504-$A2503)*(1+1.5*(E2504/E2503-1))</f>
        <v>11470.799066205824</v>
      </c>
      <c r="K2504">
        <f>ROW()</f>
        <v>2504</v>
      </c>
      <c r="L2504">
        <f>B2504/C2504</f>
        <v>0.89827255278310936</v>
      </c>
      <c r="M2504">
        <f>M2503*(1-(M$1+M$5))^($A2504-$A2503)*(1+2*(E2504/E2503-1))</f>
        <v>31956.052011351778</v>
      </c>
      <c r="N2504">
        <f>VLOOKUP(A2504,'UVXY-IV'!A$43:E$2041,4,0)</f>
        <v>159483.5</v>
      </c>
    </row>
    <row r="2505" spans="1:15" x14ac:dyDescent="0.25">
      <c r="A2505" s="1">
        <v>41698</v>
      </c>
      <c r="B2505" s="10">
        <v>14</v>
      </c>
      <c r="C2505" s="10">
        <v>15.8</v>
      </c>
      <c r="D2505">
        <v>1129.9159</v>
      </c>
      <c r="E2505">
        <v>1007.607</v>
      </c>
      <c r="F2505">
        <v>36761.449999999997</v>
      </c>
      <c r="G2505">
        <v>32785.22</v>
      </c>
      <c r="H2505">
        <f>(1/(1-91/360*VLOOKUP($A2505,Tbills!$B$4:$C$974,2,1)/100))^((1)/91)-1</f>
        <v>1.2500718804542288E-6</v>
      </c>
      <c r="I2505">
        <f>I2504*(1-(I$1+I$5))^($A2505-$A2504)*(1+1.5*(E2505/E2504-1))</f>
        <v>11639.753673196326</v>
      </c>
      <c r="K2505">
        <f>ROW()</f>
        <v>2505</v>
      </c>
      <c r="L2505">
        <f>B2505/C2505</f>
        <v>0.88607594936708856</v>
      </c>
      <c r="M2505">
        <f>M2504*(1-(M$1+M$5))^($A2505-$A2504)*(1+2*(E2505/E2504-1))</f>
        <v>32582.947304875892</v>
      </c>
      <c r="N2505">
        <f>VLOOKUP(A2505,'UVXY-IV'!A$43:E$2041,4,0)</f>
        <v>162587.5</v>
      </c>
    </row>
    <row r="2506" spans="1:15"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I2505*(1-(I$1+I$5))^($A2506-$A2505)*(1+1.5*(E2506/E2505-1))</f>
        <v>12975.56134986028</v>
      </c>
      <c r="K2506">
        <f>ROW()</f>
        <v>2506</v>
      </c>
      <c r="L2506">
        <f>B2506/C2506</f>
        <v>0.94562647754137108</v>
      </c>
      <c r="M2506">
        <f>M2505*(1-(M$1+M$5))^($A2506-$A2505)*(1+2*(E2506/E2505-1))</f>
        <v>37566.27811189014</v>
      </c>
      <c r="N2506">
        <f>VLOOKUP(A2506,'UVXY-IV'!A$43:E$2041,4,0)</f>
        <v>187468</v>
      </c>
    </row>
    <row r="2507" spans="1:15" x14ac:dyDescent="0.25">
      <c r="A2507" s="1">
        <v>41702</v>
      </c>
      <c r="B2507" s="10">
        <v>14.1</v>
      </c>
      <c r="C2507" s="10">
        <v>15.69</v>
      </c>
      <c r="D2507">
        <v>1122.2329</v>
      </c>
      <c r="E2507">
        <v>1000.7506</v>
      </c>
      <c r="F2507">
        <v>36696.99</v>
      </c>
      <c r="G2507">
        <v>32727.56</v>
      </c>
      <c r="H2507">
        <f>(1/(1-91/360*VLOOKUP($A2507,Tbills!$B$4:$C$974,2,1)/100))^((1)/91)-1</f>
        <v>1.3889898424768177E-6</v>
      </c>
      <c r="I2507">
        <f>I2506*(1-(I$1+I$5))^($A2507-$A2506)*(1+1.5*(E2507/E2506-1))</f>
        <v>11468.79030076971</v>
      </c>
      <c r="K2507">
        <f>ROW()</f>
        <v>2507</v>
      </c>
      <c r="L2507">
        <f>B2507/C2507</f>
        <v>0.89866156787762907</v>
      </c>
      <c r="M2507">
        <f>M2506*(1-(M$1+M$5))^($A2507-$A2506)*(1+2*(E2507/E2506-1))</f>
        <v>31749.18245243562</v>
      </c>
      <c r="N2507">
        <f>VLOOKUP(A2507,'UVXY-IV'!A$43:E$2041,4,0)</f>
        <v>158422.25</v>
      </c>
    </row>
    <row r="2508" spans="1:15" x14ac:dyDescent="0.25">
      <c r="A2508" s="1">
        <v>41703</v>
      </c>
      <c r="B2508" s="10">
        <v>13.89</v>
      </c>
      <c r="C2508" s="10">
        <v>15.77</v>
      </c>
      <c r="D2508">
        <v>1123.9645</v>
      </c>
      <c r="E2508">
        <v>1002.2934</v>
      </c>
      <c r="F2508">
        <v>36680.639999999999</v>
      </c>
      <c r="G2508">
        <v>32712.93</v>
      </c>
      <c r="H2508">
        <f>(1/(1-91/360*VLOOKUP($A2508,Tbills!$B$4:$C$974,2,1)/100))^((1)/91)-1</f>
        <v>1.3889898424768177E-6</v>
      </c>
      <c r="I2508">
        <f>I2507*(1-(I$1+I$5))^($A2508-$A2507)*(1+1.5*(E2508/E2507-1))</f>
        <v>11495.201239481175</v>
      </c>
      <c r="K2508">
        <f>ROW()</f>
        <v>2508</v>
      </c>
      <c r="L2508">
        <f>B2508/C2508</f>
        <v>0.88078630310716555</v>
      </c>
      <c r="M2508">
        <f>M2507*(1-(M$1+M$5))^($A2508-$A2507)*(1+2*(E2508/E2507-1))</f>
        <v>31846.001049449769</v>
      </c>
      <c r="N2508">
        <f>VLOOKUP(A2508,'UVXY-IV'!A$43:E$2041,4,0)</f>
        <v>158851.5</v>
      </c>
    </row>
    <row r="2509" spans="1:15"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I2508*(1-(I$1+I$5))^($A2509-$A2508)*(1+1.5*(E2509/E2508-1))</f>
        <v>11415.591663455261</v>
      </c>
      <c r="K2509">
        <f>ROW()</f>
        <v>2509</v>
      </c>
      <c r="L2509">
        <f>B2509/C2509</f>
        <v>0.89766266582438414</v>
      </c>
      <c r="M2509">
        <f>M2508*(1-(M$1+M$5))^($A2509-$A2508)*(1+2*(E2509/E2508-1))</f>
        <v>31551.277778523941</v>
      </c>
      <c r="N2509">
        <f>VLOOKUP(A2509,'UVXY-IV'!A$43:E$2041,4,0)</f>
        <v>157372.5</v>
      </c>
    </row>
    <row r="2510" spans="1:15" x14ac:dyDescent="0.25">
      <c r="A2510" s="1">
        <v>41705</v>
      </c>
      <c r="B2510" s="10">
        <v>14.11</v>
      </c>
      <c r="C2510" s="10">
        <v>15.87</v>
      </c>
      <c r="D2510">
        <v>1144.6521</v>
      </c>
      <c r="E2510">
        <v>1020.7388</v>
      </c>
      <c r="F2510">
        <v>36744.11</v>
      </c>
      <c r="G2510">
        <v>32769.440000000002</v>
      </c>
      <c r="H2510">
        <f>(1/(1-91/360*VLOOKUP($A2510,Tbills!$B$4:$C$974,2,1)/100))^((1)/91)-1</f>
        <v>1.3889898424768177E-6</v>
      </c>
      <c r="I2510">
        <f>I2509*(1-(I$1+I$5))^($A2510-$A2509)*(1+1.5*(E2510/E2509-1))</f>
        <v>11811.3783083743</v>
      </c>
      <c r="K2510">
        <f>ROW()</f>
        <v>2510</v>
      </c>
      <c r="L2510">
        <f>B2510/C2510</f>
        <v>0.88909892879647134</v>
      </c>
      <c r="M2510">
        <f>M2509*(1-(M$1+M$5))^($A2510-$A2509)*(1+2*(E2510/E2509-1))</f>
        <v>33009.12294825456</v>
      </c>
      <c r="N2510">
        <f>VLOOKUP(A2510,'UVXY-IV'!A$43:E$2041,4,0)</f>
        <v>164641.5</v>
      </c>
    </row>
    <row r="2511" spans="1:15" x14ac:dyDescent="0.25">
      <c r="A2511" s="1">
        <v>41708</v>
      </c>
      <c r="B2511" s="10">
        <v>14.2</v>
      </c>
      <c r="C2511" s="10">
        <v>15.97</v>
      </c>
      <c r="D2511">
        <v>1142.5517</v>
      </c>
      <c r="E2511">
        <v>1018.8615</v>
      </c>
      <c r="F2511">
        <v>36731.550000000003</v>
      </c>
      <c r="G2511">
        <v>32758.11</v>
      </c>
      <c r="H2511">
        <f>(1/(1-91/360*VLOOKUP($A2511,Tbills!$B$4:$C$974,2,1)/100))^((1)/91)-1</f>
        <v>1.3889898424768177E-6</v>
      </c>
      <c r="I2511">
        <f>I2510*(1-(I$1+I$5))^($A2511-$A2510)*(1+1.5*(E2511/E2510-1))</f>
        <v>11778.454982032921</v>
      </c>
      <c r="K2511">
        <f>ROW()</f>
        <v>2511</v>
      </c>
      <c r="L2511">
        <f>B2511/C2511</f>
        <v>0.88916718847839693</v>
      </c>
      <c r="M2511">
        <f>M2510*(1-(M$1+M$5))^($A2511-$A2510)*(1+2*(E2511/E2510-1))</f>
        <v>32884.380258860117</v>
      </c>
      <c r="N2511">
        <f>VLOOKUP(A2511,'UVXY-IV'!A$43:E$2041,4,0)</f>
        <v>164019.75</v>
      </c>
    </row>
    <row r="2512" spans="1:15"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I2511*(1-(I$1+I$5))^($A2512-$A2511)*(1+1.5*(E2512/E2511-1))</f>
        <v>12017.570834137856</v>
      </c>
      <c r="K2512">
        <f>ROW()</f>
        <v>2512</v>
      </c>
      <c r="L2512">
        <f>B2512/C2512</f>
        <v>0.90519877675840976</v>
      </c>
      <c r="M2512">
        <f>M2511*(1-(M$1+M$5))^($A2512-$A2511)*(1+2*(E2512/E2511-1))</f>
        <v>33773.790825154771</v>
      </c>
      <c r="N2512">
        <f>VLOOKUP(A2512,'UVXY-IV'!A$43:E$2041,4,0)</f>
        <v>168425.25</v>
      </c>
    </row>
    <row r="2513" spans="1:14"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I2512*(1-(I$1+I$5))^($A2513-$A2512)*(1+1.5*(E2513/E2512-1))</f>
        <v>11824.551611596118</v>
      </c>
      <c r="K2513">
        <f>ROW()</f>
        <v>2513</v>
      </c>
      <c r="L2513">
        <f>B2513/C2513</f>
        <v>0.89987562189054737</v>
      </c>
      <c r="M2513">
        <f>M2512*(1-(M$1+M$5))^($A2513-$A2512)*(1+2*(E2513/E2512-1))</f>
        <v>33049.828659791936</v>
      </c>
      <c r="N2513">
        <f>VLOOKUP(A2513,'UVXY-IV'!A$43:E$2041,4,0)</f>
        <v>164806</v>
      </c>
    </row>
    <row r="2514" spans="1:14"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I2513*(1-(I$1+I$5))^($A2514-$A2513)*(1+1.5*(E2514/E2513-1))</f>
        <v>12666.797184559964</v>
      </c>
      <c r="K2514">
        <f>ROW()</f>
        <v>2514</v>
      </c>
      <c r="L2514">
        <f>B2514/C2514</f>
        <v>0.94687682428488029</v>
      </c>
      <c r="M2514">
        <f>M2513*(1-(M$1+M$5))^($A2514-$A2513)*(1+2*(E2514/E2513-1))</f>
        <v>36187.849946924442</v>
      </c>
      <c r="N2514">
        <f>VLOOKUP(A2514,'UVXY-IV'!A$43:E$2041,4,0)</f>
        <v>180466.75</v>
      </c>
    </row>
    <row r="2515" spans="1:14"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I2514*(1-(I$1+I$5))^($A2515-$A2514)*(1+1.5*(E2515/E2514-1))</f>
        <v>13311.254659436921</v>
      </c>
      <c r="K2515">
        <f>ROW()</f>
        <v>2515</v>
      </c>
      <c r="L2515">
        <f>B2515/C2515</f>
        <v>0.99386503067484666</v>
      </c>
      <c r="M2515">
        <f>M2514*(1-(M$1+M$5))^($A2515-$A2514)*(1+2*(E2515/E2514-1))</f>
        <v>38641.90658548518</v>
      </c>
      <c r="N2515">
        <f>VLOOKUP(A2515,'UVXY-IV'!A$43:E$2041,4,0)</f>
        <v>192707</v>
      </c>
    </row>
    <row r="2516" spans="1:14"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I2515*(1-(I$1+I$5))^($A2516-$A2515)*(1+1.5*(E2516/E2515-1))</f>
        <v>12166.872979287407</v>
      </c>
      <c r="K2516">
        <f>ROW()</f>
        <v>2516</v>
      </c>
      <c r="L2516">
        <f>B2516/C2516</f>
        <v>0.93708807669263028</v>
      </c>
      <c r="M2516">
        <f>M2515*(1-(M$1+M$5))^($A2516-$A2515)*(1+2*(E2516/E2515-1))</f>
        <v>34210.358868135263</v>
      </c>
      <c r="N2516">
        <f>VLOOKUP(A2516,'UVXY-IV'!A$43:E$2041,4,0)</f>
        <v>170655</v>
      </c>
    </row>
    <row r="2517" spans="1:14"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I2516*(1-(I$1+I$5))^($A2517-$A2516)*(1+1.5*(E2517/E2516-1))</f>
        <v>11545.235039300875</v>
      </c>
      <c r="K2517">
        <f>ROW()</f>
        <v>2517</v>
      </c>
      <c r="L2517">
        <f>B2517/C2517</f>
        <v>0.89907120743034064</v>
      </c>
      <c r="M2517">
        <f>M2516*(1-(M$1+M$5))^($A2517-$A2516)*(1+2*(E2517/E2516-1))</f>
        <v>31879.1684844876</v>
      </c>
      <c r="N2517">
        <f>VLOOKUP(A2517,'UVXY-IV'!A$43:E$2041,4,0)</f>
        <v>158995.75</v>
      </c>
    </row>
    <row r="2518" spans="1:14" x14ac:dyDescent="0.25">
      <c r="A2518" s="1">
        <v>41717</v>
      </c>
      <c r="B2518" s="10">
        <v>15.12</v>
      </c>
      <c r="C2518" s="10">
        <v>16.38</v>
      </c>
      <c r="D2518">
        <v>1158.2372</v>
      </c>
      <c r="E2518">
        <v>1032.8359</v>
      </c>
      <c r="F2518">
        <v>36393.54</v>
      </c>
      <c r="G2518">
        <v>32456.26</v>
      </c>
      <c r="H2518">
        <f>(1/(1-91/360*VLOOKUP($A2518,Tbills!$B$4:$C$974,2,1)/100))^((1)/91)-1</f>
        <v>1.3889898424768177E-6</v>
      </c>
      <c r="I2518">
        <f>I2517*(1-(I$1+I$5))^($A2518-$A2517)*(1+1.5*(E2518/E2517-1))</f>
        <v>11980.374140805554</v>
      </c>
      <c r="K2518">
        <f>ROW()</f>
        <v>2518</v>
      </c>
      <c r="L2518">
        <f>B2518/C2518</f>
        <v>0.92307692307692313</v>
      </c>
      <c r="M2518">
        <f>M2517*(1-(M$1+M$5))^($A2518-$A2517)*(1+2*(E2518/E2517-1))</f>
        <v>33480.494661883364</v>
      </c>
      <c r="N2518">
        <f>VLOOKUP(A2518,'UVXY-IV'!A$43:E$2041,4,0)</f>
        <v>166962</v>
      </c>
    </row>
    <row r="2519" spans="1:14" x14ac:dyDescent="0.25">
      <c r="A2519" s="1">
        <v>41718</v>
      </c>
      <c r="B2519" s="10">
        <v>14.52</v>
      </c>
      <c r="C2519" s="10">
        <v>15.86</v>
      </c>
      <c r="D2519">
        <v>1139.8514</v>
      </c>
      <c r="E2519">
        <v>1016.4392</v>
      </c>
      <c r="F2519">
        <v>36088.949999999997</v>
      </c>
      <c r="G2519">
        <v>32184.58</v>
      </c>
      <c r="H2519">
        <f>(1/(1-91/360*VLOOKUP($A2519,Tbills!$B$4:$C$974,2,1)/100))^((1)/91)-1</f>
        <v>1.3889898424768177E-6</v>
      </c>
      <c r="I2519">
        <f>I2518*(1-(I$1+I$5))^($A2519-$A2518)*(1+1.5*(E2519/E2518-1))</f>
        <v>11694.971853740279</v>
      </c>
      <c r="K2519">
        <f>ROW()</f>
        <v>2519</v>
      </c>
      <c r="L2519">
        <f>B2519/C2519</f>
        <v>0.91551071878940737</v>
      </c>
      <c r="M2519">
        <f>M2518*(1-(M$1+M$5))^($A2519-$A2518)*(1+2*(E2519/E2518-1))</f>
        <v>32416.368648833359</v>
      </c>
      <c r="N2519">
        <f>VLOOKUP(A2519,'UVXY-IV'!A$43:E$2041,4,0)</f>
        <v>161707.25</v>
      </c>
    </row>
    <row r="2520" spans="1:14" x14ac:dyDescent="0.25">
      <c r="A2520" s="1">
        <v>41719</v>
      </c>
      <c r="B2520" s="10">
        <v>15</v>
      </c>
      <c r="C2520" s="10">
        <v>16.18</v>
      </c>
      <c r="D2520">
        <v>1157.8723</v>
      </c>
      <c r="E2520">
        <v>1032.5075999999999</v>
      </c>
      <c r="F2520">
        <v>36352.67</v>
      </c>
      <c r="G2520">
        <v>32419.73</v>
      </c>
      <c r="H2520">
        <f>(1/(1-91/360*VLOOKUP($A2520,Tbills!$B$4:$C$974,2,1)/100))^((1)/91)-1</f>
        <v>1.3889898424768177E-6</v>
      </c>
      <c r="I2520">
        <f>I2519*(1-(I$1+I$5))^($A2520-$A2519)*(1+1.5*(E2520/E2519-1))</f>
        <v>11972.177355588523</v>
      </c>
      <c r="K2520">
        <f>ROW()</f>
        <v>2520</v>
      </c>
      <c r="L2520">
        <f>B2520/C2520</f>
        <v>0.92707045735475901</v>
      </c>
      <c r="M2520">
        <f>M2519*(1-(M$1+M$5))^($A2520-$A2519)*(1+2*(E2520/E2519-1))</f>
        <v>33440.151384657467</v>
      </c>
      <c r="N2520">
        <f>VLOOKUP(A2520,'UVXY-IV'!A$43:E$2041,4,0)</f>
        <v>166783.75</v>
      </c>
    </row>
    <row r="2521" spans="1:14" x14ac:dyDescent="0.25">
      <c r="A2521" s="1">
        <v>41722</v>
      </c>
      <c r="B2521" s="10">
        <v>15.09</v>
      </c>
      <c r="C2521" s="10">
        <v>16.100000000000001</v>
      </c>
      <c r="D2521">
        <v>1154.9636</v>
      </c>
      <c r="E2521">
        <v>1029.9095</v>
      </c>
      <c r="F2521">
        <v>36352.82</v>
      </c>
      <c r="G2521">
        <v>32419.73</v>
      </c>
      <c r="H2521">
        <f>(1/(1-91/360*VLOOKUP($A2521,Tbills!$B$4:$C$974,2,1)/100))^((1)/91)-1</f>
        <v>1.3889898424768177E-6</v>
      </c>
      <c r="I2521">
        <f>I2520*(1-(I$1+I$5))^($A2521-$A2520)*(1+1.5*(E2521/E2520-1))</f>
        <v>11926.645849310697</v>
      </c>
      <c r="K2521">
        <f>ROW()</f>
        <v>2521</v>
      </c>
      <c r="L2521">
        <f>B2521/C2521</f>
        <v>0.93726708074534149</v>
      </c>
      <c r="M2521">
        <f>M2520*(1-(M$1+M$5))^($A2521-$A2520)*(1+2*(E2521/E2520-1))</f>
        <v>33268.496870850737</v>
      </c>
      <c r="N2521">
        <f>VLOOKUP(A2521,'UVXY-IV'!A$43:E$2041,4,0)</f>
        <v>165922.75</v>
      </c>
    </row>
    <row r="2522" spans="1:14" x14ac:dyDescent="0.25">
      <c r="A2522" s="1">
        <v>41723</v>
      </c>
      <c r="B2522" s="10">
        <v>14.02</v>
      </c>
      <c r="C2522" s="10">
        <v>15.53</v>
      </c>
      <c r="D2522">
        <v>1137.8521000000001</v>
      </c>
      <c r="E2522">
        <v>1014.6493</v>
      </c>
      <c r="F2522">
        <v>36429.25</v>
      </c>
      <c r="G2522">
        <v>32487.84</v>
      </c>
      <c r="H2522">
        <f>(1/(1-91/360*VLOOKUP($A2522,Tbills!$B$4:$C$974,2,1)/100))^((1)/91)-1</f>
        <v>1.3889898424768177E-6</v>
      </c>
      <c r="I2522">
        <f>I2521*(1-(I$1+I$5))^($A2522-$A2521)*(1+1.5*(E2522/E2521-1))</f>
        <v>11661.457821301292</v>
      </c>
      <c r="K2522">
        <f>ROW()</f>
        <v>2522</v>
      </c>
      <c r="L2522">
        <f>B2522/C2522</f>
        <v>0.90276883451384415</v>
      </c>
      <c r="M2522">
        <f>M2521*(1-(M$1+M$5))^($A2522-$A2521)*(1+2*(E2522/E2521-1))</f>
        <v>32281.528355863073</v>
      </c>
      <c r="N2522">
        <f>VLOOKUP(A2522,'UVXY-IV'!A$43:E$2041,4,0)</f>
        <v>160978.5</v>
      </c>
    </row>
    <row r="2523" spans="1:14"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I2522*(1-(I$1+I$5))^($A2523-$A2522)*(1+1.5*(E2523/E2522-1))</f>
        <v>12063.18949009949</v>
      </c>
      <c r="K2523">
        <f>ROW()</f>
        <v>2523</v>
      </c>
      <c r="L2523">
        <f>B2523/C2523</f>
        <v>0.92848258706467668</v>
      </c>
      <c r="M2523">
        <f>M2522*(1-(M$1+M$5))^($A2523-$A2522)*(1+2*(E2523/E2522-1))</f>
        <v>33763.595191004009</v>
      </c>
      <c r="N2523">
        <f>VLOOKUP(A2523,'UVXY-IV'!A$43:E$2041,4,0)</f>
        <v>168361.75</v>
      </c>
    </row>
    <row r="2524" spans="1:14" x14ac:dyDescent="0.25">
      <c r="A2524" s="1">
        <v>41725</v>
      </c>
      <c r="B2524" s="10">
        <v>14.62</v>
      </c>
      <c r="C2524" s="10">
        <v>15.87</v>
      </c>
      <c r="D2524">
        <v>1143.6998000000001</v>
      </c>
      <c r="E2524">
        <v>1019.8611</v>
      </c>
      <c r="F2524">
        <v>36593.49</v>
      </c>
      <c r="G2524">
        <v>32634.22</v>
      </c>
      <c r="H2524">
        <f>(1/(1-91/360*VLOOKUP($A2524,Tbills!$B$4:$C$974,2,1)/100))^((1)/91)-1</f>
        <v>1.3889898424768177E-6</v>
      </c>
      <c r="I2524">
        <f>I2523*(1-(I$1+I$5))^($A2524-$A2523)*(1+1.5*(E2524/E2523-1))</f>
        <v>11747.578791704742</v>
      </c>
      <c r="K2524">
        <f>ROW()</f>
        <v>2524</v>
      </c>
      <c r="L2524">
        <f>B2524/C2524</f>
        <v>0.92123503465658474</v>
      </c>
      <c r="M2524">
        <f>M2523*(1-(M$1+M$5))^($A2524-$A2523)*(1+2*(E2524/E2523-1))</f>
        <v>32585.102724196713</v>
      </c>
      <c r="N2524">
        <f>VLOOKUP(A2524,'UVXY-IV'!A$43:E$2041,4,0)</f>
        <v>162487.75</v>
      </c>
    </row>
    <row r="2525" spans="1:14"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I2524*(1-(I$1+I$5))^($A2525-$A2524)*(1+1.5*(E2525/E2524-1))</f>
        <v>11582.243173993882</v>
      </c>
      <c r="K2525">
        <f>ROW()</f>
        <v>2525</v>
      </c>
      <c r="L2525">
        <f>B2525/C2525</f>
        <v>0.93208279430789132</v>
      </c>
      <c r="M2525">
        <f>M2524*(1-(M$1+M$5))^($A2525-$A2524)*(1+2*(E2525/E2524-1))</f>
        <v>31972.964965419909</v>
      </c>
      <c r="N2525">
        <f>VLOOKUP(A2525,'UVXY-IV'!A$43:E$2041,4,0)</f>
        <v>159392.25</v>
      </c>
    </row>
    <row r="2526" spans="1:14" x14ac:dyDescent="0.25">
      <c r="A2526" s="1">
        <v>41729</v>
      </c>
      <c r="B2526" s="10">
        <v>13.88</v>
      </c>
      <c r="C2526" s="10">
        <v>15.08</v>
      </c>
      <c r="D2526">
        <v>1102.4025999999999</v>
      </c>
      <c r="E2526">
        <v>983.03</v>
      </c>
      <c r="F2526">
        <v>35731.760000000002</v>
      </c>
      <c r="G2526">
        <v>31865.55</v>
      </c>
      <c r="H2526">
        <f>(1/(1-91/360*VLOOKUP($A2526,Tbills!$B$4:$C$974,2,1)/100))^((1)/91)-1</f>
        <v>1.2500718804542288E-6</v>
      </c>
      <c r="I2526">
        <f>I2525*(1-(I$1+I$5))^($A2526-$A2525)*(1+1.5*(E2526/E2525-1))</f>
        <v>11113.007017806385</v>
      </c>
      <c r="K2526">
        <f>ROW()</f>
        <v>2526</v>
      </c>
      <c r="L2526">
        <f>B2526/C2526</f>
        <v>0.92042440318302388</v>
      </c>
      <c r="M2526">
        <f>M2525*(1-(M$1+M$5))^($A2526-$A2525)*(1+2*(E2526/E2525-1))</f>
        <v>30243.972169817389</v>
      </c>
      <c r="N2526">
        <f>VLOOKUP(A2526,'UVXY-IV'!A$43:E$2041,4,0)</f>
        <v>150734.25</v>
      </c>
    </row>
    <row r="2527" spans="1:14" x14ac:dyDescent="0.25">
      <c r="A2527" s="1">
        <v>41730</v>
      </c>
      <c r="B2527" s="10">
        <v>13.1</v>
      </c>
      <c r="C2527" s="10">
        <v>14.4</v>
      </c>
      <c r="D2527">
        <v>1064.6005</v>
      </c>
      <c r="E2527">
        <v>949.32010000000002</v>
      </c>
      <c r="F2527">
        <v>35168.67</v>
      </c>
      <c r="G2527">
        <v>31363.34</v>
      </c>
      <c r="H2527">
        <f>(1/(1-91/360*VLOOKUP($A2527,Tbills!$B$4:$C$974,2,1)/100))^((1)/91)-1</f>
        <v>1.2500718804542288E-6</v>
      </c>
      <c r="I2527">
        <f>I2526*(1-(I$1+I$5))^($A2527-$A2526)*(1+1.5*(E2527/E2526-1))</f>
        <v>10541.277874989148</v>
      </c>
      <c r="K2527">
        <f>ROW()</f>
        <v>2527</v>
      </c>
      <c r="L2527">
        <f>B2527/C2527</f>
        <v>0.90972222222222221</v>
      </c>
      <c r="M2527">
        <f>M2526*(1-(M$1+M$5))^($A2527-$A2526)*(1+2*(E2527/E2526-1))</f>
        <v>28168.780439255905</v>
      </c>
      <c r="N2527">
        <f>VLOOKUP(A2527,'UVXY-IV'!A$43:E$2041,4,0)</f>
        <v>140384.5</v>
      </c>
    </row>
    <row r="2528" spans="1:14" x14ac:dyDescent="0.25">
      <c r="A2528" s="1">
        <v>41731</v>
      </c>
      <c r="B2528" s="10">
        <v>13.09</v>
      </c>
      <c r="C2528" s="10">
        <v>14.45</v>
      </c>
      <c r="D2528">
        <v>1071.7003</v>
      </c>
      <c r="E2528">
        <v>955.6499</v>
      </c>
      <c r="F2528">
        <v>35336.81</v>
      </c>
      <c r="G2528">
        <v>31513.25</v>
      </c>
      <c r="H2528">
        <f>(1/(1-91/360*VLOOKUP($A2528,Tbills!$B$4:$C$974,2,1)/100))^((1)/91)-1</f>
        <v>1.2500718804542288E-6</v>
      </c>
      <c r="I2528">
        <f>I2527*(1-(I$1+I$5))^($A2528-$A2527)*(1+1.5*(E2528/E2527-1))</f>
        <v>10646.605206964614</v>
      </c>
      <c r="K2528">
        <f>ROW()</f>
        <v>2528</v>
      </c>
      <c r="L2528">
        <f>B2528/C2528</f>
        <v>0.90588235294117647</v>
      </c>
      <c r="M2528">
        <f>M2527*(1-(M$1+M$5))^($A2528-$A2527)*(1+2*(E2528/E2527-1))</f>
        <v>28543.461576081128</v>
      </c>
      <c r="N2528">
        <f>VLOOKUP(A2528,'UVXY-IV'!A$43:E$2041,4,0)</f>
        <v>142236.5</v>
      </c>
    </row>
    <row r="2529" spans="1:14"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I2528*(1-(I$1+I$5))^($A2529-$A2528)*(1+1.5*(E2529/E2528-1))</f>
        <v>10488.31287451702</v>
      </c>
      <c r="K2529">
        <f>ROW()</f>
        <v>2529</v>
      </c>
      <c r="L2529">
        <f>B2529/C2529</f>
        <v>0.92206896551724138</v>
      </c>
      <c r="M2529">
        <f>M2528*(1-(M$1+M$5))^($A2529-$A2528)*(1+2*(E2529/E2528-1))</f>
        <v>27977.037673240091</v>
      </c>
      <c r="N2529">
        <f>VLOOKUP(A2529,'UVXY-IV'!A$43:E$2041,4,0)</f>
        <v>139408.75</v>
      </c>
    </row>
    <row r="2530" spans="1:14"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I2529*(1-(I$1+I$5))^($A2530-$A2529)*(1+1.5*(E2530/E2529-1))</f>
        <v>10874.295940916292</v>
      </c>
      <c r="K2530">
        <f>ROW()</f>
        <v>2530</v>
      </c>
      <c r="L2530">
        <f>B2530/C2530</f>
        <v>0.9331550802139037</v>
      </c>
      <c r="M2530">
        <f>M2529*(1-(M$1+M$5))^($A2530-$A2529)*(1+2*(E2530/E2529-1))</f>
        <v>29349.20623682503</v>
      </c>
      <c r="N2530">
        <f>VLOOKUP(A2530,'UVXY-IV'!A$43:E$2041,4,0)</f>
        <v>146223.5</v>
      </c>
    </row>
    <row r="2531" spans="1:14" x14ac:dyDescent="0.25">
      <c r="A2531" s="1">
        <v>41736</v>
      </c>
      <c r="B2531" s="10">
        <v>15.57</v>
      </c>
      <c r="C2531" s="10">
        <v>15.9</v>
      </c>
      <c r="D2531">
        <v>1114.104</v>
      </c>
      <c r="E2531">
        <v>993.45579999999995</v>
      </c>
      <c r="F2531">
        <v>35634.67</v>
      </c>
      <c r="G2531">
        <v>31778.68</v>
      </c>
      <c r="H2531">
        <f>(1/(1-91/360*VLOOKUP($A2531,Tbills!$B$4:$C$974,2,1)/100))^((1)/91)-1</f>
        <v>8.3332864653229421E-7</v>
      </c>
      <c r="I2531">
        <f>I2530*(1-(I$1+I$5))^($A2531-$A2530)*(1+1.5*(E2531/E2530-1))</f>
        <v>11278.678496976707</v>
      </c>
      <c r="K2531">
        <f>ROW()</f>
        <v>2531</v>
      </c>
      <c r="L2531">
        <f>B2531/C2531</f>
        <v>0.97924528301886793</v>
      </c>
      <c r="M2531">
        <f>M2530*(1-(M$1+M$5))^($A2531-$A2530)*(1+2*(E2531/E2530-1))</f>
        <v>30802.471947327085</v>
      </c>
      <c r="N2531">
        <f>VLOOKUP(A2531,'UVXY-IV'!A$43:E$2041,4,0)</f>
        <v>153459.75</v>
      </c>
    </row>
    <row r="2532" spans="1:14" x14ac:dyDescent="0.25">
      <c r="A2532" s="1">
        <v>41737</v>
      </c>
      <c r="B2532" s="10">
        <v>14.89</v>
      </c>
      <c r="C2532" s="10">
        <v>15.53</v>
      </c>
      <c r="D2532">
        <v>1094.5328</v>
      </c>
      <c r="E2532">
        <v>976.00319999999999</v>
      </c>
      <c r="F2532">
        <v>35253.14</v>
      </c>
      <c r="G2532">
        <v>31438.41</v>
      </c>
      <c r="H2532">
        <f>(1/(1-91/360*VLOOKUP($A2532,Tbills!$B$4:$C$974,2,1)/100))^((1)/91)-1</f>
        <v>8.3332864653229421E-7</v>
      </c>
      <c r="I2532">
        <f>I2531*(1-(I$1+I$5))^($A2532-$A2531)*(1+1.5*(E2532/E2531-1))</f>
        <v>10981.364807573673</v>
      </c>
      <c r="K2532">
        <f>ROW()</f>
        <v>2532</v>
      </c>
      <c r="L2532">
        <f>B2532/C2532</f>
        <v>0.95878943979394726</v>
      </c>
      <c r="M2532">
        <f>M2531*(1-(M$1+M$5))^($A2532-$A2531)*(1+2*(E2532/E2531-1))</f>
        <v>29719.221519475024</v>
      </c>
      <c r="N2532">
        <f>VLOOKUP(A2532,'UVXY-IV'!A$43:E$2041,4,0)</f>
        <v>148036.5</v>
      </c>
    </row>
    <row r="2533" spans="1:14" x14ac:dyDescent="0.25">
      <c r="A2533" s="1">
        <v>41738</v>
      </c>
      <c r="B2533" s="10">
        <v>13.82</v>
      </c>
      <c r="C2533" s="10">
        <v>14.83</v>
      </c>
      <c r="D2533">
        <v>1067.6505</v>
      </c>
      <c r="E2533">
        <v>952.03120000000001</v>
      </c>
      <c r="F2533">
        <v>34949.19</v>
      </c>
      <c r="G2533">
        <v>31167.33</v>
      </c>
      <c r="H2533">
        <f>(1/(1-91/360*VLOOKUP($A2533,Tbills!$B$4:$C$974,2,1)/100))^((1)/91)-1</f>
        <v>8.3332864653229421E-7</v>
      </c>
      <c r="I2533">
        <f>I2532*(1-(I$1+I$5))^($A2533-$A2532)*(1+1.5*(E2533/E2532-1))</f>
        <v>10576.686930264201</v>
      </c>
      <c r="K2533">
        <f>ROW()</f>
        <v>2533</v>
      </c>
      <c r="L2533">
        <f>B2533/C2533</f>
        <v>0.93189480782198253</v>
      </c>
      <c r="M2533">
        <f>M2532*(1-(M$1+M$5))^($A2533-$A2532)*(1+2*(E2533/E2532-1))</f>
        <v>28258.378148178293</v>
      </c>
      <c r="N2533">
        <f>VLOOKUP(A2533,'UVXY-IV'!A$43:E$2041,4,0)</f>
        <v>140740.75</v>
      </c>
    </row>
    <row r="2534" spans="1:14" x14ac:dyDescent="0.25">
      <c r="A2534" s="1">
        <v>41739</v>
      </c>
      <c r="B2534" s="10">
        <v>15.89</v>
      </c>
      <c r="C2534" s="10">
        <v>16.07</v>
      </c>
      <c r="D2534">
        <v>1130.9146000000001</v>
      </c>
      <c r="E2534">
        <v>1008.4435</v>
      </c>
      <c r="F2534">
        <v>35603.15</v>
      </c>
      <c r="G2534">
        <v>31750.5</v>
      </c>
      <c r="H2534">
        <f>(1/(1-91/360*VLOOKUP($A2534,Tbills!$B$4:$C$974,2,1)/100))^((1)/91)-1</f>
        <v>8.3332864653229421E-7</v>
      </c>
      <c r="I2534">
        <f>I2533*(1-(I$1+I$5))^($A2534-$A2533)*(1+1.5*(E2534/E2533-1))</f>
        <v>11516.653726384548</v>
      </c>
      <c r="K2534">
        <f>ROW()</f>
        <v>2534</v>
      </c>
      <c r="L2534">
        <f>B2534/C2534</f>
        <v>0.98879900435594281</v>
      </c>
      <c r="M2534">
        <f>M2533*(1-(M$1+M$5))^($A2534-$A2533)*(1+2*(E2534/E2533-1))</f>
        <v>31606.195092034151</v>
      </c>
      <c r="N2534">
        <f>VLOOKUP(A2534,'UVXY-IV'!A$43:E$2041,4,0)</f>
        <v>157389.5</v>
      </c>
    </row>
    <row r="2535" spans="1:14" x14ac:dyDescent="0.25">
      <c r="A2535" s="1">
        <v>41740</v>
      </c>
      <c r="B2535" s="10">
        <v>17.03</v>
      </c>
      <c r="C2535" s="10">
        <v>16.79</v>
      </c>
      <c r="D2535">
        <v>1164.838</v>
      </c>
      <c r="E2535">
        <v>1038.6923999999999</v>
      </c>
      <c r="F2535">
        <v>36007.71</v>
      </c>
      <c r="G2535">
        <v>32111.25</v>
      </c>
      <c r="H2535">
        <f>(1/(1-91/360*VLOOKUP($A2535,Tbills!$B$4:$C$974,2,1)/100))^((1)/91)-1</f>
        <v>8.3332864653229421E-7</v>
      </c>
      <c r="I2535">
        <f>I2534*(1-(I$1+I$5))^($A2535-$A2534)*(1+1.5*(E2535/E2534-1))</f>
        <v>12034.712282464436</v>
      </c>
      <c r="K2535">
        <f>ROW()</f>
        <v>2535</v>
      </c>
      <c r="L2535">
        <f>B2535/C2535</f>
        <v>1.0142942227516381</v>
      </c>
      <c r="M2535">
        <f>M2534*(1-(M$1+M$5))^($A2535-$A2534)*(1+2*(E2535/E2534-1))</f>
        <v>33501.161697087307</v>
      </c>
      <c r="N2535">
        <f>VLOOKUP(A2535,'UVXY-IV'!A$43:E$2041,4,0)</f>
        <v>166822.75</v>
      </c>
    </row>
    <row r="2536" spans="1:14" x14ac:dyDescent="0.25">
      <c r="A2536" s="1">
        <v>41743</v>
      </c>
      <c r="B2536" s="10">
        <v>16.11</v>
      </c>
      <c r="C2536" s="10">
        <v>16.34</v>
      </c>
      <c r="D2536">
        <v>1160.5150000000001</v>
      </c>
      <c r="E2536">
        <v>1034.835</v>
      </c>
      <c r="F2536">
        <v>36011.01</v>
      </c>
      <c r="G2536">
        <v>32114.11</v>
      </c>
      <c r="H2536">
        <f>(1/(1-91/360*VLOOKUP($A2536,Tbills!$B$4:$C$974,2,1)/100))^((1)/91)-1</f>
        <v>9.7224128259298936E-7</v>
      </c>
      <c r="I2536">
        <f>I2535*(1-(I$1+I$5))^($A2536-$A2535)*(1+1.5*(E2536/E2535-1))</f>
        <v>11967.327904129783</v>
      </c>
      <c r="K2536">
        <f>ROW()</f>
        <v>2536</v>
      </c>
      <c r="L2536">
        <f>B2536/C2536</f>
        <v>0.98592411260709911</v>
      </c>
      <c r="M2536">
        <f>M2535*(1-(M$1+M$5))^($A2536-$A2535)*(1+2*(E2536/E2535-1))</f>
        <v>33248.973089348896</v>
      </c>
      <c r="N2536">
        <f>VLOOKUP(A2536,'UVXY-IV'!A$43:E$2041,4,0)</f>
        <v>165543.25</v>
      </c>
    </row>
    <row r="2537" spans="1:14"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I2536*(1-(I$1+I$5))^($A2537-$A2536)*(1+1.5*(E2537/E2536-1))</f>
        <v>11730.748413677844</v>
      </c>
      <c r="K2537">
        <f>ROW()</f>
        <v>2537</v>
      </c>
      <c r="L2537">
        <f>B2537/C2537</f>
        <v>0.97623514696685421</v>
      </c>
      <c r="M2537">
        <f>M2536*(1-(M$1+M$5))^($A2537-$A2536)*(1+2*(E2537/E2536-1))</f>
        <v>32371.909952808812</v>
      </c>
      <c r="N2537">
        <f>VLOOKUP(A2537,'UVXY-IV'!A$43:E$2041,4,0)</f>
        <v>161149.75</v>
      </c>
    </row>
    <row r="2538" spans="1:14" x14ac:dyDescent="0.25">
      <c r="A2538" s="1">
        <v>41745</v>
      </c>
      <c r="B2538" s="10">
        <v>14.18</v>
      </c>
      <c r="C2538" s="10">
        <v>15.23</v>
      </c>
      <c r="D2538">
        <v>1106.9395</v>
      </c>
      <c r="E2538">
        <v>987.05960000000005</v>
      </c>
      <c r="F2538">
        <v>35203.94</v>
      </c>
      <c r="G2538">
        <v>31394.32</v>
      </c>
      <c r="H2538">
        <f>(1/(1-91/360*VLOOKUP($A2538,Tbills!$B$4:$C$974,2,1)/100))^((1)/91)-1</f>
        <v>9.7224128259298936E-7</v>
      </c>
      <c r="I2538">
        <f>I2537*(1-(I$1+I$5))^($A2538-$A2537)*(1+1.5*(E2538/E2537-1))</f>
        <v>11142.320877450671</v>
      </c>
      <c r="K2538">
        <f>ROW()</f>
        <v>2538</v>
      </c>
      <c r="L2538">
        <f>B2538/C2538</f>
        <v>0.93105712409717656</v>
      </c>
      <c r="M2538">
        <f>M2537*(1-(M$1+M$5))^($A2538-$A2537)*(1+2*(E2538/E2537-1))</f>
        <v>30206.20325023371</v>
      </c>
      <c r="N2538">
        <f>VLOOKUP(A2538,'UVXY-IV'!A$43:E$2041,4,0)</f>
        <v>150353</v>
      </c>
    </row>
    <row r="2539" spans="1:14"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I2538*(1-(I$1+I$5))^($A2539-$A2538)*(1+1.5*(E2539/E2538-1))</f>
        <v>10829.426268730727</v>
      </c>
      <c r="K2539">
        <f>ROW()</f>
        <v>2539</v>
      </c>
      <c r="L2539">
        <f>B2539/C2539</f>
        <v>0.90026954177897567</v>
      </c>
      <c r="M2539">
        <f>M2538*(1-(M$1+M$5))^($A2539-$A2538)*(1+2*(E2539/E2538-1))</f>
        <v>29074.612624810627</v>
      </c>
      <c r="N2539">
        <f>VLOOKUP(A2539,'UVXY-IV'!A$43:E$2041,4,0)</f>
        <v>144691.25</v>
      </c>
    </row>
    <row r="2540" spans="1:14"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I2539*(1-(I$1+I$5))^($A2540-$A2539)*(1+1.5*(E2540/E2539-1))</f>
        <v>10634.295696018791</v>
      </c>
      <c r="K2540">
        <f>ROW()</f>
        <v>2540</v>
      </c>
      <c r="L2540">
        <f>B2540/C2540</f>
        <v>0.89830508474576276</v>
      </c>
      <c r="M2540">
        <f>M2539*(1-(M$1+M$5))^($A2540-$A2539)*(1+2*(E2540/E2539-1))</f>
        <v>28373.737976583994</v>
      </c>
      <c r="N2540">
        <f>VLOOKUP(A2540,'UVXY-IV'!A$43:E$2041,4,0)</f>
        <v>141197</v>
      </c>
    </row>
    <row r="2541" spans="1:14"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I2540*(1-(I$1+I$5))^($A2541-$A2540)*(1+1.5*(E2541/E2540-1))</f>
        <v>10473.200027506276</v>
      </c>
      <c r="K2541">
        <f>ROW()</f>
        <v>2541</v>
      </c>
      <c r="L2541">
        <f>B2541/C2541</f>
        <v>0.90280629705681037</v>
      </c>
      <c r="M2541">
        <f>M2540*(1-(M$1+M$5))^($A2541-$A2540)*(1+2*(E2541/E2540-1))</f>
        <v>27800.058380774386</v>
      </c>
      <c r="N2541">
        <f>VLOOKUP(A2541,'UVXY-IV'!A$43:E$2041,4,0)</f>
        <v>138356.5</v>
      </c>
    </row>
    <row r="2542" spans="1:14"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I2541*(1-(I$1+I$5))^($A2542-$A2541)*(1+1.5*(E2542/E2541-1))</f>
        <v>10592.499340128548</v>
      </c>
      <c r="K2542">
        <f>ROW()</f>
        <v>2542</v>
      </c>
      <c r="L2542">
        <f>B2542/C2542</f>
        <v>0.89480782198246789</v>
      </c>
      <c r="M2542">
        <f>M2541*(1-(M$1+M$5))^($A2542-$A2541)*(1+2*(E2542/E2541-1))</f>
        <v>28221.690873050145</v>
      </c>
      <c r="N2542">
        <f>VLOOKUP(A2542,'UVXY-IV'!A$43:E$2041,4,0)</f>
        <v>140469.25</v>
      </c>
    </row>
    <row r="2543" spans="1:14"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I2542*(1-(I$1+I$5))^($A2543-$A2542)*(1+1.5*(E2543/E2542-1))</f>
        <v>10727.08297684283</v>
      </c>
      <c r="K2543">
        <f>ROW()</f>
        <v>2543</v>
      </c>
      <c r="L2543">
        <f>B2543/C2543</f>
        <v>0.90182802979011512</v>
      </c>
      <c r="M2543">
        <f>M2542*(1-(M$1+M$5))^($A2543-$A2542)*(1+2*(E2543/E2542-1))</f>
        <v>28699.18564889974</v>
      </c>
      <c r="N2543">
        <f>VLOOKUP(A2543,'UVXY-IV'!A$43:E$2041,4,0)</f>
        <v>142864.5</v>
      </c>
    </row>
    <row r="2544" spans="1:14"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I2543*(1-(I$1+I$5))^($A2544-$A2543)*(1+1.5*(E2544/E2543-1))</f>
        <v>10842.738159059261</v>
      </c>
      <c r="K2544">
        <f>ROW()</f>
        <v>2544</v>
      </c>
      <c r="L2544">
        <f>B2544/C2544</f>
        <v>0.92621870882740454</v>
      </c>
      <c r="M2544">
        <f>M2543*(1-(M$1+M$5))^($A2544-$A2543)*(1+2*(E2544/E2543-1))</f>
        <v>29111.139916543871</v>
      </c>
      <c r="N2544">
        <f>VLOOKUP(A2544,'UVXY-IV'!A$43:E$2041,4,0)</f>
        <v>144932.5</v>
      </c>
    </row>
    <row r="2545" spans="1:14"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I2544*(1-(I$1+I$5))^($A2545-$A2544)*(1+1.5*(E2545/E2544-1))</f>
        <v>10460.105773598478</v>
      </c>
      <c r="K2545">
        <f>ROW()</f>
        <v>2545</v>
      </c>
      <c r="L2545">
        <f>B2545/C2545</f>
        <v>0.9356999330207636</v>
      </c>
      <c r="M2545">
        <f>M2544*(1-(M$1+M$5))^($A2545-$A2544)*(1+2*(E2545/E2544-1))</f>
        <v>27739.664480436746</v>
      </c>
      <c r="N2545">
        <f>VLOOKUP(A2545,'UVXY-IV'!A$43:E$2041,4,0)</f>
        <v>138083.75</v>
      </c>
    </row>
    <row r="2546" spans="1:14" x14ac:dyDescent="0.25">
      <c r="A2546" s="1">
        <v>41758</v>
      </c>
      <c r="B2546" s="10">
        <v>13.71</v>
      </c>
      <c r="C2546" s="10">
        <v>14.83</v>
      </c>
      <c r="D2546">
        <v>1047.9793</v>
      </c>
      <c r="E2546">
        <v>934.47379999999998</v>
      </c>
      <c r="F2546">
        <v>34581.599999999999</v>
      </c>
      <c r="G2546">
        <v>30839</v>
      </c>
      <c r="H2546">
        <f>(1/(1-91/360*VLOOKUP($A2546,Tbills!$B$4:$C$974,2,1)/100))^((1)/91)-1</f>
        <v>5.5561859602093477E-7</v>
      </c>
      <c r="I2546">
        <f>I2545*(1-(I$1+I$5))^($A2546-$A2545)*(1+1.5*(E2546/E2545-1))</f>
        <v>10256.679273905964</v>
      </c>
      <c r="K2546">
        <f>ROW()</f>
        <v>2546</v>
      </c>
      <c r="L2546">
        <f>B2546/C2546</f>
        <v>0.92447741065407962</v>
      </c>
      <c r="M2546">
        <f>M2545*(1-(M$1+M$5))^($A2546-$A2545)*(1+2*(E2546/E2545-1))</f>
        <v>27019.799484436553</v>
      </c>
      <c r="N2546">
        <f>VLOOKUP(A2546,'UVXY-IV'!A$43:E$2041,4,0)</f>
        <v>134469</v>
      </c>
    </row>
    <row r="2547" spans="1:14" x14ac:dyDescent="0.25">
      <c r="A2547" s="1">
        <v>41759</v>
      </c>
      <c r="B2547" s="10">
        <v>13.41</v>
      </c>
      <c r="C2547" s="10">
        <v>14.7</v>
      </c>
      <c r="D2547">
        <v>1049.2673</v>
      </c>
      <c r="E2547">
        <v>935.62180000000001</v>
      </c>
      <c r="F2547">
        <v>34594.14</v>
      </c>
      <c r="G2547">
        <v>30850.16</v>
      </c>
      <c r="H2547">
        <f>(1/(1-91/360*VLOOKUP($A2547,Tbills!$B$4:$C$974,2,1)/100))^((1)/91)-1</f>
        <v>5.5561859602093477E-7</v>
      </c>
      <c r="I2547">
        <f>I2546*(1-(I$1+I$5))^($A2547-$A2546)*(1+1.5*(E2547/E2546-1))</f>
        <v>10275.481219175437</v>
      </c>
      <c r="K2547">
        <f>ROW()</f>
        <v>2547</v>
      </c>
      <c r="L2547">
        <f>B2547/C2547</f>
        <v>0.91224489795918373</v>
      </c>
      <c r="M2547">
        <f>M2546*(1-(M$1+M$5))^($A2547-$A2546)*(1+2*(E2547/E2546-1))</f>
        <v>27085.27430288044</v>
      </c>
      <c r="N2547">
        <f>VLOOKUP(A2547,'UVXY-IV'!A$43:E$2041,4,0)</f>
        <v>134786.75</v>
      </c>
    </row>
    <row r="2548" spans="1:14" x14ac:dyDescent="0.25">
      <c r="A2548" s="1">
        <v>41760</v>
      </c>
      <c r="B2548" s="10">
        <v>13.25</v>
      </c>
      <c r="C2548" s="10">
        <v>14.67</v>
      </c>
      <c r="D2548">
        <v>1045.2707</v>
      </c>
      <c r="E2548">
        <v>932.0575</v>
      </c>
      <c r="F2548">
        <v>34546.910000000003</v>
      </c>
      <c r="G2548">
        <v>30808.02</v>
      </c>
      <c r="H2548">
        <f>(1/(1-91/360*VLOOKUP($A2548,Tbills!$B$4:$C$974,2,1)/100))^((1)/91)-1</f>
        <v>5.5561859602093477E-7</v>
      </c>
      <c r="I2548">
        <f>I2547*(1-(I$1+I$5))^($A2548-$A2547)*(1+1.5*(E2548/E2547-1))</f>
        <v>10216.66577850708</v>
      </c>
      <c r="K2548">
        <f>ROW()</f>
        <v>2548</v>
      </c>
      <c r="L2548">
        <f>B2548/C2548</f>
        <v>0.90320381731424682</v>
      </c>
      <c r="M2548">
        <f>M2547*(1-(M$1+M$5))^($A2548-$A2547)*(1+2*(E2548/E2547-1))</f>
        <v>26878.002992870377</v>
      </c>
      <c r="N2548">
        <f>VLOOKUP(A2548,'UVXY-IV'!A$43:E$2041,4,0)</f>
        <v>133764.5</v>
      </c>
    </row>
    <row r="2549" spans="1:14" x14ac:dyDescent="0.25">
      <c r="A2549" s="1">
        <v>41761</v>
      </c>
      <c r="B2549" s="10">
        <v>12.91</v>
      </c>
      <c r="C2549" s="10">
        <v>14.68</v>
      </c>
      <c r="D2549">
        <v>1048.4047</v>
      </c>
      <c r="E2549">
        <v>934.85149999999999</v>
      </c>
      <c r="F2549">
        <v>34828.81</v>
      </c>
      <c r="G2549">
        <v>31059.4</v>
      </c>
      <c r="H2549">
        <f>(1/(1-91/360*VLOOKUP($A2549,Tbills!$B$4:$C$974,2,1)/100))^((1)/91)-1</f>
        <v>5.5561859602093477E-7</v>
      </c>
      <c r="I2549">
        <f>I2548*(1-(I$1+I$5))^($A2549-$A2548)*(1+1.5*(E2549/E2548-1))</f>
        <v>10262.506645469091</v>
      </c>
      <c r="K2549">
        <f>ROW()</f>
        <v>2549</v>
      </c>
      <c r="L2549">
        <f>B2549/C2549</f>
        <v>0.87942779291553141</v>
      </c>
      <c r="M2549">
        <f>M2548*(1-(M$1+M$5))^($A2549-$A2548)*(1+2*(E2549/E2548-1))</f>
        <v>27038.234530675916</v>
      </c>
      <c r="N2549">
        <f>VLOOKUP(A2549,'UVXY-IV'!A$43:E$2041,4,0)</f>
        <v>134559.5</v>
      </c>
    </row>
    <row r="2550" spans="1:14"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I2549*(1-(I$1+I$5))^($A2550-$A2549)*(1+1.5*(E2550/E2549-1))</f>
        <v>9986.8841499579066</v>
      </c>
      <c r="K2550">
        <f>ROW()</f>
        <v>2550</v>
      </c>
      <c r="L2550">
        <f>B2550/C2550</f>
        <v>0.90101694915254227</v>
      </c>
      <c r="M2550">
        <f>M2549*(1-(M$1+M$5))^($A2550-$A2549)*(1+2*(E2550/E2549-1))</f>
        <v>26068.37877197743</v>
      </c>
      <c r="N2550">
        <f>VLOOKUP(A2550,'UVXY-IV'!A$43:E$2041,4,0)</f>
        <v>129760</v>
      </c>
    </row>
    <row r="2551" spans="1:14" x14ac:dyDescent="0.25">
      <c r="A2551" s="1">
        <v>41765</v>
      </c>
      <c r="B2551" s="10">
        <v>13.8</v>
      </c>
      <c r="C2551" s="10">
        <v>15.12</v>
      </c>
      <c r="D2551">
        <v>1041.6971000000001</v>
      </c>
      <c r="E2551">
        <v>928.8682</v>
      </c>
      <c r="F2551">
        <v>34745.410000000003</v>
      </c>
      <c r="G2551">
        <v>30984.95</v>
      </c>
      <c r="H2551">
        <f>(1/(1-91/360*VLOOKUP($A2551,Tbills!$B$4:$C$974,2,1)/100))^((1)/91)-1</f>
        <v>6.9441778594026005E-7</v>
      </c>
      <c r="I2551">
        <f>I2550*(1-(I$1+I$5))^($A2551-$A2550)*(1+1.5*(E2551/E2550-1))</f>
        <v>10161.982642482319</v>
      </c>
      <c r="K2551">
        <f>ROW()</f>
        <v>2551</v>
      </c>
      <c r="L2551">
        <f>B2551/C2551</f>
        <v>0.91269841269841279</v>
      </c>
      <c r="M2551">
        <f>M2550*(1-(M$1+M$5))^($A2551-$A2550)*(1+2*(E2551/E2550-1))</f>
        <v>26677.222691961226</v>
      </c>
      <c r="N2551">
        <f>VLOOKUP(A2551,'UVXY-IV'!A$43:E$2041,4,0)</f>
        <v>132802.25</v>
      </c>
    </row>
    <row r="2552" spans="1:14" x14ac:dyDescent="0.25">
      <c r="A2552" s="1">
        <v>41766</v>
      </c>
      <c r="B2552" s="10">
        <v>13.4</v>
      </c>
      <c r="C2552" s="10">
        <v>14.62</v>
      </c>
      <c r="D2552">
        <v>1017.9651</v>
      </c>
      <c r="E2552">
        <v>907.70600000000002</v>
      </c>
      <c r="F2552">
        <v>34299.519999999997</v>
      </c>
      <c r="G2552">
        <v>30587.3</v>
      </c>
      <c r="H2552">
        <f>(1/(1-91/360*VLOOKUP($A2552,Tbills!$B$4:$C$974,2,1)/100))^((1)/91)-1</f>
        <v>6.9441778594026005E-7</v>
      </c>
      <c r="I2552">
        <f>I2551*(1-(I$1+I$5))^($A2552-$A2551)*(1+1.5*(E2552/E2551-1))</f>
        <v>9814.6112040402732</v>
      </c>
      <c r="K2552">
        <f>ROW()</f>
        <v>2552</v>
      </c>
      <c r="L2552">
        <f>B2552/C2552</f>
        <v>0.9165526675786595</v>
      </c>
      <c r="M2552">
        <f>M2551*(1-(M$1+M$5))^($A2552-$A2551)*(1+2*(E2552/E2551-1))</f>
        <v>25460.802069051937</v>
      </c>
      <c r="N2552">
        <f>VLOOKUP(A2552,'UVXY-IV'!A$43:E$2041,4,0)</f>
        <v>126747.75</v>
      </c>
    </row>
    <row r="2553" spans="1:14" x14ac:dyDescent="0.25">
      <c r="A2553" s="1">
        <v>41767</v>
      </c>
      <c r="B2553" s="10">
        <v>13.43</v>
      </c>
      <c r="C2553" s="10">
        <v>14.58</v>
      </c>
      <c r="D2553">
        <v>1019.2335</v>
      </c>
      <c r="E2553">
        <v>908.83640000000003</v>
      </c>
      <c r="F2553">
        <v>34299.54</v>
      </c>
      <c r="G2553">
        <v>30587.3</v>
      </c>
      <c r="H2553">
        <f>(1/(1-91/360*VLOOKUP($A2553,Tbills!$B$4:$C$974,2,1)/100))^((1)/91)-1</f>
        <v>6.9441778594026005E-7</v>
      </c>
      <c r="I2553">
        <f>I2552*(1-(I$1+I$5))^($A2553-$A2552)*(1+1.5*(E2553/E2552-1))</f>
        <v>9832.8506653948934</v>
      </c>
      <c r="K2553">
        <f>ROW()</f>
        <v>2553</v>
      </c>
      <c r="L2553">
        <f>B2553/C2553</f>
        <v>0.92112482853223587</v>
      </c>
      <c r="M2553">
        <f>M2552*(1-(M$1+M$5))^($A2553-$A2552)*(1+2*(E2553/E2552-1))</f>
        <v>25523.356503114155</v>
      </c>
      <c r="N2553">
        <f>VLOOKUP(A2553,'UVXY-IV'!A$43:E$2041,4,0)</f>
        <v>127053.5</v>
      </c>
    </row>
    <row r="2554" spans="1:14"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I2553*(1-(I$1+I$5))^($A2554-$A2553)*(1+1.5*(E2554/E2553-1))</f>
        <v>9540.0510122233409</v>
      </c>
      <c r="K2554">
        <f>ROW()</f>
        <v>2554</v>
      </c>
      <c r="L2554">
        <f>B2554/C2554</f>
        <v>0.89847009735744088</v>
      </c>
      <c r="M2554">
        <f>M2553*(1-(M$1+M$5))^($A2554-$A2553)*(1+2*(E2554/E2553-1))</f>
        <v>24509.47809736928</v>
      </c>
      <c r="N2554">
        <f>VLOOKUP(A2554,'UVXY-IV'!A$43:E$2041,4,0)</f>
        <v>122006.75</v>
      </c>
    </row>
    <row r="2555" spans="1:14"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I2554*(1-(I$1+I$5))^($A2555-$A2554)*(1+1.5*(E2555/E2554-1))</f>
        <v>9112.5925980182565</v>
      </c>
      <c r="K2555">
        <f>ROW()</f>
        <v>2555</v>
      </c>
      <c r="L2555">
        <f>B2555/C2555</f>
        <v>0.88112391930835732</v>
      </c>
      <c r="M2555">
        <f>M2554*(1-(M$1+M$5))^($A2555-$A2554)*(1+2*(E2555/E2554-1))</f>
        <v>23043.793794485515</v>
      </c>
      <c r="N2555">
        <f>VLOOKUP(A2555,'UVXY-IV'!A$43:E$2041,4,0)</f>
        <v>114699.75</v>
      </c>
    </row>
    <row r="2556" spans="1:14" x14ac:dyDescent="0.25">
      <c r="A2556" s="1">
        <v>41772</v>
      </c>
      <c r="B2556" s="10">
        <v>12.13</v>
      </c>
      <c r="C2556" s="10">
        <v>14.04</v>
      </c>
      <c r="D2556">
        <v>971.69730000000004</v>
      </c>
      <c r="E2556">
        <v>866.44600000000003</v>
      </c>
      <c r="F2556">
        <v>33496.9</v>
      </c>
      <c r="G2556">
        <v>29871.42</v>
      </c>
      <c r="H2556">
        <f>(1/(1-91/360*VLOOKUP($A2556,Tbills!$B$4:$C$974,2,1)/100))^((1)/91)-1</f>
        <v>6.9441778594026005E-7</v>
      </c>
      <c r="I2556">
        <f>I2555*(1-(I$1+I$5))^($A2556-$A2555)*(1+1.5*(E2556/E2555-1))</f>
        <v>9147.9168467930649</v>
      </c>
      <c r="K2556">
        <f>ROW()</f>
        <v>2556</v>
      </c>
      <c r="L2556">
        <f>B2556/C2556</f>
        <v>0.86396011396011407</v>
      </c>
      <c r="M2556">
        <f>M2555*(1-(M$1+M$5))^($A2556-$A2555)*(1+2*(E2556/E2555-1))</f>
        <v>23162.412268644341</v>
      </c>
      <c r="N2556">
        <f>VLOOKUP(A2556,'UVXY-IV'!A$43:E$2041,4,0)</f>
        <v>115285.75</v>
      </c>
    </row>
    <row r="2557" spans="1:14" x14ac:dyDescent="0.25">
      <c r="A2557" s="1">
        <v>41773</v>
      </c>
      <c r="B2557" s="10">
        <v>12.17</v>
      </c>
      <c r="C2557" s="10">
        <v>14.18</v>
      </c>
      <c r="D2557">
        <v>962.94389999999999</v>
      </c>
      <c r="E2557">
        <v>858.64020000000005</v>
      </c>
      <c r="F2557">
        <v>33629.22</v>
      </c>
      <c r="G2557">
        <v>29989.4</v>
      </c>
      <c r="H2557">
        <f>(1/(1-91/360*VLOOKUP($A2557,Tbills!$B$4:$C$974,2,1)/100))^((1)/91)-1</f>
        <v>6.9441778594026005E-7</v>
      </c>
      <c r="I2557">
        <f>I2556*(1-(I$1+I$5))^($A2557-$A2556)*(1+1.5*(E2557/E2556-1))</f>
        <v>9024.2101283976681</v>
      </c>
      <c r="K2557">
        <f>ROW()</f>
        <v>2557</v>
      </c>
      <c r="L2557">
        <f>B2557/C2557</f>
        <v>0.85825105782792666</v>
      </c>
      <c r="M2557">
        <f>M2556*(1-(M$1+M$5))^($A2557-$A2556)*(1+2*(E2557/E2556-1))</f>
        <v>22744.306088932561</v>
      </c>
      <c r="N2557">
        <f>VLOOKUP(A2557,'UVXY-IV'!A$43:E$2041,4,0)</f>
        <v>113219.25</v>
      </c>
    </row>
    <row r="2558" spans="1:14"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I2557*(1-(I$1+I$5))^($A2558-$A2557)*(1+1.5*(E2558/E2557-1))</f>
        <v>9210.8293937154831</v>
      </c>
      <c r="K2558">
        <f>ROW()</f>
        <v>2558</v>
      </c>
      <c r="L2558">
        <f>B2558/C2558</f>
        <v>0.8862718707940781</v>
      </c>
      <c r="M2558">
        <f>M2557*(1-(M$1+M$5))^($A2558-$A2557)*(1+2*(E2558/E2557-1))</f>
        <v>23370.946932794886</v>
      </c>
      <c r="N2558">
        <f>VLOOKUP(A2558,'UVXY-IV'!A$43:E$2041,4,0)</f>
        <v>116343.75</v>
      </c>
    </row>
    <row r="2559" spans="1:14"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I2558*(1-(I$1+I$5))^($A2559-$A2558)*(1+1.5*(E2559/E2558-1))</f>
        <v>8953.1518094395742</v>
      </c>
      <c r="K2559">
        <f>ROW()</f>
        <v>2559</v>
      </c>
      <c r="L2559">
        <f>B2559/C2559</f>
        <v>0.86810886252616881</v>
      </c>
      <c r="M2559">
        <f>M2558*(1-(M$1+M$5))^($A2559-$A2558)*(1+2*(E2559/E2558-1))</f>
        <v>22498.727189984667</v>
      </c>
      <c r="N2559">
        <f>VLOOKUP(A2559,'UVXY-IV'!A$43:E$2041,4,0)</f>
        <v>111995.25</v>
      </c>
    </row>
    <row r="2560" spans="1:14"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I2559*(1-(I$1+I$5))^($A2560-$A2559)*(1+1.5*(E2560/E2559-1))</f>
        <v>8679.5328148519329</v>
      </c>
      <c r="K2560">
        <f>ROW()</f>
        <v>2560</v>
      </c>
      <c r="L2560">
        <f>B2560/C2560</f>
        <v>0.8802267895109851</v>
      </c>
      <c r="M2560">
        <f>M2559*(1-(M$1+M$5))^($A2560-$A2559)*(1+2*(E2560/E2559-1))</f>
        <v>21580.598035135445</v>
      </c>
      <c r="N2560">
        <f>VLOOKUP(A2560,'UVXY-IV'!A$43:E$2041,4,0)</f>
        <v>107417</v>
      </c>
    </row>
    <row r="2561" spans="1:14"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I2560*(1-(I$1+I$5))^($A2561-$A2560)*(1+1.5*(E2561/E2560-1))</f>
        <v>8724.9913613130866</v>
      </c>
      <c r="K2561">
        <f>ROW()</f>
        <v>2561</v>
      </c>
      <c r="L2561">
        <f>B2561/C2561</f>
        <v>0.8993754337265788</v>
      </c>
      <c r="M2561">
        <f>M2560*(1-(M$1+M$5))^($A2561-$A2560)*(1+2*(E2561/E2560-1))</f>
        <v>21730.845904754537</v>
      </c>
      <c r="N2561">
        <f>VLOOKUP(A2561,'UVXY-IV'!A$43:E$2041,4,0)</f>
        <v>108154</v>
      </c>
    </row>
    <row r="2562" spans="1:14"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I2561*(1-(I$1+I$5))^($A2562-$A2561)*(1+1.5*(E2562/E2561-1))</f>
        <v>8452.2540392800092</v>
      </c>
      <c r="K2562">
        <f>ROW()</f>
        <v>2562</v>
      </c>
      <c r="L2562">
        <f>B2562/C2562</f>
        <v>0.85868781542898343</v>
      </c>
      <c r="M2562">
        <f>M2561*(1-(M$1+M$5))^($A2562-$A2561)*(1+2*(E2562/E2561-1))</f>
        <v>20824.691234473015</v>
      </c>
      <c r="N2562">
        <f>VLOOKUP(A2562,'UVXY-IV'!A$43:E$2041,4,0)</f>
        <v>103645</v>
      </c>
    </row>
    <row r="2563" spans="1:14"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I2562*(1-(I$1+I$5))^($A2563-$A2562)*(1+1.5*(E2563/E2562-1))</f>
        <v>8412.0890072185684</v>
      </c>
      <c r="K2563">
        <f>ROW()</f>
        <v>2563</v>
      </c>
      <c r="L2563">
        <f>B2563/C2563</f>
        <v>0.86984815618221256</v>
      </c>
      <c r="M2563">
        <f>M2562*(1-(M$1+M$5))^($A2563-$A2562)*(1+2*(E2563/E2562-1))</f>
        <v>20692.313913712645</v>
      </c>
      <c r="N2563">
        <f>VLOOKUP(A2563,'UVXY-IV'!A$43:E$2041,4,0)</f>
        <v>102992</v>
      </c>
    </row>
    <row r="2564" spans="1:14"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I2563*(1-(I$1+I$5))^($A2564-$A2563)*(1+1.5*(E2564/E2563-1))</f>
        <v>8287.7273456349976</v>
      </c>
      <c r="K2564">
        <f>ROW()</f>
        <v>2564</v>
      </c>
      <c r="L2564">
        <f>B2564/C2564</f>
        <v>0.83406754772393543</v>
      </c>
      <c r="M2564">
        <f>M2563*(1-(M$1+M$5))^($A2564-$A2563)*(1+2*(E2564/E2563-1))</f>
        <v>20284.012837707443</v>
      </c>
      <c r="N2564">
        <f>VLOOKUP(A2564,'UVXY-IV'!A$43:E$2041,4,0)</f>
        <v>100951</v>
      </c>
    </row>
    <row r="2565" spans="1:14"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I2564*(1-(I$1+I$5))^($A2565-$A2564)*(1+1.5*(E2565/E2564-1))</f>
        <v>7897.1227325533782</v>
      </c>
      <c r="K2565">
        <f>ROW()</f>
        <v>2565</v>
      </c>
      <c r="L2565">
        <f>B2565/C2565</f>
        <v>0.84384164222873892</v>
      </c>
      <c r="M2565">
        <f>M2564*(1-(M$1+M$5))^($A2565-$A2564)*(1+2*(E2565/E2564-1))</f>
        <v>19007.778470070221</v>
      </c>
      <c r="N2565">
        <f>VLOOKUP(A2565,'UVXY-IV'!A$43:E$2041,4,0)</f>
        <v>94596.5</v>
      </c>
    </row>
    <row r="2566" spans="1:14"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I2565*(1-(I$1+I$5))^($A2566-$A2565)*(1+1.5*(E2566/E2565-1))</f>
        <v>7915.2461130915754</v>
      </c>
      <c r="K2566">
        <f>ROW()</f>
        <v>2566</v>
      </c>
      <c r="L2566">
        <f>B2566/C2566</f>
        <v>0.8482207697893972</v>
      </c>
      <c r="M2566">
        <f>M2565*(1-(M$1+M$5))^($A2566-$A2565)*(1+2*(E2566/E2565-1))</f>
        <v>19065.541693388393</v>
      </c>
      <c r="N2566">
        <f>VLOOKUP(A2566,'UVXY-IV'!A$43:E$2041,4,0)</f>
        <v>94867.75</v>
      </c>
    </row>
    <row r="2567" spans="1:14"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I2566*(1-(I$1+I$5))^($A2567-$A2566)*(1+1.5*(E2567/E2566-1))</f>
        <v>7808.6976374800888</v>
      </c>
      <c r="K2567">
        <f>ROW()</f>
        <v>2567</v>
      </c>
      <c r="L2567">
        <f>B2567/C2567</f>
        <v>0.84390955506929244</v>
      </c>
      <c r="M2567">
        <f>M2566*(1-(M$1+M$5))^($A2567-$A2566)*(1+2*(E2567/E2566-1))</f>
        <v>18722.958544875441</v>
      </c>
      <c r="N2567">
        <f>VLOOKUP(A2567,'UVXY-IV'!A$43:E$2041,4,0)</f>
        <v>93165.5</v>
      </c>
    </row>
    <row r="2568" spans="1:14"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I2567*(1-(I$1+I$5))^($A2568-$A2567)*(1+1.5*(E2568/E2567-1))</f>
        <v>7835.539023783831</v>
      </c>
      <c r="K2568">
        <f>ROW()</f>
        <v>2568</v>
      </c>
      <c r="L2568">
        <f>B2568/C2568</f>
        <v>0.8290909090909091</v>
      </c>
      <c r="M2568">
        <f>M2567*(1-(M$1+M$5))^($A2568-$A2567)*(1+2*(E2568/E2567-1))</f>
        <v>18808.375237721666</v>
      </c>
      <c r="N2568">
        <f>VLOOKUP(A2568,'UVXY-IV'!A$43:E$2041,4,0)</f>
        <v>93605.25</v>
      </c>
    </row>
    <row r="2569" spans="1:14" x14ac:dyDescent="0.25">
      <c r="A2569" s="1">
        <v>41792</v>
      </c>
      <c r="B2569" s="10">
        <v>11.58</v>
      </c>
      <c r="C2569" s="10">
        <v>13.88</v>
      </c>
      <c r="D2569">
        <v>871.93309999999997</v>
      </c>
      <c r="E2569">
        <v>777.47630000000004</v>
      </c>
      <c r="F2569">
        <v>33270.5</v>
      </c>
      <c r="G2569">
        <v>29669.1</v>
      </c>
      <c r="H2569">
        <f>(1/(1-91/360*VLOOKUP($A2569,Tbills!$B$4:$C$974,2,1)/100))^((1)/91)-1</f>
        <v>9.7224128259298936E-7</v>
      </c>
      <c r="I2569">
        <f>I2568*(1-(I$1+I$5))^($A2569-$A2568)*(1+1.5*(E2569/E2568-1))</f>
        <v>7766.10009010461</v>
      </c>
      <c r="K2569">
        <f>ROW()</f>
        <v>2569</v>
      </c>
      <c r="L2569">
        <f>B2569/C2569</f>
        <v>0.83429394812680113</v>
      </c>
      <c r="M2569">
        <f>M2568*(1-(M$1+M$5))^($A2569-$A2568)*(1+2*(E2569/E2568-1))</f>
        <v>18584.97028464303</v>
      </c>
      <c r="N2569">
        <f>VLOOKUP(A2569,'UVXY-IV'!A$43:E$2041,4,0)</f>
        <v>92507.75</v>
      </c>
    </row>
    <row r="2570" spans="1:14"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I2569*(1-(I$1+I$5))^($A2570-$A2569)*(1+1.5*(E2570/E2569-1))</f>
        <v>7814.7103465703767</v>
      </c>
      <c r="K2570">
        <f>ROW()</f>
        <v>2570</v>
      </c>
      <c r="L2570">
        <f>B2570/C2570</f>
        <v>0.85890014471780018</v>
      </c>
      <c r="M2570">
        <f>M2569*(1-(M$1+M$5))^($A2570-$A2569)*(1+2*(E2570/E2569-1))</f>
        <v>18739.682773999244</v>
      </c>
      <c r="N2570">
        <f>VLOOKUP(A2570,'UVXY-IV'!A$43:E$2041,4,0)</f>
        <v>93282.25</v>
      </c>
    </row>
    <row r="2571" spans="1:14"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I2570*(1-(I$1+I$5))^($A2571-$A2570)*(1+1.5*(E2571/E2570-1))</f>
        <v>7691.1302842981377</v>
      </c>
      <c r="K2571">
        <f>ROW()</f>
        <v>2571</v>
      </c>
      <c r="L2571">
        <f>B2571/C2571</f>
        <v>0.87726942628903415</v>
      </c>
      <c r="M2571">
        <f>M2570*(1-(M$1+M$5))^($A2571-$A2570)*(1+2*(E2571/E2570-1))</f>
        <v>18344.173579452032</v>
      </c>
      <c r="N2571">
        <f>VLOOKUP(A2571,'UVXY-IV'!A$43:E$2041,4,0)</f>
        <v>91319.5</v>
      </c>
    </row>
    <row r="2572" spans="1:14"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I2571*(1-(I$1+I$5))^($A2572-$A2571)*(1+1.5*(E2572/E2571-1))</f>
        <v>7256.7431493129479</v>
      </c>
      <c r="K2572">
        <f>ROW()</f>
        <v>2572</v>
      </c>
      <c r="L2572">
        <f>B2572/C2572</f>
        <v>0.86008836524300436</v>
      </c>
      <c r="M2572">
        <f>M2571*(1-(M$1+M$5))^($A2572-$A2571)*(1+2*(E2572/E2571-1))</f>
        <v>16962.409812437207</v>
      </c>
      <c r="N2572">
        <f>VLOOKUP(A2572,'UVXY-IV'!A$43:E$2041,4,0)</f>
        <v>84444.25</v>
      </c>
    </row>
    <row r="2573" spans="1:14" x14ac:dyDescent="0.25">
      <c r="A2573" s="1">
        <v>41796</v>
      </c>
      <c r="B2573" s="10">
        <v>10.73</v>
      </c>
      <c r="C2573" s="10">
        <v>12.83</v>
      </c>
      <c r="D2573">
        <v>789.89329999999995</v>
      </c>
      <c r="E2573">
        <v>704.3211</v>
      </c>
      <c r="F2573">
        <v>31178.99</v>
      </c>
      <c r="G2573">
        <v>27803.89</v>
      </c>
      <c r="H2573">
        <f>(1/(1-91/360*VLOOKUP($A2573,Tbills!$B$4:$C$974,2,1)/100))^((1)/91)-1</f>
        <v>9.7224128259298936E-7</v>
      </c>
      <c r="I2573">
        <f>I2572*(1-(I$1+I$5))^($A2573-$A2572)*(1+1.5*(E2573/E2572-1))</f>
        <v>6684.2270168949872</v>
      </c>
      <c r="K2573">
        <f>ROW()</f>
        <v>2573</v>
      </c>
      <c r="L2573">
        <f>B2573/C2573</f>
        <v>0.83632112236944667</v>
      </c>
      <c r="M2573">
        <f>M2572*(1-(M$1+M$5))^($A2573-$A2572)*(1+2*(E2573/E2572-1))</f>
        <v>15177.780051933327</v>
      </c>
      <c r="N2573">
        <f>VLOOKUP(A2573,'UVXY-IV'!A$43:E$2041,4,0)</f>
        <v>75533</v>
      </c>
    </row>
    <row r="2574" spans="1:14"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I2573*(1-(I$1+I$5))^($A2574-$A2573)*(1+1.5*(E2574/E2573-1))</f>
        <v>6815.7403415070485</v>
      </c>
      <c r="K2574">
        <f>ROW()</f>
        <v>2574</v>
      </c>
      <c r="L2574">
        <f>B2574/C2574</f>
        <v>0.85637480798771126</v>
      </c>
      <c r="M2574">
        <f>M2573*(1-(M$1+M$5))^($A2574-$A2573)*(1+2*(E2574/E2573-1))</f>
        <v>15574.966277127143</v>
      </c>
      <c r="N2574">
        <f>VLOOKUP(A2574,'UVXY-IV'!A$43:E$2041,4,0)</f>
        <v>77505</v>
      </c>
    </row>
    <row r="2575" spans="1:14"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I2574*(1-(I$1+I$5))^($A2575-$A2574)*(1+1.5*(E2575/E2574-1))</f>
        <v>6671.4200672976021</v>
      </c>
      <c r="K2575">
        <f>ROW()</f>
        <v>2575</v>
      </c>
      <c r="L2575">
        <f>B2575/C2575</f>
        <v>0.84473481936971562</v>
      </c>
      <c r="M2575">
        <f>M2574*(1-(M$1+M$5))^($A2575-$A2574)*(1+2*(E2575/E2574-1))</f>
        <v>15134.92716083814</v>
      </c>
      <c r="N2575">
        <f>VLOOKUP(A2575,'UVXY-IV'!A$43:E$2041,4,0)</f>
        <v>75312.25</v>
      </c>
    </row>
    <row r="2576" spans="1:14" x14ac:dyDescent="0.25">
      <c r="A2576" s="1">
        <v>41801</v>
      </c>
      <c r="B2576" s="10">
        <v>11.6</v>
      </c>
      <c r="C2576" s="10">
        <v>13.29</v>
      </c>
      <c r="D2576">
        <v>807.44200000000001</v>
      </c>
      <c r="E2576">
        <v>719.96510000000001</v>
      </c>
      <c r="F2576">
        <v>31668.46</v>
      </c>
      <c r="G2576">
        <v>28240.25</v>
      </c>
      <c r="H2576">
        <f>(1/(1-91/360*VLOOKUP($A2576,Tbills!$B$4:$C$974,2,1)/100))^((1)/91)-1</f>
        <v>9.7224128259298936E-7</v>
      </c>
      <c r="I2576">
        <f>I2575*(1-(I$1+I$5))^($A2576-$A2575)*(1+1.5*(E2576/E2575-1))</f>
        <v>6905.4977924703799</v>
      </c>
      <c r="K2576">
        <f>ROW()</f>
        <v>2576</v>
      </c>
      <c r="L2576">
        <f>B2576/C2576</f>
        <v>0.87283671933784801</v>
      </c>
      <c r="M2576">
        <f>M2575*(1-(M$1+M$5))^($A2576-$A2575)*(1+2*(E2576/E2575-1))</f>
        <v>15842.638585785682</v>
      </c>
      <c r="N2576">
        <f>VLOOKUP(A2576,'UVXY-IV'!A$43:E$2041,4,0)</f>
        <v>78835</v>
      </c>
    </row>
    <row r="2577" spans="1:14" x14ac:dyDescent="0.25">
      <c r="A2577" s="1">
        <v>41802</v>
      </c>
      <c r="B2577" s="10">
        <v>12.56</v>
      </c>
      <c r="C2577" s="10">
        <v>14.11</v>
      </c>
      <c r="D2577">
        <v>847.57510000000002</v>
      </c>
      <c r="E2577">
        <v>755.74950000000001</v>
      </c>
      <c r="F2577">
        <v>32360.22</v>
      </c>
      <c r="G2577">
        <v>28857.1</v>
      </c>
      <c r="H2577">
        <f>(1/(1-91/360*VLOOKUP($A2577,Tbills!$B$4:$C$974,2,1)/100))^((1)/91)-1</f>
        <v>9.7224128259298936E-7</v>
      </c>
      <c r="I2577">
        <f>I2576*(1-(I$1+I$5))^($A2577-$A2576)*(1+1.5*(E2577/E2576-1))</f>
        <v>7420.2622088231474</v>
      </c>
      <c r="K2577">
        <f>ROW()</f>
        <v>2577</v>
      </c>
      <c r="L2577">
        <f>B2577/C2577</f>
        <v>0.89014883061658401</v>
      </c>
      <c r="M2577">
        <f>M2576*(1-(M$1+M$5))^($A2577-$A2576)*(1+2*(E2577/E2576-1))</f>
        <v>17416.903855150656</v>
      </c>
      <c r="N2577">
        <f>VLOOKUP(A2577,'UVXY-IV'!A$43:E$2041,4,0)</f>
        <v>86665.5</v>
      </c>
    </row>
    <row r="2578" spans="1:14"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I2577*(1-(I$1+I$5))^($A2578-$A2577)*(1+1.5*(E2578/E2577-1))</f>
        <v>7154.4866755794383</v>
      </c>
      <c r="K2578">
        <f>ROW()</f>
        <v>2578</v>
      </c>
      <c r="L2578">
        <f>B2578/C2578</f>
        <v>0.88324873096446699</v>
      </c>
      <c r="M2578">
        <f>M2577*(1-(M$1+M$5))^($A2578-$A2577)*(1+2*(E2578/E2577-1))</f>
        <v>16584.785475477114</v>
      </c>
      <c r="N2578">
        <f>VLOOKUP(A2578,'UVXY-IV'!A$43:E$2041,4,0)</f>
        <v>82526.25</v>
      </c>
    </row>
    <row r="2579" spans="1:14"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I2578*(1-(I$1+I$5))^($A2579-$A2578)*(1+1.5*(E2579/E2578-1))</f>
        <v>7162.5202701983617</v>
      </c>
      <c r="K2579">
        <f>ROW()</f>
        <v>2579</v>
      </c>
      <c r="L2579">
        <f>B2579/C2579</f>
        <v>0.90551181102362199</v>
      </c>
      <c r="M2579">
        <f>M2578*(1-(M$1+M$5))^($A2579-$A2578)*(1+2*(E2579/E2578-1))</f>
        <v>16608.573348263057</v>
      </c>
      <c r="N2579">
        <f>VLOOKUP(A2579,'UVXY-IV'!A$43:E$2041,4,0)</f>
        <v>82636.75</v>
      </c>
    </row>
    <row r="2580" spans="1:14"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I2579*(1-(I$1+I$5))^($A2580-$A2579)*(1+1.5*(E2580/E2579-1))</f>
        <v>6874.8027199281942</v>
      </c>
      <c r="K2580">
        <f>ROW()</f>
        <v>2580</v>
      </c>
      <c r="L2580">
        <f>B2580/C2580</f>
        <v>0.8828696925329429</v>
      </c>
      <c r="M2580">
        <f>M2579*(1-(M$1+M$5))^($A2580-$A2579)*(1+2*(E2580/E2579-1))</f>
        <v>15718.695010966614</v>
      </c>
      <c r="N2580">
        <f>VLOOKUP(A2580,'UVXY-IV'!A$43:E$2041,4,0)</f>
        <v>78203.25</v>
      </c>
    </row>
    <row r="2581" spans="1:14"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I2580*(1-(I$1+I$5))^($A2581-$A2580)*(1+1.5*(E2581/E2580-1))</f>
        <v>6299.7124505752499</v>
      </c>
      <c r="K2581">
        <f>ROW()</f>
        <v>2581</v>
      </c>
      <c r="L2581">
        <f>B2581/C2581</f>
        <v>0.84072900158478603</v>
      </c>
      <c r="M2581">
        <f>M2580*(1-(M$1+M$5))^($A2581-$A2580)*(1+2*(E2581/E2580-1))</f>
        <v>13965.210398462856</v>
      </c>
      <c r="N2581">
        <f>VLOOKUP(A2581,'UVXY-IV'!A$43:E$2041,4,0)</f>
        <v>69466</v>
      </c>
    </row>
    <row r="2582" spans="1:14" x14ac:dyDescent="0.25">
      <c r="A2582" s="1">
        <v>41809</v>
      </c>
      <c r="B2582" s="10">
        <v>10.62</v>
      </c>
      <c r="C2582" s="10">
        <v>12.7</v>
      </c>
      <c r="D2582">
        <v>766.84699999999998</v>
      </c>
      <c r="E2582">
        <v>683.76260000000002</v>
      </c>
      <c r="F2582">
        <v>30808.73</v>
      </c>
      <c r="G2582">
        <v>27473.38</v>
      </c>
      <c r="H2582">
        <f>(1/(1-91/360*VLOOKUP($A2582,Tbills!$B$4:$C$974,2,1)/100))^((1)/91)-1</f>
        <v>9.7224128259298936E-7</v>
      </c>
      <c r="I2582">
        <f>I2581*(1-(I$1+I$5))^($A2582-$A2581)*(1+1.5*(E2582/E2581-1))</f>
        <v>6373.7500180876677</v>
      </c>
      <c r="K2582">
        <f>ROW()</f>
        <v>2582</v>
      </c>
      <c r="L2582">
        <f>B2582/C2582</f>
        <v>0.83622047244094488</v>
      </c>
      <c r="M2582">
        <f>M2581*(1-(M$1+M$5))^($A2582-$A2581)*(1+2*(E2582/E2581-1))</f>
        <v>14183.748489287997</v>
      </c>
      <c r="N2582">
        <f>VLOOKUP(A2582,'UVXY-IV'!A$43:E$2041,4,0)</f>
        <v>70533</v>
      </c>
    </row>
    <row r="2583" spans="1:14"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I2582*(1-(I$1+I$5))^($A2583-$A2582)*(1+1.5*(E2583/E2582-1))</f>
        <v>6447.7710065741167</v>
      </c>
      <c r="K2583">
        <f>ROW()</f>
        <v>2583</v>
      </c>
      <c r="L2583">
        <f>B2583/C2583</f>
        <v>0.84304584304584307</v>
      </c>
      <c r="M2583">
        <f>M2582*(1-(M$1+M$5))^($A2583-$A2582)*(1+2*(E2583/E2582-1))</f>
        <v>14403.075525257911</v>
      </c>
      <c r="N2583">
        <f>VLOOKUP(A2583,'UVXY-IV'!A$43:E$2041,4,0)</f>
        <v>71624.5</v>
      </c>
    </row>
    <row r="2584" spans="1:14"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I2583*(1-(I$1+I$5))^($A2584-$A2583)*(1+1.5*(E2584/E2583-1))</f>
        <v>6237.0839126516194</v>
      </c>
      <c r="K2584">
        <f>ROW()</f>
        <v>2584</v>
      </c>
      <c r="L2584">
        <f>B2584/C2584</f>
        <v>0.84984520123839014</v>
      </c>
      <c r="M2584">
        <f>M2583*(1-(M$1+M$5))^($A2584-$A2583)*(1+2*(E2584/E2583-1))</f>
        <v>13774.704884716057</v>
      </c>
      <c r="N2584">
        <f>VLOOKUP(A2584,'UVXY-IV'!A$43:E$2041,4,0)</f>
        <v>68499.25</v>
      </c>
    </row>
    <row r="2585" spans="1:14"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I2584*(1-(I$1+I$5))^($A2585-$A2584)*(1+1.5*(E2585/E2584-1))</f>
        <v>6563.2019103389475</v>
      </c>
      <c r="K2585">
        <f>ROW()</f>
        <v>2585</v>
      </c>
      <c r="L2585">
        <f>B2585/C2585</f>
        <v>0.90657698056801195</v>
      </c>
      <c r="M2585">
        <f>M2584*(1-(M$1+M$5))^($A2585-$A2584)*(1+2*(E2585/E2584-1))</f>
        <v>14734.709775480487</v>
      </c>
      <c r="N2585">
        <f>VLOOKUP(A2585,'UVXY-IV'!A$43:E$2041,4,0)</f>
        <v>73286.5</v>
      </c>
    </row>
    <row r="2586" spans="1:14"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I2585*(1-(I$1+I$5))^($A2586-$A2585)*(1+1.5*(E2586/E2585-1))</f>
        <v>6250.0834781202402</v>
      </c>
      <c r="K2586">
        <f>ROW()</f>
        <v>2586</v>
      </c>
      <c r="L2586">
        <f>B2586/C2586</f>
        <v>0.88405797101449279</v>
      </c>
      <c r="M2586">
        <f>M2585*(1-(M$1+M$5))^($A2586-$A2585)*(1+2*(E2586/E2585-1))</f>
        <v>13797.135927732039</v>
      </c>
      <c r="N2586">
        <f>VLOOKUP(A2586,'UVXY-IV'!A$43:E$2041,4,0)</f>
        <v>68641</v>
      </c>
    </row>
    <row r="2587" spans="1:14"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I2586*(1-(I$1+I$5))^($A2587-$A2586)*(1+1.5*(E2587/E2586-1))</f>
        <v>6299.5568041437446</v>
      </c>
      <c r="K2587">
        <f>ROW()</f>
        <v>2587</v>
      </c>
      <c r="L2587">
        <f>B2587/C2587</f>
        <v>0.88982402448355014</v>
      </c>
      <c r="M2587">
        <f>M2586*(1-(M$1+M$5))^($A2587-$A2586)*(1+2*(E2587/E2586-1))</f>
        <v>13942.46116840001</v>
      </c>
      <c r="N2587">
        <f>VLOOKUP(A2587,'UVXY-IV'!A$43:E$2041,4,0)</f>
        <v>69351.75</v>
      </c>
    </row>
    <row r="2588" spans="1:14"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I2587*(1-(I$1+I$5))^($A2588-$A2587)*(1+1.5*(E2588/E2587-1))</f>
        <v>6227.1619579371736</v>
      </c>
      <c r="K2588">
        <f>ROW()</f>
        <v>2588</v>
      </c>
      <c r="L2588">
        <f>B2588/C2588</f>
        <v>0.87831513260530414</v>
      </c>
      <c r="M2588">
        <f>M2587*(1-(M$1+M$5))^($A2588-$A2587)*(1+2*(E2588/E2587-1))</f>
        <v>13728.538046176918</v>
      </c>
      <c r="N2588">
        <f>VLOOKUP(A2588,'UVXY-IV'!A$43:E$2041,4,0)</f>
        <v>68281</v>
      </c>
    </row>
    <row r="2589" spans="1:14"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I2588*(1-(I$1+I$5))^($A2589-$A2588)*(1+1.5*(E2589/E2588-1))</f>
        <v>6098.4876010581056</v>
      </c>
      <c r="K2589">
        <f>ROW()</f>
        <v>2589</v>
      </c>
      <c r="L2589">
        <f>B2589/C2589</f>
        <v>0.88931591083781714</v>
      </c>
      <c r="M2589">
        <f>M2588*(1-(M$1+M$5))^($A2589-$A2588)*(1+2*(E2589/E2588-1))</f>
        <v>13349.466330436902</v>
      </c>
      <c r="N2589">
        <f>VLOOKUP(A2589,'UVXY-IV'!A$43:E$2041,4,0)</f>
        <v>66389.25</v>
      </c>
    </row>
    <row r="2590" spans="1:14"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I2589*(1-(I$1+I$5))^($A2590-$A2589)*(1+1.5*(E2590/E2589-1))</f>
        <v>5866.6062826643529</v>
      </c>
      <c r="K2590">
        <f>ROW()</f>
        <v>2590</v>
      </c>
      <c r="L2590">
        <f>B2590/C2590</f>
        <v>0.8751962323390895</v>
      </c>
      <c r="M2590">
        <f>M2589*(1-(M$1+M$5))^($A2590-$A2589)*(1+2*(E2590/E2589-1))</f>
        <v>12672.425425246069</v>
      </c>
      <c r="N2590">
        <f>VLOOKUP(A2590,'UVXY-IV'!A$43:E$2041,4,0)</f>
        <v>63011.5</v>
      </c>
    </row>
    <row r="2591" spans="1:14"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I2590*(1-(I$1+I$5))^($A2591-$A2590)*(1+1.5*(E2591/E2590-1))</f>
        <v>5761.7896232971279</v>
      </c>
      <c r="K2591">
        <f>ROW()</f>
        <v>2591</v>
      </c>
      <c r="L2591">
        <f>B2591/C2591</f>
        <v>0.86629303442754202</v>
      </c>
      <c r="M2591">
        <f>M2590*(1-(M$1+M$5))^($A2591-$A2590)*(1+2*(E2591/E2590-1))</f>
        <v>12370.282457571806</v>
      </c>
      <c r="N2591">
        <f>VLOOKUP(A2591,'UVXY-IV'!A$43:E$2041,4,0)</f>
        <v>61495.75</v>
      </c>
    </row>
    <row r="2592" spans="1:14"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I2591*(1-(I$1+I$5))^($A2592-$A2591)*(1+1.5*(E2592/E2591-1))</f>
        <v>5678.037091885305</v>
      </c>
      <c r="K2592">
        <f>ROW()</f>
        <v>2592</v>
      </c>
      <c r="L2592">
        <f>B2592/C2592</f>
        <v>0.84313725490196079</v>
      </c>
      <c r="M2592">
        <f>M2591*(1-(M$1+M$5))^($A2592-$A2591)*(1+2*(E2592/E2591-1))</f>
        <v>12130.279375535514</v>
      </c>
      <c r="N2592">
        <f>VLOOKUP(A2592,'UVXY-IV'!A$43:E$2041,4,0)</f>
        <v>60301.5</v>
      </c>
    </row>
    <row r="2593" spans="1:14" x14ac:dyDescent="0.25">
      <c r="A2593" s="1">
        <v>41827</v>
      </c>
      <c r="B2593" s="10">
        <v>11.33</v>
      </c>
      <c r="C2593" s="10">
        <v>12.87</v>
      </c>
      <c r="D2593">
        <v>727.15480000000002</v>
      </c>
      <c r="E2593">
        <v>648.36</v>
      </c>
      <c r="F2593">
        <v>29408.09</v>
      </c>
      <c r="G2593">
        <v>26223.93</v>
      </c>
      <c r="H2593">
        <f>(1/(1-91/360*VLOOKUP($A2593,Tbills!$B$4:$C$974,2,1)/100))^((1)/91)-1</f>
        <v>8.3332864653229421E-7</v>
      </c>
      <c r="I2593">
        <f>I2592*(1-(I$1+I$5))^($A2593-$A2592)*(1+1.5*(E2593/E2592-1))</f>
        <v>5874.3308606662786</v>
      </c>
      <c r="K2593">
        <f>ROW()</f>
        <v>2593</v>
      </c>
      <c r="L2593">
        <f>B2593/C2593</f>
        <v>0.88034188034188043</v>
      </c>
      <c r="M2593">
        <f>M2592*(1-(M$1+M$5))^($A2593-$A2592)*(1+2*(E2593/E2592-1))</f>
        <v>12688.347214874271</v>
      </c>
      <c r="N2593">
        <f>VLOOKUP(A2593,'UVXY-IV'!A$43:E$2041,4,0)</f>
        <v>63066</v>
      </c>
    </row>
    <row r="2594" spans="1:14" x14ac:dyDescent="0.25">
      <c r="A2594" s="1">
        <v>41828</v>
      </c>
      <c r="B2594" s="10">
        <v>11.98</v>
      </c>
      <c r="C2594" s="10">
        <v>13.21</v>
      </c>
      <c r="D2594">
        <v>733.601</v>
      </c>
      <c r="E2594">
        <v>654.10720000000003</v>
      </c>
      <c r="F2594">
        <v>29408.11</v>
      </c>
      <c r="G2594">
        <v>26223.93</v>
      </c>
      <c r="H2594">
        <f>(1/(1-91/360*VLOOKUP($A2594,Tbills!$B$4:$C$974,2,1)/100))^((1)/91)-1</f>
        <v>8.3332864653229421E-7</v>
      </c>
      <c r="I2594">
        <f>I2593*(1-(I$1+I$5))^($A2594-$A2593)*(1+1.5*(E2594/E2593-1))</f>
        <v>5952.3807469651401</v>
      </c>
      <c r="K2594">
        <f>ROW()</f>
        <v>2594</v>
      </c>
      <c r="L2594">
        <f>B2594/C2594</f>
        <v>0.906888720666162</v>
      </c>
      <c r="M2594">
        <f>M2593*(1-(M$1+M$5))^($A2594-$A2593)*(1+2*(E2594/E2593-1))</f>
        <v>12912.856434652156</v>
      </c>
      <c r="N2594">
        <f>VLOOKUP(A2594,'UVXY-IV'!A$43:E$2041,4,0)</f>
        <v>64192.5</v>
      </c>
    </row>
    <row r="2595" spans="1:14" x14ac:dyDescent="0.25">
      <c r="A2595" s="1">
        <v>41829</v>
      </c>
      <c r="B2595" s="10">
        <v>11.65</v>
      </c>
      <c r="C2595" s="10">
        <v>12.99</v>
      </c>
      <c r="D2595">
        <v>720.89660000000003</v>
      </c>
      <c r="E2595">
        <v>642.77890000000002</v>
      </c>
      <c r="F2595">
        <v>29095.3</v>
      </c>
      <c r="G2595">
        <v>25944.97</v>
      </c>
      <c r="H2595">
        <f>(1/(1-91/360*VLOOKUP($A2595,Tbills!$B$4:$C$974,2,1)/100))^((1)/91)-1</f>
        <v>8.3332864653229421E-7</v>
      </c>
      <c r="I2595">
        <f>I2594*(1-(I$1+I$5))^($A2595-$A2594)*(1+1.5*(E2595/E2594-1))</f>
        <v>5797.6937213221581</v>
      </c>
      <c r="K2595">
        <f>ROW()</f>
        <v>2595</v>
      </c>
      <c r="L2595">
        <f>B2595/C2595</f>
        <v>0.89684372594303308</v>
      </c>
      <c r="M2595">
        <f>M2594*(1-(M$1+M$5))^($A2595-$A2594)*(1+2*(E2595/E2594-1))</f>
        <v>12465.1680495824</v>
      </c>
      <c r="N2595">
        <f>VLOOKUP(A2595,'UVXY-IV'!A$43:E$2041,4,0)</f>
        <v>61953.25</v>
      </c>
    </row>
    <row r="2596" spans="1:14"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I2595*(1-(I$1+I$5))^($A2596-$A2595)*(1+1.5*(E2596/E2595-1))</f>
        <v>6175.353842067123</v>
      </c>
      <c r="K2596">
        <f>ROW()</f>
        <v>2596</v>
      </c>
      <c r="L2596">
        <f>B2596/C2596</f>
        <v>0.92234432234432229</v>
      </c>
      <c r="M2596">
        <f>M2595*(1-(M$1+M$5))^($A2596-$A2595)*(1+2*(E2596/E2595-1))</f>
        <v>13547.517927089171</v>
      </c>
      <c r="N2596">
        <f>VLOOKUP(A2596,'UVXY-IV'!A$43:E$2041,4,0)</f>
        <v>67340</v>
      </c>
    </row>
    <row r="2597" spans="1:14"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I2596*(1-(I$1+I$5))^($A2597-$A2596)*(1+1.5*(E2597/E2596-1))</f>
        <v>6048.7824461808559</v>
      </c>
      <c r="K2597">
        <f>ROW()</f>
        <v>2597</v>
      </c>
      <c r="L2597">
        <f>B2597/C2597</f>
        <v>0.90963855421686757</v>
      </c>
      <c r="M2597">
        <f>M2596*(1-(M$1+M$5))^($A2597-$A2596)*(1+2*(E2597/E2596-1))</f>
        <v>13177.013026721736</v>
      </c>
      <c r="N2597">
        <f>VLOOKUP(A2597,'UVXY-IV'!A$43:E$2041,4,0)</f>
        <v>65502</v>
      </c>
    </row>
    <row r="2598" spans="1:14"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I2597*(1-(I$1+I$5))^($A2598-$A2597)*(1+1.5*(E2598/E2597-1))</f>
        <v>5727.0418848489107</v>
      </c>
      <c r="K2598">
        <f>ROW()</f>
        <v>2598</v>
      </c>
      <c r="L2598">
        <f>B2598/C2598</f>
        <v>0.91415313225058004</v>
      </c>
      <c r="M2598">
        <f>M2597*(1-(M$1+M$5))^($A2598-$A2597)*(1+2*(E2598/E2597-1))</f>
        <v>12241.723223040823</v>
      </c>
      <c r="N2598">
        <f>VLOOKUP(A2598,'UVXY-IV'!A$43:E$2041,4,0)</f>
        <v>60843</v>
      </c>
    </row>
    <row r="2599" spans="1:14"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I2598*(1-(I$1+I$5))^($A2599-$A2598)*(1+1.5*(E2599/E2598-1))</f>
        <v>5892.3599846540537</v>
      </c>
      <c r="K2599">
        <f>ROW()</f>
        <v>2599</v>
      </c>
      <c r="L2599">
        <f>B2599/C2599</f>
        <v>0.90881458966565354</v>
      </c>
      <c r="M2599">
        <f>M2598*(1-(M$1+M$5))^($A2599-$A2598)*(1+2*(E2599/E2598-1))</f>
        <v>12712.619018905762</v>
      </c>
      <c r="N2599">
        <f>VLOOKUP(A2599,'UVXY-IV'!A$43:E$2041,4,0)</f>
        <v>63176.5</v>
      </c>
    </row>
    <row r="2600" spans="1:14"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I2599*(1-(I$1+I$5))^($A2600-$A2599)*(1+1.5*(E2600/E2599-1))</f>
        <v>5688.3394866779618</v>
      </c>
      <c r="K2600">
        <f>ROW()</f>
        <v>2600</v>
      </c>
      <c r="L2600">
        <f>B2600/C2600</f>
        <v>0.87094220110847187</v>
      </c>
      <c r="M2600">
        <f>M2599*(1-(M$1+M$5))^($A2600-$A2599)*(1+2*(E2600/E2599-1))</f>
        <v>12125.475153261521</v>
      </c>
      <c r="N2600">
        <f>VLOOKUP(A2600,'UVXY-IV'!A$43:E$2041,4,0)</f>
        <v>60261</v>
      </c>
    </row>
    <row r="2601" spans="1:14"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I2600*(1-(I$1+I$5))^($A2601-$A2600)*(1+1.5*(E2601/E2600-1))</f>
        <v>6348.8510511220793</v>
      </c>
      <c r="K2601">
        <f>ROW()</f>
        <v>2601</v>
      </c>
      <c r="L2601">
        <f>B2601/C2601</f>
        <v>0.97127588510354035</v>
      </c>
      <c r="M2601">
        <f>M2600*(1-(M$1+M$5))^($A2601-$A2600)*(1+2*(E2601/E2600-1))</f>
        <v>14002.470861256563</v>
      </c>
      <c r="N2601">
        <f>VLOOKUP(A2601,'UVXY-IV'!A$43:E$2041,4,0)</f>
        <v>69592.75</v>
      </c>
    </row>
    <row r="2602" spans="1:14"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I2601*(1-(I$1+I$5))^($A2602-$A2601)*(1+1.5*(E2602/E2601-1))</f>
        <v>5872.0759089213343</v>
      </c>
      <c r="K2602">
        <f>ROW()</f>
        <v>2602</v>
      </c>
      <c r="L2602">
        <f>B2602/C2602</f>
        <v>0.90269461077844315</v>
      </c>
      <c r="M2602">
        <f>M2601*(1-(M$1+M$5))^($A2602-$A2601)*(1+2*(E2602/E2601-1))</f>
        <v>12600.167057706283</v>
      </c>
      <c r="N2602">
        <f>VLOOKUP(A2602,'UVXY-IV'!A$43:E$2041,4,0)</f>
        <v>62636.5</v>
      </c>
    </row>
    <row r="2603" spans="1:14" x14ac:dyDescent="0.25">
      <c r="A2603" s="1">
        <v>41841</v>
      </c>
      <c r="B2603" s="10">
        <v>12.81</v>
      </c>
      <c r="C2603" s="10">
        <v>13.8</v>
      </c>
      <c r="D2603">
        <v>750.61649999999997</v>
      </c>
      <c r="E2603">
        <v>669.2722</v>
      </c>
      <c r="F2603">
        <v>28826.85</v>
      </c>
      <c r="G2603">
        <v>25705.360000000001</v>
      </c>
      <c r="H2603">
        <f>(1/(1-91/360*VLOOKUP($A2603,Tbills!$B$4:$C$974,2,1)/100))^((1)/91)-1</f>
        <v>6.9441778594026005E-7</v>
      </c>
      <c r="I2603">
        <f>I2602*(1-(I$1+I$5))^($A2603-$A2602)*(1+1.5*(E2603/E2602-1))</f>
        <v>6129.0604067220684</v>
      </c>
      <c r="K2603">
        <f>ROW()</f>
        <v>2603</v>
      </c>
      <c r="L2603">
        <f>B2603/C2603</f>
        <v>0.92826086956521736</v>
      </c>
      <c r="M2603">
        <f>M2602*(1-(M$1+M$5))^($A2603-$A2602)*(1+2*(E2603/E2602-1))</f>
        <v>13334.565346406891</v>
      </c>
      <c r="N2603">
        <f>VLOOKUP(A2603,'UVXY-IV'!A$43:E$2041,4,0)</f>
        <v>66285.5</v>
      </c>
    </row>
    <row r="2604" spans="1:14" x14ac:dyDescent="0.25">
      <c r="A2604" s="1">
        <v>41842</v>
      </c>
      <c r="B2604" s="10">
        <v>12.24</v>
      </c>
      <c r="C2604" s="10">
        <v>13.5</v>
      </c>
      <c r="D2604">
        <v>729.69240000000002</v>
      </c>
      <c r="E2604">
        <v>650.61509999999998</v>
      </c>
      <c r="F2604">
        <v>28677.64</v>
      </c>
      <c r="G2604">
        <v>25572.29</v>
      </c>
      <c r="H2604">
        <f>(1/(1-91/360*VLOOKUP($A2604,Tbills!$B$4:$C$974,2,1)/100))^((1)/91)-1</f>
        <v>6.9441778594026005E-7</v>
      </c>
      <c r="I2604">
        <f>I2603*(1-(I$1+I$5))^($A2604-$A2603)*(1+1.5*(E2604/E2603-1))</f>
        <v>5872.7171297354953</v>
      </c>
      <c r="K2604">
        <f>ROW()</f>
        <v>2604</v>
      </c>
      <c r="L2604">
        <f>B2604/C2604</f>
        <v>0.90666666666666673</v>
      </c>
      <c r="M2604">
        <f>M2603*(1-(M$1+M$5))^($A2604-$A2603)*(1+2*(E2604/E2603-1))</f>
        <v>12590.69370085214</v>
      </c>
      <c r="N2604">
        <f>VLOOKUP(A2604,'UVXY-IV'!A$43:E$2041,4,0)</f>
        <v>62598.25</v>
      </c>
    </row>
    <row r="2605" spans="1:14"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I2604*(1-(I$1+I$5))^($A2605-$A2604)*(1+1.5*(E2605/E2604-1))</f>
        <v>5919.5886594956028</v>
      </c>
      <c r="K2605">
        <f>ROW()</f>
        <v>2605</v>
      </c>
      <c r="L2605">
        <f>B2605/C2605</f>
        <v>0.86098654708520173</v>
      </c>
      <c r="M2605">
        <f>M2604*(1-(M$1+M$5))^($A2605-$A2604)*(1+2*(E2605/E2604-1))</f>
        <v>12724.412851617602</v>
      </c>
      <c r="N2605">
        <f>VLOOKUP(A2605,'UVXY-IV'!A$43:E$2041,4,0)</f>
        <v>63249.5</v>
      </c>
    </row>
    <row r="2606" spans="1:14"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I2605*(1-(I$1+I$5))^($A2606-$A2605)*(1+1.5*(E2606/E2605-1))</f>
        <v>6028.159486108987</v>
      </c>
      <c r="K2606">
        <f>ROW()</f>
        <v>2606</v>
      </c>
      <c r="L2606">
        <f>B2606/C2606</f>
        <v>0.88029739776951677</v>
      </c>
      <c r="M2606">
        <f>M2605*(1-(M$1+M$5))^($A2606-$A2605)*(1+2*(E2606/E2605-1))</f>
        <v>13035.309511299085</v>
      </c>
      <c r="N2606">
        <f>VLOOKUP(A2606,'UVXY-IV'!A$43:E$2041,4,0)</f>
        <v>64802.25</v>
      </c>
    </row>
    <row r="2607" spans="1:14" x14ac:dyDescent="0.25">
      <c r="A2607" s="1">
        <v>41845</v>
      </c>
      <c r="B2607" s="10">
        <v>12.69</v>
      </c>
      <c r="C2607" s="10">
        <v>14</v>
      </c>
      <c r="D2607">
        <v>758.35950000000003</v>
      </c>
      <c r="E2607">
        <v>676.17409999999995</v>
      </c>
      <c r="F2607">
        <v>29307.48</v>
      </c>
      <c r="G2607">
        <v>26133.87</v>
      </c>
      <c r="H2607">
        <f>(1/(1-91/360*VLOOKUP($A2607,Tbills!$B$4:$C$974,2,1)/100))^((1)/91)-1</f>
        <v>6.9441778594026005E-7</v>
      </c>
      <c r="I2607">
        <f>I2606*(1-(I$1+I$5))^($A2607-$A2606)*(1+1.5*(E2607/E2606-1))</f>
        <v>6220.545643417965</v>
      </c>
      <c r="K2607">
        <f>ROW()</f>
        <v>2607</v>
      </c>
      <c r="L2607">
        <f>B2607/C2607</f>
        <v>0.90642857142857136</v>
      </c>
      <c r="M2607">
        <f>M2606*(1-(M$1+M$5))^($A2607-$A2606)*(1+2*(E2607/E2606-1))</f>
        <v>13589.712034069427</v>
      </c>
      <c r="N2607">
        <f>VLOOKUP(A2607,'UVXY-IV'!A$43:E$2041,4,0)</f>
        <v>67560.75</v>
      </c>
    </row>
    <row r="2608" spans="1:14"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I2607*(1-(I$1+I$5))^($A2608-$A2607)*(1+1.5*(E2608/E2607-1))</f>
        <v>6118.6236533421243</v>
      </c>
      <c r="K2608">
        <f>ROW()</f>
        <v>2608</v>
      </c>
      <c r="L2608">
        <f>B2608/C2608</f>
        <v>0.90229885057471271</v>
      </c>
      <c r="M2608">
        <f>M2607*(1-(M$1+M$5))^($A2608-$A2607)*(1+2*(E2608/E2607-1))</f>
        <v>13291.995794053266</v>
      </c>
      <c r="N2608">
        <f>VLOOKUP(A2608,'UVXY-IV'!A$43:E$2041,4,0)</f>
        <v>66078.25</v>
      </c>
    </row>
    <row r="2609" spans="1:14"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I2608*(1-(I$1+I$5))^($A2609-$A2608)*(1+1.5*(E2609/E2608-1))</f>
        <v>6173.7472641922122</v>
      </c>
      <c r="K2609">
        <f>ROW()</f>
        <v>2609</v>
      </c>
      <c r="L2609">
        <f>B2609/C2609</f>
        <v>0.93389592123769327</v>
      </c>
      <c r="M2609">
        <f>M2608*(1-(M$1+M$5))^($A2609-$A2608)*(1+2*(E2609/E2608-1))</f>
        <v>13451.380109976883</v>
      </c>
      <c r="N2609">
        <f>VLOOKUP(A2609,'UVXY-IV'!A$43:E$2041,4,0)</f>
        <v>66855</v>
      </c>
    </row>
    <row r="2610" spans="1:14"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I2609*(1-(I$1+I$5))^($A2610-$A2609)*(1+1.5*(E2610/E2609-1))</f>
        <v>6241.038053872513</v>
      </c>
      <c r="K2610">
        <f>ROW()</f>
        <v>2610</v>
      </c>
      <c r="L2610">
        <f>B2610/C2610</f>
        <v>0.93478260869565222</v>
      </c>
      <c r="M2610">
        <f>M2609*(1-(M$1+M$5))^($A2610-$A2609)*(1+2*(E2610/E2609-1))</f>
        <v>13646.57859525566</v>
      </c>
      <c r="N2610">
        <f>VLOOKUP(A2610,'UVXY-IV'!A$43:E$2041,4,0)</f>
        <v>67828.25</v>
      </c>
    </row>
    <row r="2611" spans="1:14"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I2610*(1-(I$1+I$5))^($A2611-$A2610)*(1+1.5*(E2611/E2610-1))</f>
        <v>7220.2908627251218</v>
      </c>
      <c r="K2611">
        <f>ROW()</f>
        <v>2611</v>
      </c>
      <c r="L2611">
        <f>B2611/C2611</f>
        <v>1.0347985347985349</v>
      </c>
      <c r="M2611">
        <f>M2610*(1-(M$1+M$5))^($A2611-$A2610)*(1+2*(E2611/E2610-1))</f>
        <v>16501.187551472092</v>
      </c>
      <c r="N2611">
        <f>VLOOKUP(A2611,'UVXY-IV'!A$43:E$2041,4,0)</f>
        <v>82010.5</v>
      </c>
    </row>
    <row r="2612" spans="1:14" x14ac:dyDescent="0.25">
      <c r="A2612" s="1">
        <v>41852</v>
      </c>
      <c r="B2612">
        <v>17.03</v>
      </c>
      <c r="C2612">
        <v>16.78</v>
      </c>
      <c r="D2612">
        <v>879.55079999999998</v>
      </c>
      <c r="E2612">
        <v>784.22760000000005</v>
      </c>
      <c r="F2612">
        <v>31239.25</v>
      </c>
      <c r="G2612">
        <v>27856.31</v>
      </c>
      <c r="H2612">
        <f>(1/(1-91/360*VLOOKUP($A2612,Tbills!$B$4:$C$974,2,1)/100))^((1)/91)-1</f>
        <v>8.3332864653229421E-7</v>
      </c>
      <c r="I2612">
        <f>I2611*(1-(I$1+I$5))^($A2612-$A2611)*(1+1.5*(E2612/E2611-1))</f>
        <v>7735.4817653289374</v>
      </c>
      <c r="K2612">
        <f>ROW()</f>
        <v>2612</v>
      </c>
      <c r="L2612">
        <f>B2612/C2612</f>
        <v>1.0148986889153755</v>
      </c>
      <c r="M2612">
        <f>M2611*(1-(M$1+M$5))^($A2612-$A2611)*(1+2*(E2612/E2611-1))</f>
        <v>18070.688120202671</v>
      </c>
      <c r="N2612">
        <f>VLOOKUP(A2612,'UVXY-IV'!A$43:E$2041,4,0)</f>
        <v>89787</v>
      </c>
    </row>
    <row r="2613" spans="1:14" x14ac:dyDescent="0.25">
      <c r="A2613" s="1">
        <v>41855</v>
      </c>
      <c r="B2613">
        <v>15.12</v>
      </c>
      <c r="C2613">
        <v>15.81</v>
      </c>
      <c r="D2613">
        <v>829.32730000000004</v>
      </c>
      <c r="E2613">
        <v>739.44529999999997</v>
      </c>
      <c r="F2613">
        <v>30478.26</v>
      </c>
      <c r="G2613">
        <v>27177.66</v>
      </c>
      <c r="H2613">
        <f>(1/(1-91/360*VLOOKUP($A2613,Tbills!$B$4:$C$974,2,1)/100))^((1)/91)-1</f>
        <v>6.9441778594026005E-7</v>
      </c>
      <c r="I2613">
        <f>I2612*(1-(I$1+I$5))^($A2613-$A2612)*(1+1.5*(E2613/E2612-1))</f>
        <v>7072.691319841093</v>
      </c>
      <c r="K2613">
        <f>ROW()</f>
        <v>2613</v>
      </c>
      <c r="L2613">
        <f>B2613/C2613</f>
        <v>0.9563567362428842</v>
      </c>
      <c r="M2613">
        <f>M2612*(1-(M$1+M$5))^($A2613-$A2612)*(1+2*(E2613/E2612-1))</f>
        <v>16005.2635278494</v>
      </c>
      <c r="N2613">
        <f>VLOOKUP(A2613,'UVXY-IV'!A$43:E$2041,4,0)</f>
        <v>79554</v>
      </c>
    </row>
    <row r="2614" spans="1:14" x14ac:dyDescent="0.25">
      <c r="A2614" s="1">
        <v>41856</v>
      </c>
      <c r="B2614">
        <v>16.87</v>
      </c>
      <c r="C2614">
        <v>17.14</v>
      </c>
      <c r="D2614">
        <v>884.20100000000002</v>
      </c>
      <c r="E2614">
        <v>788.37130000000002</v>
      </c>
      <c r="F2614">
        <v>31519.93</v>
      </c>
      <c r="G2614">
        <v>28106.5</v>
      </c>
      <c r="H2614">
        <f>(1/(1-91/360*VLOOKUP($A2614,Tbills!$B$4:$C$974,2,1)/100))^((1)/91)-1</f>
        <v>6.9441778594026005E-7</v>
      </c>
      <c r="I2614">
        <f>I2613*(1-(I$1+I$5))^($A2614-$A2613)*(1+1.5*(E2614/E2613-1))</f>
        <v>7774.5723333294536</v>
      </c>
      <c r="K2614">
        <f>ROW()</f>
        <v>2614</v>
      </c>
      <c r="L2614">
        <f>B2614/C2614</f>
        <v>0.98424737456242706</v>
      </c>
      <c r="M2614">
        <f>M2613*(1-(M$1+M$5))^($A2614-$A2613)*(1+2*(E2614/E2613-1))</f>
        <v>18122.655369896645</v>
      </c>
      <c r="N2614">
        <f>VLOOKUP(A2614,'UVXY-IV'!A$43:E$2041,4,0)</f>
        <v>90055</v>
      </c>
    </row>
    <row r="2615" spans="1:14" x14ac:dyDescent="0.25">
      <c r="A2615" s="1">
        <v>41857</v>
      </c>
      <c r="B2615">
        <v>16.37</v>
      </c>
      <c r="C2615">
        <v>16.93</v>
      </c>
      <c r="D2615">
        <v>888.57339999999999</v>
      </c>
      <c r="E2615">
        <v>792.26930000000004</v>
      </c>
      <c r="F2615">
        <v>31842.52</v>
      </c>
      <c r="G2615">
        <v>28394.13</v>
      </c>
      <c r="H2615">
        <f>(1/(1-91/360*VLOOKUP($A2615,Tbills!$B$4:$C$974,2,1)/100))^((1)/91)-1</f>
        <v>6.9441778594026005E-7</v>
      </c>
      <c r="I2615">
        <f>I2614*(1-(I$1+I$5))^($A2615-$A2614)*(1+1.5*(E2615/E2614-1))</f>
        <v>7832.1577818457008</v>
      </c>
      <c r="K2615">
        <f>ROW()</f>
        <v>2615</v>
      </c>
      <c r="L2615">
        <f>B2615/C2615</f>
        <v>0.96692262256349681</v>
      </c>
      <c r="M2615">
        <f>M2614*(1-(M$1+M$5))^($A2615-$A2614)*(1+2*(E2615/E2614-1))</f>
        <v>18301.248876533013</v>
      </c>
      <c r="N2615">
        <f>VLOOKUP(A2615,'UVXY-IV'!A$43:E$2041,4,0)</f>
        <v>90951.5</v>
      </c>
    </row>
    <row r="2616" spans="1:14"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I2615*(1-(I$1+I$5))^($A2616-$A2615)*(1+1.5*(E2616/E2615-1))</f>
        <v>8110.9049500563042</v>
      </c>
      <c r="K2616">
        <f>ROW()</f>
        <v>2616</v>
      </c>
      <c r="L2616">
        <f>B2616/C2616</f>
        <v>0.96747967479674801</v>
      </c>
      <c r="M2616">
        <f>M2615*(1-(M$1+M$5))^($A2616-$A2615)*(1+2*(E2616/E2615-1))</f>
        <v>19169.302553465292</v>
      </c>
      <c r="N2616">
        <f>VLOOKUP(A2616,'UVXY-IV'!A$43:E$2041,4,0)</f>
        <v>95247</v>
      </c>
    </row>
    <row r="2617" spans="1:14"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I2616*(1-(I$1+I$5))^($A2617-$A2616)*(1+1.5*(E2617/E2616-1))</f>
        <v>7710.4001299690271</v>
      </c>
      <c r="K2617">
        <f>ROW()</f>
        <v>2617</v>
      </c>
      <c r="L2617">
        <f>B2617/C2617</f>
        <v>0.94487717195925691</v>
      </c>
      <c r="M2617">
        <f>M2616*(1-(M$1+M$5))^($A2617-$A2616)*(1+2*(E2617/E2616-1))</f>
        <v>17906.861966427859</v>
      </c>
      <c r="N2617">
        <f>VLOOKUP(A2617,'UVXY-IV'!A$43:E$2041,4,0)</f>
        <v>88960</v>
      </c>
    </row>
    <row r="2618" spans="1:14" x14ac:dyDescent="0.25">
      <c r="A2618" s="1">
        <v>41862</v>
      </c>
      <c r="B2618">
        <v>14.23</v>
      </c>
      <c r="C2618">
        <v>15.76</v>
      </c>
      <c r="D2618">
        <v>827.95159999999998</v>
      </c>
      <c r="E2618">
        <v>738.21489999999994</v>
      </c>
      <c r="F2618">
        <v>30958.38</v>
      </c>
      <c r="G2618">
        <v>27605.64</v>
      </c>
      <c r="H2618">
        <f>(1/(1-91/360*VLOOKUP($A2618,Tbills!$B$4:$C$974,2,1)/100))^((1)/91)-1</f>
        <v>8.3332864653229421E-7</v>
      </c>
      <c r="I2618">
        <f>I2617*(1-(I$1+I$5))^($A2618-$A2617)*(1+1.5*(E2618/E2617-1))</f>
        <v>7029.5303040140661</v>
      </c>
      <c r="K2618">
        <f>ROW()</f>
        <v>2618</v>
      </c>
      <c r="L2618">
        <f>B2618/C2618</f>
        <v>0.90291878172588835</v>
      </c>
      <c r="M2618">
        <f>M2617*(1-(M$1+M$5))^($A2618-$A2617)*(1+2*(E2618/E2617-1))</f>
        <v>15797.52795311529</v>
      </c>
      <c r="N2618">
        <f>VLOOKUP(A2618,'UVXY-IV'!A$43:E$2041,4,0)</f>
        <v>78474.5</v>
      </c>
    </row>
    <row r="2619" spans="1:14" x14ac:dyDescent="0.25">
      <c r="A2619" s="1">
        <v>41863</v>
      </c>
      <c r="B2619">
        <v>14.13</v>
      </c>
      <c r="C2619">
        <v>15.7</v>
      </c>
      <c r="D2619">
        <v>819.77099999999996</v>
      </c>
      <c r="E2619">
        <v>730.9203</v>
      </c>
      <c r="F2619">
        <v>30860.19</v>
      </c>
      <c r="G2619">
        <v>27518.06</v>
      </c>
      <c r="H2619">
        <f>(1/(1-91/360*VLOOKUP($A2619,Tbills!$B$4:$C$974,2,1)/100))^((1)/91)-1</f>
        <v>8.3332864653229421E-7</v>
      </c>
      <c r="I2619">
        <f>I2618*(1-(I$1+I$5))^($A2619-$A2618)*(1+1.5*(E2619/E2618-1))</f>
        <v>6925.2714485937586</v>
      </c>
      <c r="K2619">
        <f>ROW()</f>
        <v>2619</v>
      </c>
      <c r="L2619">
        <f>B2619/C2619</f>
        <v>0.90000000000000013</v>
      </c>
      <c r="M2619">
        <f>M2618*(1-(M$1+M$5))^($A2619-$A2618)*(1+2*(E2619/E2618-1))</f>
        <v>15484.802592775866</v>
      </c>
      <c r="N2619">
        <f>VLOOKUP(A2619,'UVXY-IV'!A$43:E$2041,4,0)</f>
        <v>76908.5</v>
      </c>
    </row>
    <row r="2620" spans="1:14" x14ac:dyDescent="0.25">
      <c r="A2620" s="1">
        <v>41864</v>
      </c>
      <c r="B2620">
        <v>12.9</v>
      </c>
      <c r="C2620">
        <v>14.85</v>
      </c>
      <c r="D2620">
        <v>775.10640000000001</v>
      </c>
      <c r="E2620">
        <v>691.09609999999998</v>
      </c>
      <c r="F2620">
        <v>30060.85</v>
      </c>
      <c r="G2620">
        <v>26805.27</v>
      </c>
      <c r="H2620">
        <f>(1/(1-91/360*VLOOKUP($A2620,Tbills!$B$4:$C$974,2,1)/100))^((1)/91)-1</f>
        <v>8.3332864653229421E-7</v>
      </c>
      <c r="I2620">
        <f>I2619*(1-(I$1+I$5))^($A2620-$A2619)*(1+1.5*(E2620/E2619-1))</f>
        <v>6359.2252408778586</v>
      </c>
      <c r="K2620">
        <f>ROW()</f>
        <v>2620</v>
      </c>
      <c r="L2620">
        <f>B2620/C2620</f>
        <v>0.86868686868686873</v>
      </c>
      <c r="M2620">
        <f>M2619*(1-(M$1+M$5))^($A2620-$A2619)*(1+2*(E2620/E2619-1))</f>
        <v>13796.958384122769</v>
      </c>
      <c r="N2620">
        <f>VLOOKUP(A2620,'UVXY-IV'!A$43:E$2041,4,0)</f>
        <v>68500</v>
      </c>
    </row>
    <row r="2621" spans="1:14" x14ac:dyDescent="0.25">
      <c r="A2621" s="1">
        <v>41865</v>
      </c>
      <c r="B2621">
        <v>12.42</v>
      </c>
      <c r="C2621">
        <v>14.43</v>
      </c>
      <c r="D2621">
        <v>747.06759999999997</v>
      </c>
      <c r="E2621">
        <v>666.09569999999997</v>
      </c>
      <c r="F2621">
        <v>29390.73</v>
      </c>
      <c r="G2621">
        <v>26207.7</v>
      </c>
      <c r="H2621">
        <f>(1/(1-91/360*VLOOKUP($A2621,Tbills!$B$4:$C$974,2,1)/100))^((1)/91)-1</f>
        <v>8.3332864653229421E-7</v>
      </c>
      <c r="I2621">
        <f>I2620*(1-(I$1+I$5))^($A2621-$A2620)*(1+1.5*(E2621/E2620-1))</f>
        <v>6014.1001308034256</v>
      </c>
      <c r="K2621">
        <f>ROW()</f>
        <v>2621</v>
      </c>
      <c r="L2621">
        <f>B2621/C2621</f>
        <v>0.86070686070686075</v>
      </c>
      <c r="M2621">
        <f>M2620*(1-(M$1+M$5))^($A2621-$A2620)*(1+2*(E2621/E2620-1))</f>
        <v>12798.317201337108</v>
      </c>
      <c r="N2621">
        <f>VLOOKUP(A2621,'UVXY-IV'!A$43:E$2041,4,0)</f>
        <v>63535.25</v>
      </c>
    </row>
    <row r="2622" spans="1:14" x14ac:dyDescent="0.25">
      <c r="A2622" s="1">
        <v>41866</v>
      </c>
      <c r="B2622">
        <v>13.15</v>
      </c>
      <c r="C2622">
        <v>14.42</v>
      </c>
      <c r="D2622">
        <v>749.01909999999998</v>
      </c>
      <c r="E2622">
        <v>667.83510000000001</v>
      </c>
      <c r="F2622">
        <v>29356.93</v>
      </c>
      <c r="G2622">
        <v>26177.54</v>
      </c>
      <c r="H2622">
        <f>(1/(1-91/360*VLOOKUP($A2622,Tbills!$B$4:$C$974,2,1)/100))^((1)/91)-1</f>
        <v>8.3332864653229421E-7</v>
      </c>
      <c r="I2622">
        <f>I2621*(1-(I$1+I$5))^($A2622-$A2621)*(1+1.5*(E2622/E2621-1))</f>
        <v>6037.5994940496348</v>
      </c>
      <c r="K2622">
        <f>ROW()</f>
        <v>2622</v>
      </c>
      <c r="L2622">
        <f>B2622/C2622</f>
        <v>0.91192787794729546</v>
      </c>
      <c r="M2622">
        <f>M2621*(1-(M$1+M$5))^($A2622-$A2621)*(1+2*(E2622/E2621-1))</f>
        <v>12864.725088273495</v>
      </c>
      <c r="N2622">
        <f>VLOOKUP(A2622,'UVXY-IV'!A$43:E$2041,4,0)</f>
        <v>63894.25</v>
      </c>
    </row>
    <row r="2623" spans="1:14" x14ac:dyDescent="0.25">
      <c r="A2623" s="1">
        <v>41869</v>
      </c>
      <c r="B2623">
        <v>12.32</v>
      </c>
      <c r="C2623">
        <v>13.91</v>
      </c>
      <c r="D2623">
        <v>721.11120000000005</v>
      </c>
      <c r="E2623">
        <v>642.95039999999995</v>
      </c>
      <c r="F2623">
        <v>28718.81</v>
      </c>
      <c r="G2623">
        <v>25608.46</v>
      </c>
      <c r="H2623">
        <f>(1/(1-91/360*VLOOKUP($A2623,Tbills!$B$4:$C$974,2,1)/100))^((1)/91)-1</f>
        <v>8.3332864653229421E-7</v>
      </c>
      <c r="I2623">
        <f>I2622*(1-(I$1+I$5))^($A2623-$A2622)*(1+1.5*(E2623/E2622-1))</f>
        <v>5699.9782960366856</v>
      </c>
      <c r="K2623">
        <f>ROW()</f>
        <v>2623</v>
      </c>
      <c r="L2623">
        <f>B2623/C2623</f>
        <v>0.88569374550682967</v>
      </c>
      <c r="M2623">
        <f>M2622*(1-(M$1+M$5))^($A2623-$A2622)*(1+2*(E2623/E2622-1))</f>
        <v>11904.797315765618</v>
      </c>
      <c r="N2623">
        <f>VLOOKUP(A2623,'UVXY-IV'!A$43:E$2041,4,0)</f>
        <v>59054.5</v>
      </c>
    </row>
    <row r="2624" spans="1:14" x14ac:dyDescent="0.25">
      <c r="A2624" s="1">
        <v>41870</v>
      </c>
      <c r="B2624">
        <v>12.21</v>
      </c>
      <c r="C2624">
        <v>13.79</v>
      </c>
      <c r="D2624">
        <v>725.53579999999999</v>
      </c>
      <c r="E2624">
        <v>646.89490000000001</v>
      </c>
      <c r="F2624">
        <v>28538.14</v>
      </c>
      <c r="G2624">
        <v>25447.33</v>
      </c>
      <c r="H2624">
        <f>(1/(1-91/360*VLOOKUP($A2624,Tbills!$B$4:$C$974,2,1)/100))^((1)/91)-1</f>
        <v>8.3332864653229421E-7</v>
      </c>
      <c r="I2624">
        <f>I2623*(1-(I$1+I$5))^($A2624-$A2623)*(1+1.5*(E2624/E2623-1))</f>
        <v>5752.3771766340778</v>
      </c>
      <c r="K2624">
        <f>ROW()</f>
        <v>2624</v>
      </c>
      <c r="L2624">
        <f>B2624/C2624</f>
        <v>0.88542422044960123</v>
      </c>
      <c r="M2624">
        <f>M2623*(1-(M$1+M$5))^($A2624-$A2623)*(1+2*(E2624/E2623-1))</f>
        <v>12050.463054977288</v>
      </c>
      <c r="N2624">
        <f>VLOOKUP(A2624,'UVXY-IV'!A$43:E$2041,4,0)</f>
        <v>59795.75</v>
      </c>
    </row>
    <row r="2625" spans="1:14"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I2624*(1-(I$1+I$5))^($A2625-$A2624)*(1+1.5*(E2625/E2624-1))</f>
        <v>5752.3220168529315</v>
      </c>
      <c r="K2625">
        <f>ROW()</f>
        <v>2625</v>
      </c>
      <c r="L2625">
        <f>B2625/C2625</f>
        <v>0.85610465116279066</v>
      </c>
      <c r="M2625">
        <f>M2624*(1-(M$1+M$5))^($A2625-$A2624)*(1+2*(E2625/E2624-1))</f>
        <v>12050.056970879819</v>
      </c>
      <c r="N2625">
        <f>VLOOKUP(A2625,'UVXY-IV'!A$43:E$2041,4,0)</f>
        <v>59798.25</v>
      </c>
    </row>
    <row r="2626" spans="1:14" x14ac:dyDescent="0.25">
      <c r="A2626" s="1">
        <v>41872</v>
      </c>
      <c r="B2626">
        <v>11.76</v>
      </c>
      <c r="C2626">
        <v>13.53</v>
      </c>
      <c r="D2626">
        <v>720.31830000000002</v>
      </c>
      <c r="E2626">
        <v>642.24189999999999</v>
      </c>
      <c r="F2626">
        <v>28689.96</v>
      </c>
      <c r="G2626">
        <v>25582.67</v>
      </c>
      <c r="H2626">
        <f>(1/(1-91/360*VLOOKUP($A2626,Tbills!$B$4:$C$974,2,1)/100))^((1)/91)-1</f>
        <v>8.3332864653229421E-7</v>
      </c>
      <c r="I2626">
        <f>I2625*(1-(I$1+I$5))^($A2626-$A2625)*(1+1.5*(E2626/E2625-1))</f>
        <v>5690.2043084406814</v>
      </c>
      <c r="K2626">
        <f>ROW()</f>
        <v>2626</v>
      </c>
      <c r="L2626">
        <f>B2626/C2626</f>
        <v>0.86917960088691804</v>
      </c>
      <c r="M2626">
        <f>M2625*(1-(M$1+M$5))^($A2626-$A2625)*(1+2*(E2626/E2625-1))</f>
        <v>11876.308907386121</v>
      </c>
      <c r="N2626">
        <f>VLOOKUP(A2626,'UVXY-IV'!A$43:E$2041,4,0)</f>
        <v>58937.25</v>
      </c>
    </row>
    <row r="2627" spans="1:14" x14ac:dyDescent="0.25">
      <c r="A2627" s="1">
        <v>41873</v>
      </c>
      <c r="B2627">
        <v>11.47</v>
      </c>
      <c r="C2627">
        <v>13.51</v>
      </c>
      <c r="D2627">
        <v>725.66290000000004</v>
      </c>
      <c r="E2627">
        <v>647.00670000000002</v>
      </c>
      <c r="F2627">
        <v>28749.91</v>
      </c>
      <c r="G2627">
        <v>25636.1</v>
      </c>
      <c r="H2627">
        <f>(1/(1-91/360*VLOOKUP($A2627,Tbills!$B$4:$C$974,2,1)/100))^((1)/91)-1</f>
        <v>8.3332864653229421E-7</v>
      </c>
      <c r="I2627">
        <f>I2626*(1-(I$1+I$5))^($A2627-$A2626)*(1+1.5*(E2627/E2626-1))</f>
        <v>5753.4726738716354</v>
      </c>
      <c r="K2627">
        <f>ROW()</f>
        <v>2627</v>
      </c>
      <c r="L2627">
        <f>B2627/C2627</f>
        <v>0.84900074019245009</v>
      </c>
      <c r="M2627">
        <f>M2626*(1-(M$1+M$5))^($A2627-$A2626)*(1+2*(E2627/E2626-1))</f>
        <v>12052.123696814417</v>
      </c>
      <c r="N2627">
        <f>VLOOKUP(A2627,'UVXY-IV'!A$43:E$2041,4,0)</f>
        <v>59815.75</v>
      </c>
    </row>
    <row r="2628" spans="1:14" x14ac:dyDescent="0.25">
      <c r="A2628" s="1">
        <v>41876</v>
      </c>
      <c r="B2628">
        <v>11.7</v>
      </c>
      <c r="C2628">
        <v>13.57</v>
      </c>
      <c r="D2628">
        <v>718.09259999999995</v>
      </c>
      <c r="E2628">
        <v>640.25530000000003</v>
      </c>
      <c r="F2628">
        <v>28660.27</v>
      </c>
      <c r="G2628">
        <v>25556.1</v>
      </c>
      <c r="H2628">
        <f>(1/(1-91/360*VLOOKUP($A2628,Tbills!$B$4:$C$974,2,1)/100))^((1)/91)-1</f>
        <v>8.4256012744532427E-7</v>
      </c>
      <c r="I2628">
        <f>I2627*(1-(I$1+I$5))^($A2628-$A2627)*(1+1.5*(E2628/E2627-1))</f>
        <v>5663.2550569695886</v>
      </c>
      <c r="K2628">
        <f>ROW()</f>
        <v>2628</v>
      </c>
      <c r="L2628">
        <f>B2628/C2628</f>
        <v>0.86219602063375089</v>
      </c>
      <c r="M2628">
        <f>M2627*(1-(M$1+M$5))^($A2628-$A2627)*(1+2*(E2628/E2627-1))</f>
        <v>11799.407204425423</v>
      </c>
      <c r="N2628">
        <f>VLOOKUP(A2628,'UVXY-IV'!A$43:E$2041,4,0)</f>
        <v>58562</v>
      </c>
    </row>
    <row r="2629" spans="1:14" x14ac:dyDescent="0.25">
      <c r="A2629" s="1">
        <v>41877</v>
      </c>
      <c r="B2629">
        <v>11.63</v>
      </c>
      <c r="C2629">
        <v>13.71</v>
      </c>
      <c r="D2629">
        <v>724.52350000000001</v>
      </c>
      <c r="E2629">
        <v>645.98860000000002</v>
      </c>
      <c r="F2629">
        <v>29018.49</v>
      </c>
      <c r="G2629">
        <v>25875.5</v>
      </c>
      <c r="H2629">
        <f>(1/(1-91/360*VLOOKUP($A2629,Tbills!$B$4:$C$974,2,1)/100))^((1)/91)-1</f>
        <v>8.4256012744532427E-7</v>
      </c>
      <c r="I2629">
        <f>I2628*(1-(I$1+I$5))^($A2629-$A2628)*(1+1.5*(E2629/E2628-1))</f>
        <v>5739.2692252591523</v>
      </c>
      <c r="K2629">
        <f>ROW()</f>
        <v>2629</v>
      </c>
      <c r="L2629">
        <f>B2629/C2629</f>
        <v>0.84828592268417213</v>
      </c>
      <c r="M2629">
        <f>M2628*(1-(M$1+M$5))^($A2629-$A2628)*(1+2*(E2629/E2628-1))</f>
        <v>12010.322978919205</v>
      </c>
      <c r="N2629">
        <f>VLOOKUP(A2629,'UVXY-IV'!A$43:E$2041,4,0)</f>
        <v>59616.25</v>
      </c>
    </row>
    <row r="2630" spans="1:14" x14ac:dyDescent="0.25">
      <c r="A2630" s="1">
        <v>41878</v>
      </c>
      <c r="B2630">
        <v>11.78</v>
      </c>
      <c r="C2630">
        <v>13.92</v>
      </c>
      <c r="D2630">
        <v>729.81769999999995</v>
      </c>
      <c r="E2630">
        <v>650.70839999999998</v>
      </c>
      <c r="F2630">
        <v>29264.71</v>
      </c>
      <c r="G2630">
        <v>26095.03</v>
      </c>
      <c r="H2630">
        <f>(1/(1-91/360*VLOOKUP($A2630,Tbills!$B$4:$C$974,2,1)/100))^((1)/91)-1</f>
        <v>8.4256012744532427E-7</v>
      </c>
      <c r="I2630">
        <f>I2629*(1-(I$1+I$5))^($A2630-$A2629)*(1+1.5*(E2630/E2629-1))</f>
        <v>5802.1130019379871</v>
      </c>
      <c r="K2630">
        <f>ROW()</f>
        <v>2630</v>
      </c>
      <c r="L2630">
        <f>B2630/C2630</f>
        <v>0.84626436781609193</v>
      </c>
      <c r="M2630">
        <f>M2629*(1-(M$1+M$5))^($A2630-$A2629)*(1+2*(E2630/E2629-1))</f>
        <v>12185.414880537774</v>
      </c>
      <c r="N2630">
        <f>VLOOKUP(A2630,'UVXY-IV'!A$43:E$2041,4,0)</f>
        <v>60499.5</v>
      </c>
    </row>
    <row r="2631" spans="1:14" x14ac:dyDescent="0.25">
      <c r="A2631" s="1">
        <v>41879</v>
      </c>
      <c r="B2631">
        <v>12.05</v>
      </c>
      <c r="C2631">
        <v>14.13</v>
      </c>
      <c r="D2631">
        <v>731.62310000000002</v>
      </c>
      <c r="E2631">
        <v>652.3175</v>
      </c>
      <c r="F2631">
        <v>29225.599999999999</v>
      </c>
      <c r="G2631">
        <v>26060.14</v>
      </c>
      <c r="H2631">
        <f>(1/(1-91/360*VLOOKUP($A2631,Tbills!$B$4:$C$974,2,1)/100))^((1)/91)-1</f>
        <v>8.4256012744532427E-7</v>
      </c>
      <c r="I2631">
        <f>I2630*(1-(I$1+I$5))^($A2631-$A2630)*(1+1.5*(E2631/E2630-1))</f>
        <v>5823.5787345019999</v>
      </c>
      <c r="K2631">
        <f>ROW()</f>
        <v>2631</v>
      </c>
      <c r="L2631">
        <f>B2631/C2631</f>
        <v>0.85279547062986549</v>
      </c>
      <c r="M2631">
        <f>M2630*(1-(M$1+M$5))^($A2631-$A2630)*(1+2*(E2631/E2630-1))</f>
        <v>12245.267464458364</v>
      </c>
      <c r="N2631">
        <f>VLOOKUP(A2631,'UVXY-IV'!A$43:E$2041,4,0)</f>
        <v>60803.5</v>
      </c>
    </row>
    <row r="2632" spans="1:14" x14ac:dyDescent="0.25">
      <c r="A2632" s="1">
        <v>41880</v>
      </c>
      <c r="B2632">
        <v>11.98</v>
      </c>
      <c r="C2632">
        <v>14.27</v>
      </c>
      <c r="D2632">
        <v>740.20339999999999</v>
      </c>
      <c r="E2632">
        <v>659.96709999999996</v>
      </c>
      <c r="F2632">
        <v>29244.37</v>
      </c>
      <c r="G2632">
        <v>26076.86</v>
      </c>
      <c r="H2632">
        <f>(1/(1-91/360*VLOOKUP($A2632,Tbills!$B$4:$C$974,2,1)/100))^((1)/91)-1</f>
        <v>8.4256012744532427E-7</v>
      </c>
      <c r="I2632">
        <f>I2631*(1-(I$1+I$5))^($A2632-$A2631)*(1+1.5*(E2632/E2631-1))</f>
        <v>5925.9598664020677</v>
      </c>
      <c r="K2632">
        <f>ROW()</f>
        <v>2632</v>
      </c>
      <c r="L2632">
        <f>B2632/C2632</f>
        <v>0.83952347582340581</v>
      </c>
      <c r="M2632">
        <f>M2631*(1-(M$1+M$5))^($A2632-$A2631)*(1+2*(E2632/E2631-1))</f>
        <v>12532.040860546476</v>
      </c>
      <c r="N2632">
        <f>VLOOKUP(A2632,'UVXY-IV'!A$43:E$2041,4,0)</f>
        <v>62226</v>
      </c>
    </row>
    <row r="2633" spans="1:14" x14ac:dyDescent="0.25">
      <c r="A2633" s="1">
        <v>41884</v>
      </c>
      <c r="B2633">
        <v>12.25</v>
      </c>
      <c r="C2633">
        <v>14.46</v>
      </c>
      <c r="D2633">
        <v>740.89589999999998</v>
      </c>
      <c r="E2633">
        <v>660.58230000000003</v>
      </c>
      <c r="F2633">
        <v>29426.94</v>
      </c>
      <c r="G2633">
        <v>26239.57</v>
      </c>
      <c r="H2633">
        <f>(1/(1-91/360*VLOOKUP($A2633,Tbills!$B$4:$C$974,2,1)/100))^((1)/91)-1</f>
        <v>6.9441778594026005E-7</v>
      </c>
      <c r="I2633">
        <f>I2632*(1-(I$1+I$5))^($A2633-$A2632)*(1+1.5*(E2633/E2632-1))</f>
        <v>5934.0182371508372</v>
      </c>
      <c r="K2633">
        <f>ROW()</f>
        <v>2633</v>
      </c>
      <c r="L2633">
        <f>B2633/C2633</f>
        <v>0.84716459197786997</v>
      </c>
      <c r="M2633">
        <f>M2632*(1-(M$1+M$5))^($A2633-$A2632)*(1+2*(E2633/E2632-1))</f>
        <v>12553.712473214204</v>
      </c>
      <c r="N2633">
        <f>VLOOKUP(A2633,'UVXY-IV'!A$43:E$2041,4,0)</f>
        <v>62333.5</v>
      </c>
    </row>
    <row r="2634" spans="1:14" x14ac:dyDescent="0.25">
      <c r="A2634" s="1">
        <v>41885</v>
      </c>
      <c r="B2634">
        <v>12.36</v>
      </c>
      <c r="C2634">
        <v>14.39</v>
      </c>
      <c r="D2634">
        <v>730.30629999999996</v>
      </c>
      <c r="E2634">
        <v>651.14020000000005</v>
      </c>
      <c r="F2634">
        <v>29293.05</v>
      </c>
      <c r="G2634">
        <v>26120.17</v>
      </c>
      <c r="H2634">
        <f>(1/(1-91/360*VLOOKUP($A2634,Tbills!$B$4:$C$974,2,1)/100))^((1)/91)-1</f>
        <v>6.9441778594026005E-7</v>
      </c>
      <c r="I2634">
        <f>I2633*(1-(I$1+I$5))^($A2634-$A2633)*(1+1.5*(E2634/E2633-1))</f>
        <v>5806.7348197118781</v>
      </c>
      <c r="K2634">
        <f>ROW()</f>
        <v>2634</v>
      </c>
      <c r="L2634">
        <f>B2634/C2634</f>
        <v>0.85892981236970112</v>
      </c>
      <c r="M2634">
        <f>M2633*(1-(M$1+M$5))^($A2634-$A2633)*(1+2*(E2634/E2633-1))</f>
        <v>12194.426002897831</v>
      </c>
      <c r="N2634">
        <f>VLOOKUP(A2634,'UVXY-IV'!A$43:E$2041,4,0)</f>
        <v>60546.5</v>
      </c>
    </row>
    <row r="2635" spans="1:14" x14ac:dyDescent="0.25">
      <c r="A2635" s="1">
        <v>41886</v>
      </c>
      <c r="B2635">
        <v>12.64</v>
      </c>
      <c r="C2635">
        <v>14.54</v>
      </c>
      <c r="D2635">
        <v>730.16980000000001</v>
      </c>
      <c r="E2635">
        <v>651.01800000000003</v>
      </c>
      <c r="F2635">
        <v>29159.39</v>
      </c>
      <c r="G2635">
        <v>26000.97</v>
      </c>
      <c r="H2635">
        <f>(1/(1-91/360*VLOOKUP($A2635,Tbills!$B$4:$C$974,2,1)/100))^((1)/91)-1</f>
        <v>6.9441778594026005E-7</v>
      </c>
      <c r="I2635">
        <f>I2634*(1-(I$1+I$5))^($A2635-$A2634)*(1+1.5*(E2635/E2634-1))</f>
        <v>5805.0445225441517</v>
      </c>
      <c r="K2635">
        <f>ROW()</f>
        <v>2635</v>
      </c>
      <c r="L2635">
        <f>B2635/C2635</f>
        <v>0.86932599724896842</v>
      </c>
      <c r="M2635">
        <f>M2634*(1-(M$1+M$5))^($A2635-$A2634)*(1+2*(E2635/E2634-1))</f>
        <v>12189.438146404513</v>
      </c>
      <c r="N2635">
        <f>VLOOKUP(A2635,'UVXY-IV'!A$43:E$2041,4,0)</f>
        <v>60513.5</v>
      </c>
    </row>
    <row r="2636" spans="1:14" x14ac:dyDescent="0.25">
      <c r="A2636" s="1">
        <v>41887</v>
      </c>
      <c r="B2636">
        <v>12.09</v>
      </c>
      <c r="C2636">
        <v>14.08</v>
      </c>
      <c r="D2636">
        <v>715.01250000000005</v>
      </c>
      <c r="E2636">
        <v>637.50329999999997</v>
      </c>
      <c r="F2636">
        <v>28721.79</v>
      </c>
      <c r="G2636">
        <v>25610.75</v>
      </c>
      <c r="H2636">
        <f>(1/(1-91/360*VLOOKUP($A2636,Tbills!$B$4:$C$974,2,1)/100))^((1)/91)-1</f>
        <v>6.9441778594026005E-7</v>
      </c>
      <c r="I2636">
        <f>I2635*(1-(I$1+I$5))^($A2636-$A2635)*(1+1.5*(E2636/E2635-1))</f>
        <v>5624.2273052521323</v>
      </c>
      <c r="K2636">
        <f>ROW()</f>
        <v>2636</v>
      </c>
      <c r="L2636">
        <f>B2636/C2636</f>
        <v>0.85866477272727271</v>
      </c>
      <c r="M2636">
        <f>M2635*(1-(M$1+M$5))^($A2636-$A2635)*(1+2*(E2636/E2635-1))</f>
        <v>11682.955201863642</v>
      </c>
      <c r="N2636">
        <f>VLOOKUP(A2636,'UVXY-IV'!A$43:E$2041,4,0)</f>
        <v>57999.5</v>
      </c>
    </row>
    <row r="2637" spans="1:14" x14ac:dyDescent="0.25">
      <c r="A2637" s="1">
        <v>41890</v>
      </c>
      <c r="B2637">
        <v>12.66</v>
      </c>
      <c r="C2637">
        <v>14.39</v>
      </c>
      <c r="D2637">
        <v>719.50319999999999</v>
      </c>
      <c r="E2637">
        <v>641.5059</v>
      </c>
      <c r="F2637">
        <v>28721.85</v>
      </c>
      <c r="G2637">
        <v>25610.75</v>
      </c>
      <c r="H2637">
        <f>(1/(1-91/360*VLOOKUP($A2637,Tbills!$B$4:$C$974,2,1)/100))^((1)/91)-1</f>
        <v>5.5561859602093477E-7</v>
      </c>
      <c r="I2637">
        <f>I2636*(1-(I$1+I$5))^($A2637-$A2636)*(1+1.5*(E2637/E2636-1))</f>
        <v>5677.0320271394194</v>
      </c>
      <c r="K2637">
        <f>ROW()</f>
        <v>2637</v>
      </c>
      <c r="L2637">
        <f>B2637/C2637</f>
        <v>0.87977762334954823</v>
      </c>
      <c r="M2637">
        <f>M2636*(1-(M$1+M$5))^($A2637-$A2636)*(1+2*(E2637/E2636-1))</f>
        <v>11828.46348297481</v>
      </c>
      <c r="N2637">
        <f>VLOOKUP(A2637,'UVXY-IV'!A$43:E$2041,4,0)</f>
        <v>58717.25</v>
      </c>
    </row>
    <row r="2638" spans="1:14" x14ac:dyDescent="0.25">
      <c r="A2638" s="1">
        <v>41891</v>
      </c>
      <c r="B2638">
        <v>13.5</v>
      </c>
      <c r="C2638">
        <v>14.84</v>
      </c>
      <c r="D2638">
        <v>738.21310000000005</v>
      </c>
      <c r="E2638">
        <v>658.18719999999996</v>
      </c>
      <c r="F2638">
        <v>28956.91</v>
      </c>
      <c r="G2638">
        <v>25820.34</v>
      </c>
      <c r="H2638">
        <f>(1/(1-91/360*VLOOKUP($A2638,Tbills!$B$4:$C$974,2,1)/100))^((1)/91)-1</f>
        <v>5.5561859602093477E-7</v>
      </c>
      <c r="I2638">
        <f>I2637*(1-(I$1+I$5))^($A2638-$A2637)*(1+1.5*(E2638/E2637-1))</f>
        <v>5898.4082102101338</v>
      </c>
      <c r="K2638">
        <f>ROW()</f>
        <v>2638</v>
      </c>
      <c r="L2638">
        <f>B2638/C2638</f>
        <v>0.90970350404312672</v>
      </c>
      <c r="M2638">
        <f>M2637*(1-(M$1+M$5))^($A2638-$A2637)*(1+2*(E2638/E2637-1))</f>
        <v>12443.203411598364</v>
      </c>
      <c r="N2638">
        <f>VLOOKUP(A2638,'UVXY-IV'!A$43:E$2041,4,0)</f>
        <v>61766.25</v>
      </c>
    </row>
    <row r="2639" spans="1:14" x14ac:dyDescent="0.25">
      <c r="A2639" s="1">
        <v>41892</v>
      </c>
      <c r="B2639">
        <v>12.88</v>
      </c>
      <c r="C2639">
        <v>14.63</v>
      </c>
      <c r="D2639">
        <v>734.29190000000006</v>
      </c>
      <c r="E2639">
        <v>654.69069999999999</v>
      </c>
      <c r="F2639">
        <v>28956.93</v>
      </c>
      <c r="G2639">
        <v>25820.34</v>
      </c>
      <c r="H2639">
        <f>(1/(1-91/360*VLOOKUP($A2639,Tbills!$B$4:$C$974,2,1)/100))^((1)/91)-1</f>
        <v>5.5561859602093477E-7</v>
      </c>
      <c r="I2639">
        <f>I2638*(1-(I$1+I$5))^($A2639-$A2638)*(1+1.5*(E2639/E2638-1))</f>
        <v>5851.3507667702188</v>
      </c>
      <c r="K2639">
        <f>ROW()</f>
        <v>2639</v>
      </c>
      <c r="L2639">
        <f>B2639/C2639</f>
        <v>0.88038277511961727</v>
      </c>
      <c r="M2639">
        <f>M2638*(1-(M$1+M$5))^($A2639-$A2638)*(1+2*(E2639/E2638-1))</f>
        <v>12310.584029910124</v>
      </c>
      <c r="N2639">
        <f>VLOOKUP(A2639,'UVXY-IV'!A$43:E$2041,4,0)</f>
        <v>61111.25</v>
      </c>
    </row>
    <row r="2640" spans="1:14" x14ac:dyDescent="0.25">
      <c r="A2640" s="1">
        <v>41893</v>
      </c>
      <c r="B2640" s="10">
        <v>12.8</v>
      </c>
      <c r="C2640" s="10">
        <v>14.68</v>
      </c>
      <c r="D2640">
        <v>732.67430000000002</v>
      </c>
      <c r="E2640">
        <v>653.24810000000002</v>
      </c>
      <c r="F2640">
        <v>28986.22</v>
      </c>
      <c r="G2640">
        <v>25846.45</v>
      </c>
      <c r="H2640">
        <f>(1/(1-91/360*VLOOKUP($A2640,Tbills!$B$4:$C$974,2,1)/100))^((1)/91)-1</f>
        <v>5.5561859602093477E-7</v>
      </c>
      <c r="I2640">
        <f>I2639*(1-(I$1+I$5))^($A2640-$A2639)*(1+1.5*(E2640/E2639-1))</f>
        <v>5831.954813157362</v>
      </c>
      <c r="K2640">
        <f>ROW()</f>
        <v>2640</v>
      </c>
      <c r="L2640">
        <f>B2640/C2640</f>
        <v>0.87193460490463226</v>
      </c>
      <c r="M2640">
        <f>M2639*(1-(M$1+M$5))^($A2640-$A2639)*(1+2*(E2640/E2639-1))</f>
        <v>12255.918676581996</v>
      </c>
      <c r="N2640">
        <f>VLOOKUP(A2640,'UVXY-IV'!A$43:E$2041,4,0)</f>
        <v>60833.75</v>
      </c>
    </row>
    <row r="2641" spans="1:14" x14ac:dyDescent="0.25">
      <c r="A2641" s="1">
        <v>41894</v>
      </c>
      <c r="B2641" s="10">
        <v>13.31</v>
      </c>
      <c r="C2641" s="10">
        <v>15.04</v>
      </c>
      <c r="D2641">
        <v>749.60429999999997</v>
      </c>
      <c r="E2641">
        <v>668.3424</v>
      </c>
      <c r="F2641">
        <v>29253.89</v>
      </c>
      <c r="G2641">
        <v>26085.11</v>
      </c>
      <c r="H2641">
        <f>(1/(1-91/360*VLOOKUP($A2641,Tbills!$B$4:$C$974,2,1)/100))^((1)/91)-1</f>
        <v>5.5561859602093477E-7</v>
      </c>
      <c r="I2641">
        <f>I2640*(1-(I$1+I$5))^($A2641-$A2640)*(1+1.5*(E2641/E2640-1))</f>
        <v>6034.031352884741</v>
      </c>
      <c r="K2641">
        <f>ROW()</f>
        <v>2641</v>
      </c>
      <c r="L2641">
        <f>B2641/C2641</f>
        <v>0.88497340425531923</v>
      </c>
      <c r="M2641">
        <f>M2640*(1-(M$1+M$5))^($A2641-$A2640)*(1+2*(E2641/E2640-1))</f>
        <v>12821.870207034946</v>
      </c>
      <c r="N2641">
        <f>VLOOKUP(A2641,'UVXY-IV'!A$43:E$2041,4,0)</f>
        <v>63633.75</v>
      </c>
    </row>
    <row r="2642" spans="1:14"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I2641*(1-(I$1+I$5))^($A2642-$A2641)*(1+1.5*(E2642/E2641-1))</f>
        <v>6276.5491805192923</v>
      </c>
      <c r="K2642">
        <f>ROW()</f>
        <v>2642</v>
      </c>
      <c r="L2642">
        <f>B2642/C2642</f>
        <v>0.9062901155327342</v>
      </c>
      <c r="M2642">
        <f>M2641*(1-(M$1+M$5))^($A2642-$A2641)*(1+2*(E2642/E2641-1))</f>
        <v>13508.125994637208</v>
      </c>
      <c r="N2642">
        <f>VLOOKUP(A2642,'UVXY-IV'!A$43:E$2041,4,0)</f>
        <v>67033.25</v>
      </c>
    </row>
    <row r="2643" spans="1:14"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I2642*(1-(I$1+I$5))^($A2643-$A2642)*(1+1.5*(E2643/E2642-1))</f>
        <v>5761.6213139342799</v>
      </c>
      <c r="K2643">
        <f>ROW()</f>
        <v>2643</v>
      </c>
      <c r="L2643">
        <f>B2643/C2643</f>
        <v>0.85723905723905724</v>
      </c>
      <c r="M2643">
        <f>M2642*(1-(M$1+M$5))^($A2643-$A2642)*(1+2*(E2643/E2642-1))</f>
        <v>12030.270895953441</v>
      </c>
      <c r="N2643">
        <f>VLOOKUP(A2643,'UVXY-IV'!A$43:E$2041,4,0)</f>
        <v>59697.75</v>
      </c>
    </row>
    <row r="2644" spans="1:14"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I2643*(1-(I$1+I$5))^($A2644-$A2643)*(1+1.5*(E2644/E2643-1))</f>
        <v>5671.5421508153167</v>
      </c>
      <c r="K2644">
        <f>ROW()</f>
        <v>2644</v>
      </c>
      <c r="L2644">
        <f>B2644/C2644</f>
        <v>0.86525307797537632</v>
      </c>
      <c r="M2644">
        <f>M2643*(1-(M$1+M$5))^($A2644-$A2643)*(1+2*(E2644/E2643-1))</f>
        <v>11779.244839848905</v>
      </c>
      <c r="N2644">
        <f>VLOOKUP(A2644,'UVXY-IV'!A$43:E$2041,4,0)</f>
        <v>58439.75</v>
      </c>
    </row>
    <row r="2645" spans="1:14"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I2644*(1-(I$1+I$5))^($A2645-$A2644)*(1+1.5*(E2645/E2644-1))</f>
        <v>5553.5137601571887</v>
      </c>
      <c r="K2645">
        <f>ROW()</f>
        <v>2645</v>
      </c>
      <c r="L2645">
        <f>B2645/C2645</f>
        <v>0.84539704848910746</v>
      </c>
      <c r="M2645">
        <f>M2644*(1-(M$1+M$5))^($A2645-$A2644)*(1+2*(E2645/E2644-1))</f>
        <v>11452.16162905031</v>
      </c>
      <c r="N2645">
        <f>VLOOKUP(A2645,'UVXY-IV'!A$43:E$2041,4,0)</f>
        <v>56813.25</v>
      </c>
    </row>
    <row r="2646" spans="1:14"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I2645*(1-(I$1+I$5))^($A2646-$A2645)*(1+1.5*(E2646/E2645-1))</f>
        <v>5614.8599218378313</v>
      </c>
      <c r="K2646">
        <f>ROW()</f>
        <v>2646</v>
      </c>
      <c r="L2646">
        <f>B2646/C2646</f>
        <v>0.84214186369958266</v>
      </c>
      <c r="M2646">
        <f>M2645*(1-(M$1+M$5))^($A2646-$A2645)*(1+2*(E2646/E2645-1))</f>
        <v>11620.591126409787</v>
      </c>
      <c r="N2646">
        <f>VLOOKUP(A2646,'UVXY-IV'!A$43:E$2041,4,0)</f>
        <v>57651.75</v>
      </c>
    </row>
    <row r="2647" spans="1:14"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I2646*(1-(I$1+I$5))^($A2647-$A2646)*(1+1.5*(E2647/E2646-1))</f>
        <v>6040.3531839306197</v>
      </c>
      <c r="K2647">
        <f>ROW()</f>
        <v>2647</v>
      </c>
      <c r="L2647">
        <f>B2647/C2647</f>
        <v>0.89711664482306686</v>
      </c>
      <c r="M2647">
        <f>M2646*(1-(M$1+M$5))^($A2647-$A2646)*(1+2*(E2647/E2646-1))</f>
        <v>12793.91939070646</v>
      </c>
      <c r="N2647">
        <f>VLOOKUP(A2647,'UVXY-IV'!A$43:E$2041,4,0)</f>
        <v>63476</v>
      </c>
    </row>
    <row r="2648" spans="1:14"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I2647*(1-(I$1+I$5))^($A2648-$A2647)*(1+1.5*(E2648/E2647-1))</f>
        <v>6337.7163648592614</v>
      </c>
      <c r="K2648">
        <f>ROW()</f>
        <v>2648</v>
      </c>
      <c r="L2648">
        <f>B2648/C2648</f>
        <v>0.92906036092097077</v>
      </c>
      <c r="M2648">
        <f>M2647*(1-(M$1+M$5))^($A2648-$A2647)*(1+2*(E2648/E2647-1))</f>
        <v>13633.414826436536</v>
      </c>
      <c r="N2648">
        <f>VLOOKUP(A2648,'UVXY-IV'!A$43:E$2041,4,0)</f>
        <v>67647.75</v>
      </c>
    </row>
    <row r="2649" spans="1:14"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I2648*(1-(I$1+I$5))^($A2649-$A2648)*(1+1.5*(E2649/E2648-1))</f>
        <v>5902.197533622767</v>
      </c>
      <c r="K2649">
        <f>ROW()</f>
        <v>2649</v>
      </c>
      <c r="L2649">
        <f>B2649/C2649</f>
        <v>0.8718791064388961</v>
      </c>
      <c r="M2649">
        <f>M2648*(1-(M$1+M$5))^($A2649-$A2648)*(1+2*(E2649/E2648-1))</f>
        <v>12384.00138550058</v>
      </c>
      <c r="N2649">
        <f>VLOOKUP(A2649,'UVXY-IV'!A$43:E$2041,4,0)</f>
        <v>61450.5</v>
      </c>
    </row>
    <row r="2650" spans="1:14"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I2649*(1-(I$1+I$5))^($A2650-$A2649)*(1+1.5*(E2650/E2649-1))</f>
        <v>6531.866721707258</v>
      </c>
      <c r="K2650">
        <f>ROW()</f>
        <v>2650</v>
      </c>
      <c r="L2650">
        <f>B2650/C2650</f>
        <v>0.94273658830620866</v>
      </c>
      <c r="M2650">
        <f>M2649*(1-(M$1+M$5))^($A2650-$A2649)*(1+2*(E2650/E2649-1))</f>
        <v>14145.263938141907</v>
      </c>
      <c r="N2650">
        <f>VLOOKUP(A2650,'UVXY-IV'!A$43:E$2041,4,0)</f>
        <v>70172</v>
      </c>
    </row>
    <row r="2651" spans="1:14"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I2650*(1-(I$1+I$5))^($A2651-$A2650)*(1+1.5*(E2651/E2650-1))</f>
        <v>6288.773299014113</v>
      </c>
      <c r="K2651">
        <f>ROW()</f>
        <v>2651</v>
      </c>
      <c r="L2651">
        <f>B2651/C2651</f>
        <v>0.9269662921348315</v>
      </c>
      <c r="M2651">
        <f>M2650*(1-(M$1+M$5))^($A2651-$A2650)*(1+2*(E2651/E2650-1))</f>
        <v>13443.068154928653</v>
      </c>
      <c r="N2651">
        <f>VLOOKUP(A2651,'UVXY-IV'!A$43:E$2041,4,0)</f>
        <v>66670.25</v>
      </c>
    </row>
    <row r="2652" spans="1:14"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I2651*(1-(I$1+I$5))^($A2652-$A2651)*(1+1.5*(E2652/E2651-1))</f>
        <v>6797.0311218422521</v>
      </c>
      <c r="K2652">
        <f>ROW()</f>
        <v>2652</v>
      </c>
      <c r="L2652">
        <f>B2652/C2652</f>
        <v>0.95005945303210459</v>
      </c>
      <c r="M2652">
        <f>M2651*(1-(M$1+M$5))^($A2652-$A2651)*(1+2*(E2652/E2651-1))</f>
        <v>14890.742612422477</v>
      </c>
      <c r="N2652">
        <f>VLOOKUP(A2652,'UVXY-IV'!A$43:E$2041,4,0)</f>
        <v>73829.75</v>
      </c>
    </row>
    <row r="2653" spans="1:14"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I2652*(1-(I$1+I$5))^($A2653-$A2652)*(1+1.5*(E2653/E2652-1))</f>
        <v>6839.3487897792011</v>
      </c>
      <c r="K2653">
        <f>ROW()</f>
        <v>2653</v>
      </c>
      <c r="L2653">
        <f>B2653/C2653</f>
        <v>0.95491803278688525</v>
      </c>
      <c r="M2653">
        <f>M2652*(1-(M$1+M$5))^($A2653-$A2652)*(1+2*(E2653/E2652-1))</f>
        <v>15014.039339569797</v>
      </c>
      <c r="N2653">
        <f>VLOOKUP(A2653,'UVXY-IV'!A$43:E$2041,4,0)</f>
        <v>74440.75</v>
      </c>
    </row>
    <row r="2654" spans="1:14"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I2653*(1-(I$1+I$5))^($A2654-$A2653)*(1+1.5*(E2654/E2653-1))</f>
        <v>7163.7746194661067</v>
      </c>
      <c r="K2654">
        <f>ROW()</f>
        <v>2654</v>
      </c>
      <c r="L2654">
        <f>B2654/C2654</f>
        <v>0.94835414301929621</v>
      </c>
      <c r="M2654">
        <f>M2653*(1-(M$1+M$5))^($A2654-$A2653)*(1+2*(E2654/E2653-1))</f>
        <v>15963.294252817737</v>
      </c>
      <c r="N2654">
        <f>VLOOKUP(A2654,'UVXY-IV'!A$43:E$2041,4,0)</f>
        <v>79121</v>
      </c>
    </row>
    <row r="2655" spans="1:14"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I2654*(1-(I$1+I$5))^($A2655-$A2654)*(1+1.5*(E2655/E2654-1))</f>
        <v>6969.8976669733966</v>
      </c>
      <c r="K2655">
        <f>ROW()</f>
        <v>2655</v>
      </c>
      <c r="L2655">
        <f>B2655/C2655</f>
        <v>0.93735498839907205</v>
      </c>
      <c r="M2655">
        <f>M2654*(1-(M$1+M$5))^($A2655-$A2654)*(1+2*(E2655/E2654-1))</f>
        <v>15386.94372939164</v>
      </c>
      <c r="N2655">
        <f>VLOOKUP(A2655,'UVXY-IV'!A$43:E$2041,4,0)</f>
        <v>76256.5</v>
      </c>
    </row>
    <row r="2656" spans="1:14"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I2655*(1-(I$1+I$5))^($A2656-$A2655)*(1+1.5*(E2656/E2655-1))</f>
        <v>6228.5278194552811</v>
      </c>
      <c r="K2656">
        <f>ROW()</f>
        <v>2656</v>
      </c>
      <c r="L2656">
        <f>B2656/C2656</f>
        <v>0.9071072319201996</v>
      </c>
      <c r="M2656">
        <f>M2655*(1-(M$1+M$5))^($A2656-$A2655)*(1+2*(E2656/E2655-1))</f>
        <v>13204.449083088391</v>
      </c>
      <c r="N2656">
        <f>VLOOKUP(A2656,'UVXY-IV'!A$43:E$2041,4,0)</f>
        <v>65433.25</v>
      </c>
    </row>
    <row r="2657" spans="1:14"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I2656*(1-(I$1+I$5))^($A2657-$A2656)*(1+1.5*(E2657/E2656-1))</f>
        <v>6512.6236583408336</v>
      </c>
      <c r="K2657">
        <f>ROW()</f>
        <v>2657</v>
      </c>
      <c r="L2657">
        <f>B2657/C2657</f>
        <v>0.93413897280966773</v>
      </c>
      <c r="M2657">
        <f>M2656*(1-(M$1+M$5))^($A2657-$A2656)*(1+2*(E2657/E2656-1))</f>
        <v>14006.604980713944</v>
      </c>
      <c r="N2657">
        <f>VLOOKUP(A2657,'UVXY-IV'!A$43:E$2041,4,0)</f>
        <v>69387.75</v>
      </c>
    </row>
    <row r="2658" spans="1:14"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I2657*(1-(I$1+I$5))^($A2658-$A2657)*(1+1.5*(E2658/E2657-1))</f>
        <v>7217.0503009423746</v>
      </c>
      <c r="K2658">
        <f>ROW()</f>
        <v>2658</v>
      </c>
      <c r="L2658">
        <f>B2658/C2658</f>
        <v>0.97285067873303166</v>
      </c>
      <c r="M2658">
        <f>M2657*(1-(M$1+M$5))^($A2658-$A2657)*(1+2*(E2658/E2657-1))</f>
        <v>16026.263530875738</v>
      </c>
      <c r="N2658">
        <f>VLOOKUP(A2658,'UVXY-IV'!A$43:E$2041,4,0)</f>
        <v>79384.5</v>
      </c>
    </row>
    <row r="2659" spans="1:14"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I2658*(1-(I$1+I$5))^($A2659-$A2658)*(1+1.5*(E2659/E2658-1))</f>
        <v>6182.378981034999</v>
      </c>
      <c r="K2659">
        <f>ROW()</f>
        <v>2659</v>
      </c>
      <c r="L2659">
        <f>B2659/C2659</f>
        <v>0.92813267813267808</v>
      </c>
      <c r="M2659">
        <f>M2658*(1-(M$1+M$5))^($A2659-$A2658)*(1+2*(E2659/E2658-1))</f>
        <v>12962.531776220243</v>
      </c>
      <c r="N2659">
        <f>VLOOKUP(A2659,'UVXY-IV'!A$43:E$2041,4,0)</f>
        <v>64212.5</v>
      </c>
    </row>
    <row r="2660" spans="1:14"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I2659*(1-(I$1+I$5))^($A2660-$A2659)*(1+1.5*(E2660/E2659-1))</f>
        <v>7097.8508736161857</v>
      </c>
      <c r="K2660">
        <f>ROW()</f>
        <v>2660</v>
      </c>
      <c r="L2660">
        <f>B2660/C2660</f>
        <v>1.0370370370370372</v>
      </c>
      <c r="M2660">
        <f>M2659*(1-(M$1+M$5))^($A2660-$A2659)*(1+2*(E2660/E2659-1))</f>
        <v>15521.479915609681</v>
      </c>
      <c r="N2660">
        <f>VLOOKUP(A2660,'UVXY-IV'!A$43:E$2041,4,0)</f>
        <v>76886.5</v>
      </c>
    </row>
    <row r="2661" spans="1:14"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I2660*(1-(I$1+I$5))^($A2661-$A2660)*(1+1.5*(E2661/E2660-1))</f>
        <v>8316.9345370757128</v>
      </c>
      <c r="K2661">
        <f>ROW()</f>
        <v>2661</v>
      </c>
      <c r="L2661">
        <f>B2661/C2661</f>
        <v>1.0657300551931761</v>
      </c>
      <c r="M2661">
        <f>M2660*(1-(M$1+M$5))^($A2661-$A2660)*(1+2*(E2661/E2660-1))</f>
        <v>19075.569495320902</v>
      </c>
      <c r="N2661">
        <f>VLOOKUP(A2661,'UVXY-IV'!A$43:E$2041,4,0)</f>
        <v>94513.75</v>
      </c>
    </row>
    <row r="2662" spans="1:14"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I2661*(1-(I$1+I$5))^($A2662-$A2661)*(1+1.5*(E2662/E2661-1))</f>
        <v>9901.3912088704928</v>
      </c>
      <c r="K2662">
        <f>ROW()</f>
        <v>2662</v>
      </c>
      <c r="L2662">
        <f>B2662/C2662</f>
        <v>1.1139240506329113</v>
      </c>
      <c r="M2662">
        <f>M2661*(1-(M$1+M$5))^($A2662-$A2661)*(1+2*(E2662/E2661-1))</f>
        <v>23919.463509977675</v>
      </c>
      <c r="N2662">
        <f>VLOOKUP(A2662,'UVXY-IV'!A$43:E$2041,4,0)</f>
        <v>118542.25</v>
      </c>
    </row>
    <row r="2663" spans="1:14"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I2662*(1-(I$1+I$5))^($A2663-$A2662)*(1+1.5*(E2663/E2662-1))</f>
        <v>9009.0359103014707</v>
      </c>
      <c r="K2663">
        <f>ROW()</f>
        <v>2663</v>
      </c>
      <c r="L2663">
        <f>B2663/C2663</f>
        <v>1.0664482919981282</v>
      </c>
      <c r="M2663">
        <f>M2662*(1-(M$1+M$5))^($A2663-$A2662)*(1+2*(E2663/E2662-1))</f>
        <v>21044.734798094443</v>
      </c>
      <c r="N2663">
        <f>VLOOKUP(A2663,'UVXY-IV'!A$43:E$2041,4,0)</f>
        <v>104272</v>
      </c>
    </row>
    <row r="2664" spans="1:14"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I2663*(1-(I$1+I$5))^($A2664-$A2663)*(1+1.5*(E2664/E2663-1))</f>
        <v>10693.055279160944</v>
      </c>
      <c r="K2664">
        <f>ROW()</f>
        <v>2664</v>
      </c>
      <c r="L2664">
        <f>B2664/C2664</f>
        <v>1.1020151133501259</v>
      </c>
      <c r="M2664">
        <f>M2663*(1-(M$1+M$5))^($A2664-$A2663)*(1+2*(E2664/E2663-1))</f>
        <v>26289.234228232162</v>
      </c>
      <c r="N2664">
        <f>VLOOKUP(A2664,'UVXY-IV'!A$43:E$2041,4,0)</f>
        <v>130264</v>
      </c>
    </row>
    <row r="2665" spans="1:14"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I2664*(1-(I$1+I$5))^($A2665-$A2664)*(1+1.5*(E2665/E2664-1))</f>
        <v>9872.2176181761806</v>
      </c>
      <c r="K2665">
        <f>ROW()</f>
        <v>2665</v>
      </c>
      <c r="L2665">
        <f>B2665/C2665</f>
        <v>1.1028446389496718</v>
      </c>
      <c r="M2665">
        <f>M2664*(1-(M$1+M$5))^($A2665-$A2664)*(1+2*(E2665/E2664-1))</f>
        <v>23598.006823755597</v>
      </c>
      <c r="N2665">
        <f>VLOOKUP(A2665,'UVXY-IV'!A$43:E$2041,4,0)</f>
        <v>116909.75</v>
      </c>
    </row>
    <row r="2666" spans="1:14"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I2665*(1-(I$1+I$5))^($A2666-$A2665)*(1+1.5*(E2666/E2665-1))</f>
        <v>9087.009885055877</v>
      </c>
      <c r="K2666">
        <f>ROW()</f>
        <v>2666</v>
      </c>
      <c r="L2666">
        <f>B2666/C2666</f>
        <v>1.0348235294117647</v>
      </c>
      <c r="M2666">
        <f>M2665*(1-(M$1+M$5))^($A2666-$A2665)*(1+2*(E2666/E2665-1))</f>
        <v>21095.017051772</v>
      </c>
      <c r="N2666">
        <f>VLOOKUP(A2666,'UVXY-IV'!A$43:E$2041,4,0)</f>
        <v>104428.25</v>
      </c>
    </row>
    <row r="2667" spans="1:14"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I2666*(1-(I$1+I$5))^($A2667-$A2666)*(1+1.5*(E2667/E2666-1))</f>
        <v>7917.9075203917746</v>
      </c>
      <c r="K2667">
        <f>ROW()</f>
        <v>2667</v>
      </c>
      <c r="L2667">
        <f>B2667/C2667</f>
        <v>0.9440772750381291</v>
      </c>
      <c r="M2667">
        <f>M2666*(1-(M$1+M$5))^($A2667-$A2666)*(1+2*(E2667/E2666-1))</f>
        <v>17475.275495143305</v>
      </c>
      <c r="N2667">
        <f>VLOOKUP(A2667,'UVXY-IV'!A$43:E$2041,4,0)</f>
        <v>86432</v>
      </c>
    </row>
    <row r="2668" spans="1:14"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I2667*(1-(I$1+I$5))^($A2668-$A2667)*(1+1.5*(E2668/E2667-1))</f>
        <v>7021.301753225418</v>
      </c>
      <c r="K2668">
        <f>ROW()</f>
        <v>2668</v>
      </c>
      <c r="L2668">
        <f>B2668/C2668</f>
        <v>0.89983212087297126</v>
      </c>
      <c r="M2668">
        <f>M2667*(1-(M$1+M$5))^($A2668-$A2667)*(1+2*(E2668/E2667-1))</f>
        <v>14836.493248382818</v>
      </c>
      <c r="N2668">
        <f>VLOOKUP(A2668,'UVXY-IV'!A$43:E$2041,4,0)</f>
        <v>73357.25</v>
      </c>
    </row>
    <row r="2669" spans="1:14"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I2668*(1-(I$1+I$5))^($A2669-$A2668)*(1+1.5*(E2669/E2668-1))</f>
        <v>7735.78533023198</v>
      </c>
      <c r="K2669">
        <f>ROW()</f>
        <v>2669</v>
      </c>
      <c r="L2669">
        <f>B2669/C2669</f>
        <v>0.93756558237145871</v>
      </c>
      <c r="M2669">
        <f>M2668*(1-(M$1+M$5))^($A2669-$A2668)*(1+2*(E2669/E2668-1))</f>
        <v>16849.138313831994</v>
      </c>
      <c r="N2669">
        <f>VLOOKUP(A2669,'UVXY-IV'!A$43:E$2041,4,0)</f>
        <v>83328.75</v>
      </c>
    </row>
    <row r="2670" spans="1:14"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I2669*(1-(I$1+I$5))^($A2670-$A2669)*(1+1.5*(E2670/E2669-1))</f>
        <v>7224.3785088264758</v>
      </c>
      <c r="K2670">
        <f>ROW()</f>
        <v>2670</v>
      </c>
      <c r="L2670">
        <f>B2670/C2670</f>
        <v>0.90724478594950619</v>
      </c>
      <c r="M2670">
        <f>M2669*(1-(M$1+M$5))^($A2670-$A2669)*(1+2*(E2670/E2669-1))</f>
        <v>15363.64363738897</v>
      </c>
      <c r="N2670">
        <f>VLOOKUP(A2670,'UVXY-IV'!A$43:E$2041,4,0)</f>
        <v>75995</v>
      </c>
    </row>
    <row r="2671" spans="1:14"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I2670*(1-(I$1+I$5))^($A2671-$A2670)*(1+1.5*(E2671/E2670-1))</f>
        <v>7011.3381228643784</v>
      </c>
      <c r="K2671">
        <f>ROW()</f>
        <v>2671</v>
      </c>
      <c r="L2671">
        <f>B2671/C2671</f>
        <v>0.89899553571428559</v>
      </c>
      <c r="M2671">
        <f>M2670*(1-(M$1+M$5))^($A2671-$A2670)*(1+2*(E2671/E2670-1))</f>
        <v>14759.256959186578</v>
      </c>
      <c r="N2671">
        <f>VLOOKUP(A2671,'UVXY-IV'!A$43:E$2041,4,0)</f>
        <v>72994.75</v>
      </c>
    </row>
    <row r="2672" spans="1:14"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I2671*(1-(I$1+I$5))^($A2672-$A2671)*(1+1.5*(E2672/E2671-1))</f>
        <v>6992.5386316573085</v>
      </c>
      <c r="K2672">
        <f>ROW()</f>
        <v>2672</v>
      </c>
      <c r="L2672">
        <f>B2672/C2672</f>
        <v>0.89809630459126533</v>
      </c>
      <c r="M2672">
        <f>M2671*(1-(M$1+M$5))^($A2672-$A2671)*(1+2*(E2672/E2671-1))</f>
        <v>14705.569487400891</v>
      </c>
      <c r="N2672">
        <f>VLOOKUP(A2672,'UVXY-IV'!A$43:E$2041,4,0)</f>
        <v>72726</v>
      </c>
    </row>
    <row r="2673" spans="1:14"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I2672*(1-(I$1+I$5))^($A2673-$A2672)*(1+1.5*(E2673/E2672-1))</f>
        <v>6255.2261771070398</v>
      </c>
      <c r="K2673">
        <f>ROW()</f>
        <v>2673</v>
      </c>
      <c r="L2673">
        <f>B2673/C2673</f>
        <v>0.87424058323207776</v>
      </c>
      <c r="M2673">
        <f>M2672*(1-(M$1+M$5))^($A2673-$A2672)*(1+2*(E2673/E2672-1))</f>
        <v>12637.851007055422</v>
      </c>
      <c r="N2673">
        <f>VLOOKUP(A2673,'UVXY-IV'!A$43:E$2041,4,0)</f>
        <v>62499.5</v>
      </c>
    </row>
    <row r="2674" spans="1:14" x14ac:dyDescent="0.25">
      <c r="A2674" s="1">
        <v>41941</v>
      </c>
      <c r="B2674" s="10">
        <v>15.15</v>
      </c>
      <c r="C2674" s="10">
        <v>16.89</v>
      </c>
      <c r="D2674">
        <v>819.83479999999997</v>
      </c>
      <c r="E2674">
        <v>730.9452</v>
      </c>
      <c r="F2674">
        <v>30404.331479</v>
      </c>
      <c r="G2674">
        <v>27110.409043</v>
      </c>
      <c r="H2674">
        <f>(1/(1-91/360*VLOOKUP($A2674,Tbills!$B$4:$C$974,2,1)/100))^((1)/91)-1</f>
        <v>5.5561859602093477E-7</v>
      </c>
      <c r="I2674">
        <f>I2673*(1-(I$1+I$5))^($A2674-$A2673)*(1+1.5*(E2674/E2673-1))</f>
        <v>6582.8178255847997</v>
      </c>
      <c r="K2674">
        <f>ROW()</f>
        <v>2674</v>
      </c>
      <c r="L2674">
        <f>B2674/C2674</f>
        <v>0.89698046181172286</v>
      </c>
      <c r="M2674">
        <f>M2673*(1-(M$1+M$5))^($A2674-$A2673)*(1+2*(E2674/E2673-1))</f>
        <v>13520.039129076358</v>
      </c>
      <c r="N2674">
        <f>VLOOKUP(A2674,'UVXY-IV'!A$43:E$2041,4,0)</f>
        <v>66862</v>
      </c>
    </row>
    <row r="2675" spans="1:14"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I2674*(1-(I$1+I$5))^($A2675-$A2674)*(1+1.5*(E2675/E2674-1))</f>
        <v>6519.1489073610182</v>
      </c>
      <c r="K2675">
        <f>ROW()</f>
        <v>2675</v>
      </c>
      <c r="L2675">
        <f>B2675/C2675</f>
        <v>0.86738351254480295</v>
      </c>
      <c r="M2675">
        <f>M2674*(1-(M$1+M$5))^($A2675-$A2674)*(1+2*(E2675/E2674-1))</f>
        <v>13345.406418400627</v>
      </c>
      <c r="N2675">
        <f>VLOOKUP(A2675,'UVXY-IV'!A$43:E$2041,4,0)</f>
        <v>66010.75</v>
      </c>
    </row>
    <row r="2676" spans="1:14"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I2675*(1-(I$1+I$5))^($A2676-$A2675)*(1+1.5*(E2676/E2675-1))</f>
        <v>6328.975582509207</v>
      </c>
      <c r="K2676">
        <f>ROW()</f>
        <v>2676</v>
      </c>
      <c r="L2676">
        <f>B2676/C2676</f>
        <v>0.84978800726832215</v>
      </c>
      <c r="M2676">
        <f>M2675*(1-(M$1+M$5))^($A2676-$A2675)*(1+2*(E2676/E2675-1))</f>
        <v>12826.065877298652</v>
      </c>
      <c r="N2676">
        <f>VLOOKUP(A2676,'UVXY-IV'!A$43:E$2041,4,0)</f>
        <v>63438.25</v>
      </c>
    </row>
    <row r="2677" spans="1:14"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I2676*(1-(I$1+I$5))^($A2677-$A2676)*(1+1.5*(E2677/E2676-1))</f>
        <v>6430.2925569382905</v>
      </c>
      <c r="K2677">
        <f>ROW()</f>
        <v>2677</v>
      </c>
      <c r="L2677">
        <f>B2677/C2677</f>
        <v>0.87626412849494362</v>
      </c>
      <c r="M2677">
        <f>M2676*(1-(M$1+M$5))^($A2677-$A2676)*(1+2*(E2677/E2676-1))</f>
        <v>13099.008311599786</v>
      </c>
      <c r="N2677">
        <f>VLOOKUP(A2677,'UVXY-IV'!A$43:E$2041,4,0)</f>
        <v>64791</v>
      </c>
    </row>
    <row r="2678" spans="1:14"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I2677*(1-(I$1+I$5))^($A2678-$A2677)*(1+1.5*(E2678/E2677-1))</f>
        <v>6397.2502633307995</v>
      </c>
      <c r="K2678">
        <f>ROW()</f>
        <v>2678</v>
      </c>
      <c r="L2678">
        <f>B2678/C2678</f>
        <v>0.87950383933845255</v>
      </c>
      <c r="M2678">
        <f>M2677*(1-(M$1+M$5))^($A2678-$A2677)*(1+2*(E2678/E2677-1))</f>
        <v>13008.990217210372</v>
      </c>
      <c r="N2678">
        <f>VLOOKUP(A2678,'UVXY-IV'!A$43:E$2041,4,0)</f>
        <v>64351.25</v>
      </c>
    </row>
    <row r="2679" spans="1:14"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I2678*(1-(I$1+I$5))^($A2679-$A2678)*(1+1.5*(E2679/E2678-1))</f>
        <v>6128.1480642802608</v>
      </c>
      <c r="K2679">
        <f>ROW()</f>
        <v>2679</v>
      </c>
      <c r="L2679">
        <f>B2679/C2679</f>
        <v>0.85515992757996373</v>
      </c>
      <c r="M2679">
        <f>M2678*(1-(M$1+M$5))^($A2679-$A2678)*(1+2*(E2679/E2678-1))</f>
        <v>12279.099785068345</v>
      </c>
      <c r="N2679">
        <f>VLOOKUP(A2679,'UVXY-IV'!A$43:E$2041,4,0)</f>
        <v>60737.25</v>
      </c>
    </row>
    <row r="2680" spans="1:14"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I2679*(1-(I$1+I$5))^($A2680-$A2679)*(1+1.5*(E2680/E2679-1))</f>
        <v>5876.6729138447399</v>
      </c>
      <c r="K2680">
        <f>ROW()</f>
        <v>2680</v>
      </c>
      <c r="L2680">
        <f>B2680/C2680</f>
        <v>0.84071340713407128</v>
      </c>
      <c r="M2680">
        <f>M2679*(1-(M$1+M$5))^($A2680-$A2679)*(1+2*(E2680/E2679-1))</f>
        <v>11607.011085694283</v>
      </c>
      <c r="N2680">
        <f>VLOOKUP(A2680,'UVXY-IV'!A$43:E$2041,4,0)</f>
        <v>57400</v>
      </c>
    </row>
    <row r="2681" spans="1:14"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I2680*(1-(I$1+I$5))^($A2681-$A2680)*(1+1.5*(E2681/E2680-1))</f>
        <v>5870.8291385071134</v>
      </c>
      <c r="K2681">
        <f>ROW()</f>
        <v>2681</v>
      </c>
      <c r="L2681">
        <f>B2681/C2681</f>
        <v>0.8288060644346178</v>
      </c>
      <c r="M2681">
        <f>M2680*(1-(M$1+M$5))^($A2681-$A2680)*(1+2*(E2681/E2680-1))</f>
        <v>11591.379332767494</v>
      </c>
      <c r="N2681">
        <f>VLOOKUP(A2681,'UVXY-IV'!A$43:E$2041,4,0)</f>
        <v>57318</v>
      </c>
    </row>
    <row r="2682" spans="1:14"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I2681*(1-(I$1+I$5))^($A2682-$A2681)*(1+1.5*(E2682/E2681-1))</f>
        <v>5502.6611824001229</v>
      </c>
      <c r="K2682">
        <f>ROW()</f>
        <v>2682</v>
      </c>
      <c r="L2682">
        <f>B2682/C2682</f>
        <v>0.84242021276595747</v>
      </c>
      <c r="M2682">
        <f>M2681*(1-(M$1+M$5))^($A2682-$A2681)*(1+2*(E2682/E2681-1))</f>
        <v>10621.506586141089</v>
      </c>
      <c r="N2682">
        <f>VLOOKUP(A2682,'UVXY-IV'!A$43:E$2041,4,0)</f>
        <v>52523.5</v>
      </c>
    </row>
    <row r="2683" spans="1:14"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I2682*(1-(I$1+I$5))^($A2683-$A2682)*(1+1.5*(E2683/E2682-1))</f>
        <v>5480.095134729404</v>
      </c>
      <c r="K2683">
        <f>ROW()</f>
        <v>2683</v>
      </c>
      <c r="L2683">
        <f>B2683/C2683</f>
        <v>0.84114583333333337</v>
      </c>
      <c r="M2683">
        <f>M2682*(1-(M$1+M$5))^($A2683-$A2682)*(1+2*(E2683/E2682-1))</f>
        <v>10563.208396498643</v>
      </c>
      <c r="N2683">
        <f>VLOOKUP(A2683,'UVXY-IV'!A$43:E$2041,4,0)</f>
        <v>52235</v>
      </c>
    </row>
    <row r="2684" spans="1:14"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I2683*(1-(I$1+I$5))^($A2684-$A2683)*(1+1.5*(E2684/E2683-1))</f>
        <v>5669.2511946276918</v>
      </c>
      <c r="K2684">
        <f>ROW()</f>
        <v>2684</v>
      </c>
      <c r="L2684">
        <f>B2684/C2684</f>
        <v>0.82719186785260479</v>
      </c>
      <c r="M2684">
        <f>M2683*(1-(M$1+M$5))^($A2684-$A2683)*(1+2*(E2684/E2683-1))</f>
        <v>11049.121793809079</v>
      </c>
      <c r="N2684">
        <f>VLOOKUP(A2684,'UVXY-IV'!A$43:E$2041,4,0)</f>
        <v>54650.75</v>
      </c>
    </row>
    <row r="2685" spans="1:14"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I2684*(1-(I$1+I$5))^($A2685-$A2684)*(1+1.5*(E2685/E2684-1))</f>
        <v>5861.4371862312582</v>
      </c>
      <c r="K2685">
        <f>ROW()</f>
        <v>2685</v>
      </c>
      <c r="L2685">
        <f>B2685/C2685</f>
        <v>0.86784140969162982</v>
      </c>
      <c r="M2685">
        <f>M2684*(1-(M$1+M$5))^($A2685-$A2684)*(1+2*(E2685/E2684-1))</f>
        <v>11548.29476182822</v>
      </c>
      <c r="N2685">
        <f>VLOOKUP(A2685,'UVXY-IV'!A$43:E$2041,4,0)</f>
        <v>57119.5</v>
      </c>
    </row>
    <row r="2686" spans="1:14"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I2685*(1-(I$1+I$5))^($A2686-$A2685)*(1+1.5*(E2686/E2685-1))</f>
        <v>5710.3096794984358</v>
      </c>
      <c r="K2686">
        <f>ROW()</f>
        <v>2686</v>
      </c>
      <c r="L2686">
        <f>B2686/C2686</f>
        <v>0.83395989974937346</v>
      </c>
      <c r="M2686">
        <f>M2685*(1-(M$1+M$5))^($A2686-$A2685)*(1+2*(E2686/E2685-1))</f>
        <v>11151.057796827028</v>
      </c>
      <c r="N2686">
        <f>VLOOKUP(A2686,'UVXY-IV'!A$43:E$2041,4,0)</f>
        <v>55157</v>
      </c>
    </row>
    <row r="2687" spans="1:14"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I2686*(1-(I$1+I$5))^($A2687-$A2686)*(1+1.5*(E2687/E2686-1))</f>
        <v>5735.4950859681703</v>
      </c>
      <c r="K2687">
        <f>ROW()</f>
        <v>2687</v>
      </c>
      <c r="L2687">
        <f>B2687/C2687</f>
        <v>0.87821720025109862</v>
      </c>
      <c r="M2687">
        <f>M2686*(1-(M$1+M$5))^($A2687-$A2686)*(1+2*(E2687/E2686-1))</f>
        <v>11215.929319351404</v>
      </c>
      <c r="N2687">
        <f>VLOOKUP(A2687,'UVXY-IV'!A$43:E$2041,4,0)</f>
        <v>55473</v>
      </c>
    </row>
    <row r="2688" spans="1:14" x14ac:dyDescent="0.25">
      <c r="A2688" s="1">
        <v>41961</v>
      </c>
      <c r="B2688" s="10">
        <v>13.86</v>
      </c>
      <c r="C2688" s="10">
        <v>15.7</v>
      </c>
      <c r="D2688">
        <v>745.80240000000003</v>
      </c>
      <c r="E2688">
        <v>664.9316</v>
      </c>
      <c r="F2688">
        <v>29519.973263</v>
      </c>
      <c r="G2688">
        <v>26321.537194</v>
      </c>
      <c r="H2688">
        <f>(1/(1-91/360*VLOOKUP($A2688,Tbills!$B$4:$C$974,2,1)/100))^((1)/91)-1</f>
        <v>6.9441778594026005E-7</v>
      </c>
      <c r="I2688">
        <f>I2687*(1-(I$1+I$5))^($A2688-$A2687)*(1+1.5*(E2688/E2687-1))</f>
        <v>5698.8910370460117</v>
      </c>
      <c r="K2688">
        <f>ROW()</f>
        <v>2688</v>
      </c>
      <c r="L2688">
        <f>B2688/C2688</f>
        <v>0.88280254777070066</v>
      </c>
      <c r="M2688">
        <f>M2687*(1-(M$1+M$5))^($A2688-$A2687)*(1+2*(E2688/E2687-1))</f>
        <v>11120.256663262528</v>
      </c>
      <c r="N2688">
        <f>VLOOKUP(A2688,'UVXY-IV'!A$43:E$2041,4,0)</f>
        <v>54998.5</v>
      </c>
    </row>
    <row r="2689" spans="1:14"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I2688*(1-(I$1+I$5))^($A2689-$A2688)*(1+1.5*(E2689/E2688-1))</f>
        <v>5810.5780700857595</v>
      </c>
      <c r="K2689">
        <f>ROW()</f>
        <v>2689</v>
      </c>
      <c r="L2689">
        <f>B2689/C2689</f>
        <v>0.87413901064495936</v>
      </c>
      <c r="M2689">
        <f>M2688*(1-(M$1+M$5))^($A2689-$A2688)*(1+2*(E2689/E2688-1))</f>
        <v>11410.597246673979</v>
      </c>
      <c r="N2689">
        <f>VLOOKUP(A2689,'UVXY-IV'!A$43:E$2041,4,0)</f>
        <v>56441.25</v>
      </c>
    </row>
    <row r="2690" spans="1:14"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I2689*(1-(I$1+I$5))^($A2690-$A2689)*(1+1.5*(E2690/E2689-1))</f>
        <v>5618.6420663791141</v>
      </c>
      <c r="K2690">
        <f>ROW()</f>
        <v>2690</v>
      </c>
      <c r="L2690">
        <f>B2690/C2690</f>
        <v>0.84821986258588378</v>
      </c>
      <c r="M2690">
        <f>M2689*(1-(M$1+M$5))^($A2690-$A2689)*(1+2*(E2690/E2689-1))</f>
        <v>10907.815006825003</v>
      </c>
      <c r="N2690">
        <f>VLOOKUP(A2690,'UVXY-IV'!A$43:E$2041,4,0)</f>
        <v>53947.75</v>
      </c>
    </row>
    <row r="2691" spans="1:14"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I2690*(1-(I$1+I$5))^($A2691-$A2690)*(1+1.5*(E2691/E2690-1))</f>
        <v>5519.6593797549622</v>
      </c>
      <c r="K2691">
        <f>ROW()</f>
        <v>2691</v>
      </c>
      <c r="L2691">
        <f>B2691/C2691</f>
        <v>0.81697276757441428</v>
      </c>
      <c r="M2691">
        <f>M2690*(1-(M$1+M$5))^($A2691-$A2690)*(1+2*(E2691/E2690-1))</f>
        <v>10651.37816934361</v>
      </c>
      <c r="N2691">
        <f>VLOOKUP(A2691,'UVXY-IV'!A$43:E$2041,4,0)</f>
        <v>52660.25</v>
      </c>
    </row>
    <row r="2692" spans="1:14"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I2691*(1-(I$1+I$5))^($A2692-$A2691)*(1+1.5*(E2692/E2691-1))</f>
        <v>5317.813356720103</v>
      </c>
      <c r="K2692">
        <f>ROW()</f>
        <v>2692</v>
      </c>
      <c r="L2692">
        <f>B2692/C2692</f>
        <v>0.81157556270096454</v>
      </c>
      <c r="M2692">
        <f>M2691*(1-(M$1+M$5))^($A2692-$A2691)*(1+2*(E2692/E2691-1))</f>
        <v>10131.406649863397</v>
      </c>
      <c r="N2692">
        <f>VLOOKUP(A2692,'UVXY-IV'!A$43:E$2041,4,0)</f>
        <v>50082</v>
      </c>
    </row>
    <row r="2693" spans="1:14"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I2692*(1-(I$1+I$5))^($A2693-$A2692)*(1+1.5*(E2693/E2692-1))</f>
        <v>5269.6162025817439</v>
      </c>
      <c r="K2693">
        <f>ROW()</f>
        <v>2693</v>
      </c>
      <c r="L2693">
        <f>B2693/C2693</f>
        <v>0.79493835171966254</v>
      </c>
      <c r="M2693">
        <f>M2692*(1-(M$1+M$5))^($A2693-$A2692)*(1+2*(E2693/E2692-1))</f>
        <v>10008.765197925211</v>
      </c>
      <c r="N2693">
        <f>VLOOKUP(A2693,'UVXY-IV'!A$43:E$2041,4,0)</f>
        <v>49469</v>
      </c>
    </row>
    <row r="2694" spans="1:14"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I2693*(1-(I$1+I$5))^($A2694-$A2693)*(1+1.5*(E2694/E2693-1))</f>
        <v>5150.1440273610451</v>
      </c>
      <c r="K2694">
        <f>ROW()</f>
        <v>2694</v>
      </c>
      <c r="L2694">
        <f>B2694/C2694</f>
        <v>0.78785900783289819</v>
      </c>
      <c r="M2694">
        <f>M2693*(1-(M$1+M$5))^($A2694-$A2693)*(1+2*(E2694/E2693-1))</f>
        <v>9706.0063008682391</v>
      </c>
      <c r="N2694">
        <f>VLOOKUP(A2694,'UVXY-IV'!A$43:E$2041,4,0)</f>
        <v>47973.25</v>
      </c>
    </row>
    <row r="2695" spans="1:14"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I2694*(1-(I$1+I$5))^($A2695-$A2694)*(1+1.5*(E2695/E2694-1))</f>
        <v>5434.3607441835784</v>
      </c>
      <c r="K2695">
        <f>ROW()</f>
        <v>2695</v>
      </c>
      <c r="L2695">
        <f>B2695/C2695</f>
        <v>0.83678593848085381</v>
      </c>
      <c r="M2695">
        <f>M2694*(1-(M$1+M$5))^($A2695-$A2694)*(1+2*(E2695/E2694-1))</f>
        <v>10419.748960788296</v>
      </c>
      <c r="N2695">
        <f>VLOOKUP(A2695,'UVXY-IV'!A$43:E$2041,4,0)</f>
        <v>51499</v>
      </c>
    </row>
    <row r="2696" spans="1:14"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I2695*(1-(I$1+I$5))^($A2696-$A2695)*(1+1.5*(E2696/E2695-1))</f>
        <v>5825.1076378986118</v>
      </c>
      <c r="K2696">
        <f>ROW()</f>
        <v>2696</v>
      </c>
      <c r="L2696">
        <f>B2696/C2696</f>
        <v>0.85364396654719243</v>
      </c>
      <c r="M2696">
        <f>M2695*(1-(M$1+M$5))^($A2696-$A2695)*(1+2*(E2696/E2695-1))</f>
        <v>11417.971394881175</v>
      </c>
      <c r="N2696">
        <f>VLOOKUP(A2696,'UVXY-IV'!A$43:E$2041,4,0)</f>
        <v>56435.75</v>
      </c>
    </row>
    <row r="2697" spans="1:14"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I2696*(1-(I$1+I$5))^($A2697-$A2696)*(1+1.5*(E2697/E2696-1))</f>
        <v>5147.0864371366561</v>
      </c>
      <c r="K2697">
        <f>ROW()</f>
        <v>2697</v>
      </c>
      <c r="L2697">
        <f>B2697/C2697</f>
        <v>0.80513784461152871</v>
      </c>
      <c r="M2697">
        <f>M2696*(1-(M$1+M$5))^($A2697-$A2696)*(1+2*(E2697/E2696-1))</f>
        <v>9645.7619086440063</v>
      </c>
      <c r="N2697">
        <f>VLOOKUP(A2697,'UVXY-IV'!A$43:E$2041,4,0)</f>
        <v>47679.5</v>
      </c>
    </row>
    <row r="2698" spans="1:14"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I2697*(1-(I$1+I$5))^($A2698-$A2697)*(1+1.5*(E2698/E2697-1))</f>
        <v>5171.6380039262931</v>
      </c>
      <c r="K2698">
        <f>ROW()</f>
        <v>2698</v>
      </c>
      <c r="L2698">
        <f>B2698/C2698</f>
        <v>0.80192926045016077</v>
      </c>
      <c r="M2698">
        <f>M2697*(1-(M$1+M$5))^($A2698-$A2697)*(1+2*(E2698/E2697-1))</f>
        <v>9706.9056594498506</v>
      </c>
      <c r="N2698">
        <f>VLOOKUP(A2698,'UVXY-IV'!A$43:E$2041,4,0)</f>
        <v>47961.75</v>
      </c>
    </row>
    <row r="2699" spans="1:14"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I2698*(1-(I$1+I$5))^($A2699-$A2698)*(1+1.5*(E2699/E2698-1))</f>
        <v>5043.5468000453538</v>
      </c>
      <c r="K2699">
        <f>ROW()</f>
        <v>2699</v>
      </c>
      <c r="L2699">
        <f>B2699/C2699</f>
        <v>0.7915601023017903</v>
      </c>
      <c r="M2699">
        <f>M2698*(1-(M$1+M$5))^($A2699-$A2698)*(1+2*(E2699/E2698-1))</f>
        <v>9386.1493450706512</v>
      </c>
      <c r="N2699">
        <f>VLOOKUP(A2699,'UVXY-IV'!A$43:E$2041,4,0)</f>
        <v>46376.25</v>
      </c>
    </row>
    <row r="2700" spans="1:14"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I2699*(1-(I$1+I$5))^($A2700-$A2699)*(1+1.5*(E2700/E2699-1))</f>
        <v>4938.7050530381293</v>
      </c>
      <c r="K2700">
        <f>ROW()</f>
        <v>2700</v>
      </c>
      <c r="L2700">
        <f>B2700/C2700</f>
        <v>0.76012861736334403</v>
      </c>
      <c r="M2700">
        <f>M2699*(1-(M$1+M$5))^($A2700-$A2699)*(1+2*(E2700/E2699-1))</f>
        <v>9125.808983804025</v>
      </c>
      <c r="N2700">
        <f>VLOOKUP(A2700,'UVXY-IV'!A$43:E$2041,4,0)</f>
        <v>45083.5</v>
      </c>
    </row>
    <row r="2701" spans="1:14"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I2700*(1-(I$1+I$5))^($A2701-$A2700)*(1+1.5*(E2701/E2700-1))</f>
        <v>5397.2443353598628</v>
      </c>
      <c r="K2701">
        <f>ROW()</f>
        <v>2701</v>
      </c>
      <c r="L2701">
        <f>B2701/C2701</f>
        <v>0.84684147794994036</v>
      </c>
      <c r="M2701">
        <f>M2700*(1-(M$1+M$5))^($A2701-$A2700)*(1+2*(E2701/E2700-1))</f>
        <v>10254.881878616747</v>
      </c>
      <c r="N2701">
        <f>VLOOKUP(A2701,'UVXY-IV'!A$43:E$2041,4,0)</f>
        <v>50648.25</v>
      </c>
    </row>
    <row r="2702" spans="1:14"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I2701*(1-(I$1+I$5))^($A2702-$A2701)*(1+1.5*(E2702/E2701-1))</f>
        <v>5429.7768344506785</v>
      </c>
      <c r="K2702">
        <f>ROW()</f>
        <v>2702</v>
      </c>
      <c r="L2702">
        <f>B2702/C2702</f>
        <v>0.88158673771462404</v>
      </c>
      <c r="M2702">
        <f>M2701*(1-(M$1+M$5))^($A2702-$A2701)*(1+2*(E2702/E2701-1))</f>
        <v>10337.08203540557</v>
      </c>
      <c r="N2702">
        <f>VLOOKUP(A2702,'UVXY-IV'!A$43:E$2041,4,0)</f>
        <v>51061.75</v>
      </c>
    </row>
    <row r="2703" spans="1:14"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I2702*(1-(I$1+I$5))^($A2703-$A2702)*(1+1.5*(E2703/E2702-1))</f>
        <v>6375.3209450368677</v>
      </c>
      <c r="K2703">
        <f>ROW()</f>
        <v>2703</v>
      </c>
      <c r="L2703">
        <f>B2703/C2703</f>
        <v>0.96812957157784751</v>
      </c>
      <c r="M2703">
        <f>M2702*(1-(M$1+M$5))^($A2703-$A2702)*(1+2*(E2703/E2702-1))</f>
        <v>12736.947642215864</v>
      </c>
      <c r="N2703">
        <f>VLOOKUP(A2703,'UVXY-IV'!A$43:E$2041,4,0)</f>
        <v>62924.25</v>
      </c>
    </row>
    <row r="2704" spans="1:14"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I2703*(1-(I$1+I$5))^($A2704-$A2703)*(1+1.5*(E2704/E2703-1))</f>
        <v>7166.8288870294327</v>
      </c>
      <c r="K2704">
        <f>ROW()</f>
        <v>2704</v>
      </c>
      <c r="L2704">
        <f>B2704/C2704</f>
        <v>0.96911196911196906</v>
      </c>
      <c r="M2704">
        <f>M2703*(1-(M$1+M$5))^($A2704-$A2703)*(1+2*(E2704/E2703-1))</f>
        <v>14845.051390660021</v>
      </c>
      <c r="N2704">
        <f>VLOOKUP(A2704,'UVXY-IV'!A$43:E$2041,4,0)</f>
        <v>73353.5</v>
      </c>
    </row>
    <row r="2705" spans="1:14"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I2704*(1-(I$1+I$5))^($A2705-$A2704)*(1+1.5*(E2705/E2704-1))</f>
        <v>7211.096619751992</v>
      </c>
      <c r="K2705">
        <f>ROW()</f>
        <v>2705</v>
      </c>
      <c r="L2705">
        <f>B2705/C2705</f>
        <v>1.0038095238095237</v>
      </c>
      <c r="M2705">
        <f>M2704*(1-(M$1+M$5))^($A2705-$A2704)*(1+2*(E2705/E2704-1))</f>
        <v>14966.996937042732</v>
      </c>
      <c r="N2705">
        <f>VLOOKUP(A2705,'UVXY-IV'!A$43:E$2041,4,0)</f>
        <v>73953.75</v>
      </c>
    </row>
    <row r="2706" spans="1:14"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I2705*(1-(I$1+I$5))^($A2706-$A2705)*(1+1.5*(E2706/E2705-1))</f>
        <v>7009.240807778071</v>
      </c>
      <c r="K2706">
        <f>ROW()</f>
        <v>2706</v>
      </c>
      <c r="L2706">
        <f>B2706/C2706</f>
        <v>0.96961063627730304</v>
      </c>
      <c r="M2706">
        <f>M2705*(1-(M$1+M$5))^($A2706-$A2705)*(1+2*(E2706/E2705-1))</f>
        <v>14407.482345478338</v>
      </c>
      <c r="N2706">
        <f>VLOOKUP(A2706,'UVXY-IV'!A$43:E$2041,4,0)</f>
        <v>71193.25</v>
      </c>
    </row>
    <row r="2707" spans="1:14"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I2706*(1-(I$1+I$5))^($A2707-$A2706)*(1+1.5*(E2707/E2706-1))</f>
        <v>7827.6635473919305</v>
      </c>
      <c r="K2707">
        <f>ROW()</f>
        <v>2707</v>
      </c>
      <c r="L2707">
        <f>B2707/C2707</f>
        <v>1.0207882200086618</v>
      </c>
      <c r="M2707">
        <f>M2706*(1-(M$1+M$5))^($A2707-$A2706)*(1+2*(E2707/E2706-1))</f>
        <v>16650.148987498284</v>
      </c>
      <c r="N2707">
        <f>VLOOKUP(A2707,'UVXY-IV'!A$43:E$2041,4,0)</f>
        <v>82289.25</v>
      </c>
    </row>
    <row r="2708" spans="1:14"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I2707*(1-(I$1+I$5))^($A2708-$A2707)*(1+1.5*(E2708/E2707-1))</f>
        <v>6396.4248856432287</v>
      </c>
      <c r="K2708">
        <f>ROW()</f>
        <v>2708</v>
      </c>
      <c r="L2708">
        <f>B2708/C2708</f>
        <v>0.95154185022026438</v>
      </c>
      <c r="M2708">
        <f>M2707*(1-(M$1+M$5))^($A2708-$A2707)*(1+2*(E2708/E2707-1))</f>
        <v>12590.733038701936</v>
      </c>
      <c r="N2708">
        <f>VLOOKUP(A2708,'UVXY-IV'!A$43:E$2041,4,0)</f>
        <v>62226</v>
      </c>
    </row>
    <row r="2709" spans="1:14"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I2708*(1-(I$1+I$5))^($A2709-$A2708)*(1+1.5*(E2709/E2708-1))</f>
        <v>6149.5907919155788</v>
      </c>
      <c r="K2709">
        <f>ROW()</f>
        <v>2709</v>
      </c>
      <c r="L2709">
        <f>B2709/C2709</f>
        <v>0.90963203463203457</v>
      </c>
      <c r="M2709">
        <f>M2708*(1-(M$1+M$5))^($A2709-$A2708)*(1+2*(E2709/E2708-1))</f>
        <v>11942.66050428074</v>
      </c>
      <c r="N2709">
        <f>VLOOKUP(A2709,'UVXY-IV'!A$43:E$2041,4,0)</f>
        <v>58998.5</v>
      </c>
    </row>
    <row r="2710" spans="1:14"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I2709*(1-(I$1+I$5))^($A2710-$A2709)*(1+1.5*(E2710/E2709-1))</f>
        <v>5811.4046769387987</v>
      </c>
      <c r="K2710">
        <f>ROW()</f>
        <v>2710</v>
      </c>
      <c r="L2710">
        <f>B2710/C2710</f>
        <v>0.89279913373037356</v>
      </c>
      <c r="M2710">
        <f>M2709*(1-(M$1+M$5))^($A2710-$A2709)*(1+2*(E2710/E2709-1))</f>
        <v>11066.7438942071</v>
      </c>
      <c r="N2710">
        <f>VLOOKUP(A2710,'UVXY-IV'!A$43:E$2041,4,0)</f>
        <v>54669.75</v>
      </c>
    </row>
    <row r="2711" spans="1:14"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I2710*(1-(I$1+I$5))^($A2711-$A2710)*(1+1.5*(E2711/E2710-1))</f>
        <v>5745.7239660580308</v>
      </c>
      <c r="K2711">
        <f>ROW()</f>
        <v>2711</v>
      </c>
      <c r="L2711">
        <f>B2711/C2711</f>
        <v>0.86696986924388852</v>
      </c>
      <c r="M2711">
        <f>M2710*(1-(M$1+M$5))^($A2711-$A2710)*(1+2*(E2711/E2710-1))</f>
        <v>10899.29263555455</v>
      </c>
      <c r="N2711">
        <f>VLOOKUP(A2711,'UVXY-IV'!A$43:E$2041,4,0)</f>
        <v>53801.25</v>
      </c>
    </row>
    <row r="2712" spans="1:14"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I2711*(1-(I$1+I$5))^($A2712-$A2711)*(1+1.5*(E2712/E2711-1))</f>
        <v>5503.9959094114938</v>
      </c>
      <c r="K2712">
        <f>ROW()</f>
        <v>2712</v>
      </c>
      <c r="L2712">
        <f>B2712/C2712</f>
        <v>0.82497212931995534</v>
      </c>
      <c r="M2712">
        <f>M2711*(1-(M$1+M$5))^($A2712-$A2711)*(1+2*(E2712/E2711-1))</f>
        <v>10287.687995386243</v>
      </c>
      <c r="N2712">
        <f>VLOOKUP(A2712,'UVXY-IV'!A$43:E$2041,4,0)</f>
        <v>50772.5</v>
      </c>
    </row>
    <row r="2713" spans="1:14"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I2712*(1-(I$1+I$5))^($A2713-$A2712)*(1+1.5*(E2713/E2712-1))</f>
        <v>5646.0652033307842</v>
      </c>
      <c r="K2713">
        <f>ROW()</f>
        <v>2713</v>
      </c>
      <c r="L2713">
        <f>B2713/C2713</f>
        <v>0.832560834298957</v>
      </c>
      <c r="M2713">
        <f>M2712*(1-(M$1+M$5))^($A2713-$A2712)*(1+2*(E2713/E2712-1))</f>
        <v>10641.5257545759</v>
      </c>
      <c r="N2713">
        <f>VLOOKUP(A2713,'UVXY-IV'!A$43:E$2041,4,0)</f>
        <v>52519.75</v>
      </c>
    </row>
    <row r="2714" spans="1:14"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I2713*(1-(I$1+I$5))^($A2714-$A2713)*(1+1.5*(E2714/E2713-1))</f>
        <v>5439.5978091202387</v>
      </c>
      <c r="K2714">
        <f>ROW()</f>
        <v>2714</v>
      </c>
      <c r="L2714">
        <f>B2714/C2714</f>
        <v>0.84498834498834496</v>
      </c>
      <c r="M2714">
        <f>M2713*(1-(M$1+M$5))^($A2714-$A2713)*(1+2*(E2714/E2713-1))</f>
        <v>10122.248023311258</v>
      </c>
      <c r="N2714">
        <f>VLOOKUP(A2714,'UVXY-IV'!A$43:E$2041,4,0)</f>
        <v>49967</v>
      </c>
    </row>
    <row r="2715" spans="1:14"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I2714*(1-(I$1+I$5))^($A2715-$A2714)*(1+1.5*(E2715/E2714-1))</f>
        <v>5558.4608105640018</v>
      </c>
      <c r="K2715">
        <f>ROW()</f>
        <v>2715</v>
      </c>
      <c r="L2715">
        <f>B2715/C2715</f>
        <v>0.87203242617255361</v>
      </c>
      <c r="M2715">
        <f>M2714*(1-(M$1+M$5))^($A2715-$A2714)*(1+2*(E2715/E2714-1))</f>
        <v>10416.505780477275</v>
      </c>
      <c r="N2715">
        <f>VLOOKUP(A2715,'UVXY-IV'!A$43:E$2041,4,0)</f>
        <v>51417</v>
      </c>
    </row>
    <row r="2716" spans="1:14"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I2715*(1-(I$1+I$5))^($A2716-$A2715)*(1+1.5*(E2716/E2715-1))</f>
        <v>5728.0173206642585</v>
      </c>
      <c r="K2716">
        <f>ROW()</f>
        <v>2716</v>
      </c>
      <c r="L2716">
        <f>B2716/C2716</f>
        <v>0.8834628190899001</v>
      </c>
      <c r="M2716">
        <f>M2715*(1-(M$1+M$5))^($A2716-$A2715)*(1+2*(E2716/E2715-1))</f>
        <v>10839.940895214384</v>
      </c>
      <c r="N2716">
        <f>VLOOKUP(A2716,'UVXY-IV'!A$43:E$2041,4,0)</f>
        <v>53506.25</v>
      </c>
    </row>
    <row r="2717" spans="1:14"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I2716*(1-(I$1+I$5))^($A2717-$A2716)*(1+1.5*(E2717/E2716-1))</f>
        <v>6468.2633784393956</v>
      </c>
      <c r="K2717">
        <f>ROW()</f>
        <v>2717</v>
      </c>
      <c r="L2717">
        <f>B2717/C2717</f>
        <v>0.97264437689969607</v>
      </c>
      <c r="M2717">
        <f>M2716*(1-(M$1+M$5))^($A2717-$A2716)*(1+2*(E2717/E2716-1))</f>
        <v>12707.49952600267</v>
      </c>
      <c r="N2717">
        <f>VLOOKUP(A2717,'UVXY-IV'!A$43:E$2041,4,0)</f>
        <v>62733.5</v>
      </c>
    </row>
    <row r="2718" spans="1:14"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I2717*(1-(I$1+I$5))^($A2718-$A2717)*(1+1.5*(E2718/E2717-1))</f>
        <v>6409.7148190904309</v>
      </c>
      <c r="K2718">
        <f>ROW()</f>
        <v>2718</v>
      </c>
      <c r="L2718">
        <f>B2718/C2718</f>
        <v>0.91418293936279538</v>
      </c>
      <c r="M2718">
        <f>M2717*(1-(M$1+M$5))^($A2718-$A2717)*(1+2*(E2718/E2717-1))</f>
        <v>12553.610020700455</v>
      </c>
      <c r="N2718">
        <f>VLOOKUP(A2718,'UVXY-IV'!A$43:E$2041,4,0)</f>
        <v>61974.5</v>
      </c>
    </row>
    <row r="2719" spans="1:14"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I2718*(1-(I$1+I$5))^($A2719-$A2718)*(1+1.5*(E2719/E2718-1))</f>
        <v>7016.2572657866676</v>
      </c>
      <c r="K2719">
        <f>ROW()</f>
        <v>2719</v>
      </c>
      <c r="L2719">
        <f>B2719/C2719</f>
        <v>0.95815295815295831</v>
      </c>
      <c r="M2719">
        <f>M2718*(1-(M$1+M$5))^($A2719-$A2718)*(1+2*(E2719/E2718-1))</f>
        <v>14136.615521147907</v>
      </c>
      <c r="N2719">
        <f>VLOOKUP(A2719,'UVXY-IV'!A$43:E$2041,4,0)</f>
        <v>69788.75</v>
      </c>
    </row>
    <row r="2720" spans="1:14"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I2719*(1-(I$1+I$5))^($A2720-$A2719)*(1+1.5*(E2720/E2719-1))</f>
        <v>7345.6589526590142</v>
      </c>
      <c r="K2720">
        <f>ROW()</f>
        <v>2720</v>
      </c>
      <c r="L2720">
        <f>B2720/C2720</f>
        <v>0.98599439775910358</v>
      </c>
      <c r="M2720">
        <f>M2719*(1-(M$1+M$5))^($A2720-$A2719)*(1+2*(E2720/E2719-1))</f>
        <v>15021.219529998709</v>
      </c>
      <c r="N2720">
        <f>VLOOKUP(A2720,'UVXY-IV'!A$43:E$2041,4,0)</f>
        <v>74151.25</v>
      </c>
    </row>
    <row r="2721" spans="1:14"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I2720*(1-(I$1+I$5))^($A2721-$A2720)*(1+1.5*(E2721/E2720-1))</f>
        <v>6798.6622783402081</v>
      </c>
      <c r="K2721">
        <f>ROW()</f>
        <v>2721</v>
      </c>
      <c r="L2721">
        <f>B2721/C2721</f>
        <v>0.9616533864541833</v>
      </c>
      <c r="M2721">
        <f>M2720*(1-(M$1+M$5))^($A2721-$A2720)*(1+2*(E2721/E2720-1))</f>
        <v>13529.528579270594</v>
      </c>
      <c r="N2721">
        <f>VLOOKUP(A2721,'UVXY-IV'!A$43:E$2041,4,0)</f>
        <v>66775.5</v>
      </c>
    </row>
    <row r="2722" spans="1:14"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I2721*(1-(I$1+I$5))^($A2722-$A2721)*(1+1.5*(E2722/E2721-1))</f>
        <v>6238.0150163848948</v>
      </c>
      <c r="K2722">
        <f>ROW()</f>
        <v>2722</v>
      </c>
      <c r="L2722">
        <f>B2722/C2722</f>
        <v>0.91157556270096474</v>
      </c>
      <c r="M2722">
        <f>M2721*(1-(M$1+M$5))^($A2722-$A2721)*(1+2*(E2722/E2721-1))</f>
        <v>12041.676464367436</v>
      </c>
      <c r="N2722">
        <f>VLOOKUP(A2722,'UVXY-IV'!A$43:E$2041,4,0)</f>
        <v>59418.25</v>
      </c>
    </row>
    <row r="2723" spans="1:14"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I2722*(1-(I$1+I$5))^($A2723-$A2722)*(1+1.5*(E2723/E2722-1))</f>
        <v>6720.9629517974981</v>
      </c>
      <c r="K2723">
        <f>ROW()</f>
        <v>2723</v>
      </c>
      <c r="L2723">
        <f>B2723/C2723</f>
        <v>0.90838509316770188</v>
      </c>
      <c r="M2723">
        <f>M2722*(1-(M$1+M$5))^($A2723-$A2722)*(1+2*(E2723/E2722-1))</f>
        <v>13284.418875685877</v>
      </c>
      <c r="N2723">
        <f>VLOOKUP(A2723,'UVXY-IV'!A$43:E$2041,4,0)</f>
        <v>65545.5</v>
      </c>
    </row>
    <row r="2724" spans="1:14"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I2723*(1-(I$1+I$5))^($A2724-$A2723)*(1+1.5*(E2724/E2723-1))</f>
        <v>7135.7537053215001</v>
      </c>
      <c r="K2724">
        <f>ROW()</f>
        <v>2724</v>
      </c>
      <c r="L2724">
        <f>B2724/C2724</f>
        <v>0.95703125</v>
      </c>
      <c r="M2724">
        <f>M2723*(1-(M$1+M$5))^($A2724-$A2723)*(1+2*(E2724/E2723-1))</f>
        <v>14376.654097398097</v>
      </c>
      <c r="N2724">
        <f>VLOOKUP(A2724,'UVXY-IV'!A$43:E$2041,4,0)</f>
        <v>70923.25</v>
      </c>
    </row>
    <row r="2725" spans="1:14"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I2724*(1-(I$1+I$5))^($A2725-$A2724)*(1+1.5*(E2725/E2724-1))</f>
        <v>7359.9024284651214</v>
      </c>
      <c r="K2725">
        <f>ROW()</f>
        <v>2725</v>
      </c>
      <c r="L2725">
        <f>B2725/C2725</f>
        <v>0.96661965209214851</v>
      </c>
      <c r="M2725">
        <f>M2724*(1-(M$1+M$5))^($A2725-$A2724)*(1+2*(E2725/E2724-1))</f>
        <v>14978.472673602771</v>
      </c>
      <c r="N2725">
        <f>VLOOKUP(A2725,'UVXY-IV'!A$43:E$2041,4,0)</f>
        <v>73887.25</v>
      </c>
    </row>
    <row r="2726" spans="1:14" x14ac:dyDescent="0.25">
      <c r="A2726" s="1">
        <v>42018</v>
      </c>
      <c r="B2726" s="10">
        <v>21.48</v>
      </c>
      <c r="C2726" s="10">
        <v>20.93</v>
      </c>
      <c r="D2726">
        <v>912.3963</v>
      </c>
      <c r="E2726">
        <v>813.42049999999995</v>
      </c>
      <c r="F2726">
        <v>32458.329059</v>
      </c>
      <c r="G2726">
        <v>28940.085337</v>
      </c>
      <c r="H2726">
        <f>(1/(1-91/360*VLOOKUP($A2726,Tbills!$B$4:$C$974,2,1)/100))^((1)/91)-1</f>
        <v>6.9441778594026005E-7</v>
      </c>
      <c r="I2726">
        <f>I2725*(1-(I$1+I$5))^($A2726-$A2725)*(1+1.5*(E2726/E2725-1))</f>
        <v>7468.7721032155023</v>
      </c>
      <c r="K2726">
        <f>ROW()</f>
        <v>2726</v>
      </c>
      <c r="L2726">
        <f>B2726/C2726</f>
        <v>1.0262780697563307</v>
      </c>
      <c r="M2726">
        <f>M2725*(1-(M$1+M$5))^($A2726-$A2725)*(1+2*(E2726/E2725-1))</f>
        <v>15273.573143440566</v>
      </c>
      <c r="N2726">
        <f>VLOOKUP(A2726,'UVXY-IV'!A$43:E$2041,4,0)</f>
        <v>75341.25</v>
      </c>
    </row>
    <row r="2727" spans="1:14"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I2726*(1-(I$1+I$5))^($A2727-$A2726)*(1+1.5*(E2727/E2726-1))</f>
        <v>7973.5839416451154</v>
      </c>
      <c r="K2727">
        <f>ROW()</f>
        <v>2727</v>
      </c>
      <c r="L2727">
        <f>B2727/C2727</f>
        <v>1.0126639529624604</v>
      </c>
      <c r="M2727">
        <f>M2726*(1-(M$1+M$5))^($A2727-$A2726)*(1+2*(E2727/E2726-1))</f>
        <v>16649.668215124428</v>
      </c>
      <c r="N2727">
        <f>VLOOKUP(A2727,'UVXY-IV'!A$43:E$2041,4,0)</f>
        <v>82138.5</v>
      </c>
    </row>
    <row r="2728" spans="1:14"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I2727*(1-(I$1+I$5))^($A2728-$A2727)*(1+1.5*(E2728/E2727-1))</f>
        <v>7590.0069165731338</v>
      </c>
      <c r="K2728">
        <f>ROW()</f>
        <v>2728</v>
      </c>
      <c r="L2728">
        <f>B2728/C2728</f>
        <v>0.99054373522458627</v>
      </c>
      <c r="M2728">
        <f>M2727*(1-(M$1+M$5))^($A2728-$A2727)*(1+2*(E2728/E2727-1))</f>
        <v>15581.414408241728</v>
      </c>
      <c r="N2728">
        <f>VLOOKUP(A2728,'UVXY-IV'!A$43:E$2041,4,0)</f>
        <v>76897.5</v>
      </c>
    </row>
    <row r="2729" spans="1:14"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I2728*(1-(I$1+I$5))^($A2729-$A2728)*(1+1.5*(E2729/E2728-1))</f>
        <v>7578.1571829357099</v>
      </c>
      <c r="K2729">
        <f>ROW()</f>
        <v>2729</v>
      </c>
      <c r="L2729">
        <f>B2729/C2729</f>
        <v>0.95304264494489699</v>
      </c>
      <c r="M2729">
        <f>M2728*(1-(M$1+M$5))^($A2729-$A2728)*(1+2*(E2729/E2728-1))</f>
        <v>15547.679262132533</v>
      </c>
      <c r="N2729">
        <f>VLOOKUP(A2729,'UVXY-IV'!A$43:E$2041,4,0)</f>
        <v>76731.75</v>
      </c>
    </row>
    <row r="2730" spans="1:14"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I2729*(1-(I$1+I$5))^($A2730-$A2729)*(1+1.5*(E2730/E2729-1))</f>
        <v>6872.0520545039644</v>
      </c>
      <c r="K2730">
        <f>ROW()</f>
        <v>2730</v>
      </c>
      <c r="L2730">
        <f>B2730/C2730</f>
        <v>0.94061876247505005</v>
      </c>
      <c r="M2730">
        <f>M2729*(1-(M$1+M$5))^($A2730-$A2729)*(1+2*(E2730/E2729-1))</f>
        <v>13615.832388453589</v>
      </c>
      <c r="N2730">
        <f>VLOOKUP(A2730,'UVXY-IV'!A$43:E$2041,4,0)</f>
        <v>67194.25</v>
      </c>
    </row>
    <row r="2731" spans="1:14"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I2730*(1-(I$1+I$5))^($A2731-$A2730)*(1+1.5*(E2731/E2730-1))</f>
        <v>6328.9689591933866</v>
      </c>
      <c r="K2731">
        <f>ROW()</f>
        <v>2731</v>
      </c>
      <c r="L2731">
        <f>B2731/C2731</f>
        <v>0.88172043010752676</v>
      </c>
      <c r="M2731">
        <f>M2730*(1-(M$1+M$5))^($A2731-$A2730)*(1+2*(E2731/E2730-1))</f>
        <v>12180.876677065691</v>
      </c>
      <c r="N2731">
        <f>VLOOKUP(A2731,'UVXY-IV'!A$43:E$2041,4,0)</f>
        <v>60112.75</v>
      </c>
    </row>
    <row r="2732" spans="1:14"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I2731*(1-(I$1+I$5))^($A2732-$A2731)*(1+1.5*(E2732/E2731-1))</f>
        <v>6588.4839240364145</v>
      </c>
      <c r="K2732">
        <f>ROW()</f>
        <v>2732</v>
      </c>
      <c r="L2732">
        <f>B2732/C2732</f>
        <v>0.87684210526315787</v>
      </c>
      <c r="M2732">
        <f>M2731*(1-(M$1+M$5))^($A2732-$A2731)*(1+2*(E2732/E2731-1))</f>
        <v>12846.563696497285</v>
      </c>
      <c r="N2732">
        <f>VLOOKUP(A2732,'UVXY-IV'!A$43:E$2041,4,0)</f>
        <v>63398.75</v>
      </c>
    </row>
    <row r="2733" spans="1:14"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I2732*(1-(I$1+I$5))^($A2733-$A2732)*(1+1.5*(E2733/E2732-1))</f>
        <v>5991.8003034397816</v>
      </c>
      <c r="K2733">
        <f>ROW()</f>
        <v>2733</v>
      </c>
      <c r="L2733">
        <f>B2733/C2733</f>
        <v>0.86078757626178581</v>
      </c>
      <c r="M2733">
        <f>M2732*(1-(M$1+M$5))^($A2733-$A2732)*(1+2*(E2733/E2732-1))</f>
        <v>11294.610827885088</v>
      </c>
      <c r="N2733">
        <f>VLOOKUP(A2733,'UVXY-IV'!A$43:E$2041,4,0)</f>
        <v>55758.25</v>
      </c>
    </row>
    <row r="2734" spans="1:14"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I2733*(1-(I$1+I$5))^($A2734-$A2733)*(1+1.5*(E2734/E2733-1))</f>
        <v>6307.3848188747879</v>
      </c>
      <c r="K2734">
        <f>ROW()</f>
        <v>2734</v>
      </c>
      <c r="L2734">
        <f>B2734/C2734</f>
        <v>0.90109890109890112</v>
      </c>
      <c r="M2734">
        <f>M2733*(1-(M$1+M$5))^($A2734-$A2733)*(1+2*(E2734/E2733-1))</f>
        <v>12087.529299426411</v>
      </c>
      <c r="N2734">
        <f>VLOOKUP(A2734,'UVXY-IV'!A$43:E$2041,4,0)</f>
        <v>59671.25</v>
      </c>
    </row>
    <row r="2735" spans="1:14"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I2734*(1-(I$1+I$5))^($A2735-$A2734)*(1+1.5*(E2735/E2734-1))</f>
        <v>7603.045326420438</v>
      </c>
      <c r="K2735">
        <f>ROW()</f>
        <v>2735</v>
      </c>
      <c r="L2735">
        <f>B2735/C2735</f>
        <v>0.95335820895522383</v>
      </c>
      <c r="M2735">
        <f>M2734*(1-(M$1+M$5))^($A2735-$A2734)*(1+2*(E2735/E2734-1))</f>
        <v>15397.884035879792</v>
      </c>
      <c r="N2735">
        <f>VLOOKUP(A2735,'UVXY-IV'!A$43:E$2041,4,0)</f>
        <v>75985.75</v>
      </c>
    </row>
    <row r="2736" spans="1:14"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I2735*(1-(I$1+I$5))^($A2736-$A2735)*(1+1.5*(E2736/E2735-1))</f>
        <v>6845.4752610424157</v>
      </c>
      <c r="K2736">
        <f>ROW()</f>
        <v>2736</v>
      </c>
      <c r="L2736">
        <f>B2736/C2736</f>
        <v>0.93800000000000006</v>
      </c>
      <c r="M2736">
        <f>M2735*(1-(M$1+M$5))^($A2736-$A2735)*(1+2*(E2736/E2735-1))</f>
        <v>13351.944012446485</v>
      </c>
      <c r="N2736">
        <f>VLOOKUP(A2736,'UVXY-IV'!A$43:E$2041,4,0)</f>
        <v>65886.25</v>
      </c>
    </row>
    <row r="2737" spans="1:14"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I2736*(1-(I$1+I$5))^($A2737-$A2736)*(1+1.5*(E2737/E2736-1))</f>
        <v>7784.6918347901319</v>
      </c>
      <c r="K2737">
        <f>ROW()</f>
        <v>2737</v>
      </c>
      <c r="L2737">
        <f>B2737/C2737</f>
        <v>0.96104491292392291</v>
      </c>
      <c r="M2737">
        <f>M2736*(1-(M$1+M$5))^($A2737-$A2736)*(1+2*(E2737/E2736-1))</f>
        <v>15794.166678547203</v>
      </c>
      <c r="N2737">
        <f>VLOOKUP(A2737,'UVXY-IV'!A$43:E$2041,4,0)</f>
        <v>77937.25</v>
      </c>
    </row>
    <row r="2738" spans="1:14"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I2737*(1-(I$1+I$5))^($A2738-$A2737)*(1+1.5*(E2738/E2737-1))</f>
        <v>7293.082857768225</v>
      </c>
      <c r="K2738">
        <f>ROW()</f>
        <v>2738</v>
      </c>
      <c r="L2738">
        <f>B2738/C2738</f>
        <v>0.92922046867527497</v>
      </c>
      <c r="M2738">
        <f>M2737*(1-(M$1+M$5))^($A2738-$A2737)*(1+2*(E2738/E2737-1))</f>
        <v>14463.387728139944</v>
      </c>
      <c r="N2738">
        <f>VLOOKUP(A2738,'UVXY-IV'!A$43:E$2041,4,0)</f>
        <v>71365</v>
      </c>
    </row>
    <row r="2739" spans="1:14"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I2738*(1-(I$1+I$5))^($A2739-$A2738)*(1+1.5*(E2739/E2738-1))</f>
        <v>6829.4187800388263</v>
      </c>
      <c r="K2739">
        <f>ROW()</f>
        <v>2739</v>
      </c>
      <c r="L2739">
        <f>B2739/C2739</f>
        <v>0.88917393535146227</v>
      </c>
      <c r="M2739">
        <f>M2738*(1-(M$1+M$5))^($A2739-$A2738)*(1+2*(E2739/E2738-1))</f>
        <v>13237.084889034006</v>
      </c>
      <c r="N2739">
        <f>VLOOKUP(A2739,'UVXY-IV'!A$43:E$2041,4,0)</f>
        <v>65311.25</v>
      </c>
    </row>
    <row r="2740" spans="1:14"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I2739*(1-(I$1+I$5))^($A2740-$A2739)*(1+1.5*(E2740/E2739-1))</f>
        <v>7272.4921487812398</v>
      </c>
      <c r="K2740">
        <f>ROW()</f>
        <v>2740</v>
      </c>
      <c r="L2740">
        <f>B2740/C2740</f>
        <v>0.89720998531571217</v>
      </c>
      <c r="M2740">
        <f>M2739*(1-(M$1+M$5))^($A2740-$A2739)*(1+2*(E2740/E2739-1))</f>
        <v>14381.826604276746</v>
      </c>
      <c r="N2740">
        <f>VLOOKUP(A2740,'UVXY-IV'!A$43:E$2041,4,0)</f>
        <v>70957</v>
      </c>
    </row>
    <row r="2741" spans="1:14"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I2740*(1-(I$1+I$5))^($A2741-$A2740)*(1+1.5*(E2741/E2740-1))</f>
        <v>6778.1244376844306</v>
      </c>
      <c r="K2741">
        <f>ROW()</f>
        <v>2741</v>
      </c>
      <c r="L2741">
        <f>B2741/C2741</f>
        <v>0.87441619097042045</v>
      </c>
      <c r="M2741">
        <f>M2740*(1-(M$1+M$5))^($A2741-$A2740)*(1+2*(E2741/E2740-1))</f>
        <v>13078.031486316242</v>
      </c>
      <c r="N2741">
        <f>VLOOKUP(A2741,'UVXY-IV'!A$43:E$2041,4,0)</f>
        <v>64529</v>
      </c>
    </row>
    <row r="2742" spans="1:14"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I2741*(1-(I$1+I$5))^($A2742-$A2741)*(1+1.5*(E2742/E2741-1))</f>
        <v>7038.1564320493617</v>
      </c>
      <c r="K2742">
        <f>ROW()</f>
        <v>2742</v>
      </c>
      <c r="L2742">
        <f>B2742/C2742</f>
        <v>0.86971830985915488</v>
      </c>
      <c r="M2742">
        <f>M2741*(1-(M$1+M$5))^($A2742-$A2741)*(1+2*(E2742/E2741-1))</f>
        <v>13746.699099171206</v>
      </c>
      <c r="N2742">
        <f>VLOOKUP(A2742,'UVXY-IV'!A$43:E$2041,4,0)</f>
        <v>67829.25</v>
      </c>
    </row>
    <row r="2743" spans="1:14"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I2742*(1-(I$1+I$5))^($A2743-$A2742)*(1+1.5*(E2743/E2742-1))</f>
        <v>7254.5539738621492</v>
      </c>
      <c r="K2743">
        <f>ROW()</f>
        <v>2743</v>
      </c>
      <c r="L2743">
        <f>B2743/C2743</f>
        <v>0.89743589743589736</v>
      </c>
      <c r="M2743">
        <f>M2742*(1-(M$1+M$5))^($A2743-$A2742)*(1+2*(E2743/E2742-1))</f>
        <v>14309.343434772245</v>
      </c>
      <c r="N2743">
        <f>VLOOKUP(A2743,'UVXY-IV'!A$43:E$2041,4,0)</f>
        <v>70597.75</v>
      </c>
    </row>
    <row r="2744" spans="1:14"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I2743*(1-(I$1+I$5))^($A2744-$A2743)*(1+1.5*(E2744/E2743-1))</f>
        <v>6789.8659338366751</v>
      </c>
      <c r="K2744">
        <f>ROW()</f>
        <v>2744</v>
      </c>
      <c r="L2744">
        <f>B2744/C2744</f>
        <v>0.8732894069944247</v>
      </c>
      <c r="M2744">
        <f>M2743*(1-(M$1+M$5))^($A2744-$A2743)*(1+2*(E2744/E2743-1))</f>
        <v>13086.966666154609</v>
      </c>
      <c r="N2744">
        <f>VLOOKUP(A2744,'UVXY-IV'!A$43:E$2041,4,0)</f>
        <v>64563.5</v>
      </c>
    </row>
    <row r="2745" spans="1:14"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I2744*(1-(I$1+I$5))^($A2745-$A2744)*(1+1.5*(E2745/E2744-1))</f>
        <v>6741.2088084081943</v>
      </c>
      <c r="K2745">
        <f>ROW()</f>
        <v>2745</v>
      </c>
      <c r="L2745">
        <f>B2745/C2745</f>
        <v>0.86047691527143577</v>
      </c>
      <c r="M2745">
        <f>M2744*(1-(M$1+M$5))^($A2745-$A2744)*(1+2*(E2745/E2744-1))</f>
        <v>12961.65195033189</v>
      </c>
      <c r="N2745">
        <f>VLOOKUP(A2745,'UVXY-IV'!A$43:E$2041,4,0)</f>
        <v>63943.25</v>
      </c>
    </row>
    <row r="2746" spans="1:14"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I2745*(1-(I$1+I$5))^($A2746-$A2745)*(1+1.5*(E2746/E2745-1))</f>
        <v>6229.21189320349</v>
      </c>
      <c r="K2746">
        <f>ROW()</f>
        <v>2746</v>
      </c>
      <c r="L2746">
        <f>B2746/C2746</f>
        <v>0.83642311886586695</v>
      </c>
      <c r="M2746">
        <f>M2745*(1-(M$1+M$5))^($A2746-$A2745)*(1+2*(E2746/E2745-1))</f>
        <v>11648.823835338675</v>
      </c>
      <c r="N2746">
        <f>VLOOKUP(A2746,'UVXY-IV'!A$43:E$2041,4,0)</f>
        <v>57460.25</v>
      </c>
    </row>
    <row r="2747" spans="1:14"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I2746*(1-(I$1+I$5))^($A2747-$A2746)*(1+1.5*(E2747/E2746-1))</f>
        <v>6174.0810360570413</v>
      </c>
      <c r="K2747">
        <f>ROW()</f>
        <v>2747</v>
      </c>
      <c r="L2747">
        <f>B2747/C2747</f>
        <v>0.81025923883066742</v>
      </c>
      <c r="M2747">
        <f>M2746*(1-(M$1+M$5))^($A2747-$A2746)*(1+2*(E2747/E2746-1))</f>
        <v>11511.121595719776</v>
      </c>
      <c r="N2747">
        <f>VLOOKUP(A2747,'UVXY-IV'!A$43:E$2041,4,0)</f>
        <v>56777.75</v>
      </c>
    </row>
    <row r="2748" spans="1:14"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I2747*(1-(I$1+I$5))^($A2748-$A2747)*(1+1.5*(E2748/E2747-1))</f>
        <v>6214.3200125484773</v>
      </c>
      <c r="K2748">
        <f>ROW()</f>
        <v>2748</v>
      </c>
      <c r="L2748">
        <f>B2748/C2748</f>
        <v>0.85963003264417859</v>
      </c>
      <c r="M2748">
        <f>M2747*(1-(M$1+M$5))^($A2748-$A2747)*(1+2*(E2748/E2747-1))</f>
        <v>11610.179186362555</v>
      </c>
      <c r="N2748">
        <f>VLOOKUP(A2748,'UVXY-IV'!A$43:E$2041,4,0)</f>
        <v>57263.25</v>
      </c>
    </row>
    <row r="2749" spans="1:14"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I2748*(1-(I$1+I$5))^($A2749-$A2748)*(1+1.5*(E2749/E2748-1))</f>
        <v>6022.7253314694599</v>
      </c>
      <c r="K2749">
        <f>ROW()</f>
        <v>2749</v>
      </c>
      <c r="L2749">
        <f>B2749/C2749</f>
        <v>0.82797427652733113</v>
      </c>
      <c r="M2749">
        <f>M2748*(1-(M$1+M$5))^($A2749-$A2748)*(1+2*(E2749/E2748-1))</f>
        <v>11132.674194125007</v>
      </c>
      <c r="N2749">
        <f>VLOOKUP(A2749,'UVXY-IV'!A$43:E$2041,4,0)</f>
        <v>54905.25</v>
      </c>
    </row>
    <row r="2750" spans="1:14"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I2749*(1-(I$1+I$5))^($A2750-$A2749)*(1+1.5*(E2750/E2749-1))</f>
        <v>5900.9864509888548</v>
      </c>
      <c r="K2750">
        <f>ROW()</f>
        <v>2750</v>
      </c>
      <c r="L2750">
        <f>B2750/C2750</f>
        <v>0.84897279289283722</v>
      </c>
      <c r="M2750">
        <f>M2749*(1-(M$1+M$5))^($A2750-$A2749)*(1+2*(E2750/E2749-1))</f>
        <v>10832.411833804594</v>
      </c>
      <c r="N2750">
        <f>VLOOKUP(A2750,'UVXY-IV'!A$43:E$2041,4,0)</f>
        <v>53419.25</v>
      </c>
    </row>
    <row r="2751" spans="1:14"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I2750*(1-(I$1+I$5))^($A2751-$A2750)*(1+1.5*(E2751/E2750-1))</f>
        <v>5552.4203948492823</v>
      </c>
      <c r="K2751">
        <f>ROW()</f>
        <v>2751</v>
      </c>
      <c r="L2751">
        <f>B2751/C2751</f>
        <v>0.8270676691729324</v>
      </c>
      <c r="M2751">
        <f>M2750*(1-(M$1+M$5))^($A2751-$A2750)*(1+2*(E2751/E2750-1))</f>
        <v>9979.0578634078211</v>
      </c>
      <c r="N2751">
        <f>VLOOKUP(A2751,'UVXY-IV'!A$43:E$2041,4,0)</f>
        <v>49211.75</v>
      </c>
    </row>
    <row r="2752" spans="1:14"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I2751*(1-(I$1+I$5))^($A2752-$A2751)*(1+1.5*(E2752/E2751-1))</f>
        <v>5602.898184319567</v>
      </c>
      <c r="K2752">
        <f>ROW()</f>
        <v>2752</v>
      </c>
      <c r="L2752">
        <f>B2752/C2752</f>
        <v>0.83010262257696699</v>
      </c>
      <c r="M2752">
        <f>M2751*(1-(M$1+M$5))^($A2752-$A2751)*(1+2*(E2752/E2751-1))</f>
        <v>10099.384283440628</v>
      </c>
      <c r="N2752">
        <f>VLOOKUP(A2752,'UVXY-IV'!A$43:E$2041,4,0)</f>
        <v>49803</v>
      </c>
    </row>
    <row r="2753" spans="1:14"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I2752*(1-(I$1+I$5))^($A2753-$A2752)*(1+1.5*(E2753/E2752-1))</f>
        <v>5187.8797973224837</v>
      </c>
      <c r="K2753">
        <f>ROW()</f>
        <v>2753</v>
      </c>
      <c r="L2753">
        <f>B2753/C2753</f>
        <v>0.81926989826451224</v>
      </c>
      <c r="M2753">
        <f>M2752*(1-(M$1+M$5))^($A2753-$A2752)*(1+2*(E2753/E2752-1))</f>
        <v>9101.753761935659</v>
      </c>
      <c r="N2753">
        <f>VLOOKUP(A2753,'UVXY-IV'!A$43:E$2041,4,0)</f>
        <v>44880.5</v>
      </c>
    </row>
    <row r="2754" spans="1:14"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I2753*(1-(I$1+I$5))^($A2754-$A2753)*(1+1.5*(E2754/E2753-1))</f>
        <v>5335.8851111489948</v>
      </c>
      <c r="K2754">
        <f>ROW()</f>
        <v>2754</v>
      </c>
      <c r="L2754">
        <f>B2754/C2754</f>
        <v>0.82039122703023115</v>
      </c>
      <c r="M2754">
        <f>M2753*(1-(M$1+M$5))^($A2754-$A2753)*(1+2*(E2754/E2753-1))</f>
        <v>9447.7743230241158</v>
      </c>
      <c r="N2754">
        <f>VLOOKUP(A2754,'UVXY-IV'!A$43:E$2041,4,0)</f>
        <v>46592</v>
      </c>
    </row>
    <row r="2755" spans="1:14"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I2754*(1-(I$1+I$5))^($A2755-$A2754)*(1+1.5*(E2755/E2754-1))</f>
        <v>5173.8536988056012</v>
      </c>
      <c r="K2755">
        <f>ROW()</f>
        <v>2755</v>
      </c>
      <c r="L2755">
        <f>B2755/C2755</f>
        <v>0.82551928783382789</v>
      </c>
      <c r="M2755">
        <f>M2754*(1-(M$1+M$5))^($A2755-$A2754)*(1+2*(E2755/E2754-1))</f>
        <v>9065.0599276596859</v>
      </c>
      <c r="N2755">
        <f>VLOOKUP(A2755,'UVXY-IV'!A$43:E$2041,4,0)</f>
        <v>44706.25</v>
      </c>
    </row>
    <row r="2756" spans="1:14"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I2755*(1-(I$1+I$5))^($A2756-$A2755)*(1+1.5*(E2756/E2755-1))</f>
        <v>5096.3495477521083</v>
      </c>
      <c r="K2756">
        <f>ROW()</f>
        <v>2756</v>
      </c>
      <c r="L2756">
        <f>B2756/C2756</f>
        <v>0.78981645944345769</v>
      </c>
      <c r="M2756">
        <f>M2755*(1-(M$1+M$5))^($A2756-$A2755)*(1+2*(E2756/E2755-1))</f>
        <v>8883.815661074379</v>
      </c>
      <c r="N2756">
        <f>VLOOKUP(A2756,'UVXY-IV'!A$43:E$2041,4,0)</f>
        <v>43809.5</v>
      </c>
    </row>
    <row r="2757" spans="1:14"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I2756*(1-(I$1+I$5))^($A2757-$A2756)*(1+1.5*(E2757/E2756-1))</f>
        <v>4882.3756692485822</v>
      </c>
      <c r="K2757">
        <f>ROW()</f>
        <v>2757</v>
      </c>
      <c r="L2757">
        <f>B2757/C2757</f>
        <v>0.79222357229647622</v>
      </c>
      <c r="M2757">
        <f>M2756*(1-(M$1+M$5))^($A2757-$A2756)*(1+2*(E2757/E2756-1))</f>
        <v>8385.9697983346232</v>
      </c>
      <c r="N2757">
        <f>VLOOKUP(A2757,'UVXY-IV'!A$43:E$2041,4,0)</f>
        <v>41346.5</v>
      </c>
    </row>
    <row r="2758" spans="1:14"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I2757*(1-(I$1+I$5))^($A2758-$A2757)*(1+1.5*(E2758/E2757-1))</f>
        <v>5066.9265878075848</v>
      </c>
      <c r="K2758">
        <f>ROW()</f>
        <v>2758</v>
      </c>
      <c r="L2758">
        <f>B2758/C2758</f>
        <v>0.82598331346841469</v>
      </c>
      <c r="M2758">
        <f>M2757*(1-(M$1+M$5))^($A2758-$A2757)*(1+2*(E2758/E2757-1))</f>
        <v>8808.4305062773492</v>
      </c>
      <c r="N2758">
        <f>VLOOKUP(A2758,'UVXY-IV'!A$43:E$2041,4,0)</f>
        <v>43424.75</v>
      </c>
    </row>
    <row r="2759" spans="1:14"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I2758*(1-(I$1+I$5))^($A2759-$A2758)*(1+1.5*(E2759/E2758-1))</f>
        <v>5055.3972817307504</v>
      </c>
      <c r="K2759">
        <f>ROW()</f>
        <v>2759</v>
      </c>
      <c r="L2759">
        <f>B2759/C2759</f>
        <v>0.8415138971023064</v>
      </c>
      <c r="M2759">
        <f>M2758*(1-(M$1+M$5))^($A2759-$A2758)*(1+2*(E2759/E2758-1))</f>
        <v>8781.5232819121175</v>
      </c>
      <c r="N2759">
        <f>VLOOKUP(A2759,'UVXY-IV'!A$43:E$2041,4,0)</f>
        <v>43291.25</v>
      </c>
    </row>
    <row r="2760" spans="1:14"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I2759*(1-(I$1+I$5))^($A2760-$A2759)*(1+1.5*(E2760/E2759-1))</f>
        <v>4910.3557610682046</v>
      </c>
      <c r="K2760">
        <f>ROW()</f>
        <v>2760</v>
      </c>
      <c r="L2760">
        <f>B2760/C2760</f>
        <v>0.84374999999999989</v>
      </c>
      <c r="M2760">
        <f>M2759*(1-(M$1+M$5))^($A2760-$A2759)*(1+2*(E2760/E2759-1))</f>
        <v>8445.4201589319146</v>
      </c>
      <c r="N2760">
        <f>VLOOKUP(A2760,'UVXY-IV'!A$43:E$2041,4,0)</f>
        <v>41635</v>
      </c>
    </row>
    <row r="2761" spans="1:14"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I2760*(1-(I$1+I$5))^($A2761-$A2760)*(1+1.5*(E2761/E2760-1))</f>
        <v>5261.1518088379944</v>
      </c>
      <c r="K2761">
        <f>ROW()</f>
        <v>2761</v>
      </c>
      <c r="L2761">
        <f>B2761/C2761</f>
        <v>0.86807538549400332</v>
      </c>
      <c r="M2761">
        <f>M2760*(1-(M$1+M$5))^($A2761-$A2760)*(1+2*(E2761/E2760-1))</f>
        <v>9249.679093972587</v>
      </c>
      <c r="N2761">
        <f>VLOOKUP(A2761,'UVXY-IV'!A$43:E$2041,4,0)</f>
        <v>45603.75</v>
      </c>
    </row>
    <row r="2762" spans="1:14"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I2761*(1-(I$1+I$5))^($A2762-$A2761)*(1+1.5*(E2762/E2761-1))</f>
        <v>5137.3558183868545</v>
      </c>
      <c r="K2762">
        <f>ROW()</f>
        <v>2762</v>
      </c>
      <c r="L2762">
        <f>B2762/C2762</f>
        <v>0.87001733102253043</v>
      </c>
      <c r="M2762">
        <f>M2761*(1-(M$1+M$5))^($A2762-$A2761)*(1+2*(E2762/E2761-1))</f>
        <v>8958.9239465061019</v>
      </c>
      <c r="N2762">
        <f>VLOOKUP(A2762,'UVXY-IV'!A$43:E$2041,4,0)</f>
        <v>44172</v>
      </c>
    </row>
    <row r="2763" spans="1:14"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I2762*(1-(I$1+I$5))^($A2763-$A2762)*(1+1.5*(E2763/E2762-1))</f>
        <v>5539.5537082380724</v>
      </c>
      <c r="K2763">
        <f>ROW()</f>
        <v>2763</v>
      </c>
      <c r="L2763">
        <f>B2763/C2763</f>
        <v>0.91401971522453451</v>
      </c>
      <c r="M2763">
        <f>M2762*(1-(M$1+M$5))^($A2763-$A2762)*(1+2*(E2763/E2762-1))</f>
        <v>9893.8929974027451</v>
      </c>
      <c r="N2763">
        <f>VLOOKUP(A2763,'UVXY-IV'!A$43:E$2041,4,0)</f>
        <v>48773.25</v>
      </c>
    </row>
    <row r="2764" spans="1:14"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I2763*(1-(I$1+I$5))^($A2764-$A2763)*(1+1.5*(E2764/E2763-1))</f>
        <v>5625.9946499349198</v>
      </c>
      <c r="K2764">
        <f>ROW()</f>
        <v>2764</v>
      </c>
      <c r="L2764">
        <f>B2764/C2764</f>
        <v>0.91041554236373445</v>
      </c>
      <c r="M2764">
        <f>M2763*(1-(M$1+M$5))^($A2764-$A2763)*(1+2*(E2764/E2763-1))</f>
        <v>10099.53101678581</v>
      </c>
      <c r="N2764">
        <f>VLOOKUP(A2764,'UVXY-IV'!A$43:E$2041,4,0)</f>
        <v>49785.5</v>
      </c>
    </row>
    <row r="2765" spans="1:14"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I2764*(1-(I$1+I$5))^($A2765-$A2764)*(1+1.5*(E2765/E2764-1))</f>
        <v>5094.6102333783138</v>
      </c>
      <c r="K2765">
        <f>ROW()</f>
        <v>2765</v>
      </c>
      <c r="L2765">
        <f>B2765/C2765</f>
        <v>0.88671650373778033</v>
      </c>
      <c r="M2765">
        <f>M2764*(1-(M$1+M$5))^($A2765-$A2764)*(1+2*(E2765/E2764-1))</f>
        <v>8827.4607858083036</v>
      </c>
      <c r="N2765">
        <f>VLOOKUP(A2765,'UVXY-IV'!A$43:E$2041,4,0)</f>
        <v>43513.25</v>
      </c>
    </row>
    <row r="2766" spans="1:14"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I2765*(1-(I$1+I$5))^($A2766-$A2765)*(1+1.5*(E2766/E2765-1))</f>
        <v>5301.2482551531266</v>
      </c>
      <c r="K2766">
        <f>ROW()</f>
        <v>2766</v>
      </c>
      <c r="L2766">
        <f>B2766/C2766</f>
        <v>0.89435438792621569</v>
      </c>
      <c r="M2766">
        <f>M2765*(1-(M$1+M$5))^($A2766-$A2765)*(1+2*(E2766/E2765-1))</f>
        <v>9304.6551988708161</v>
      </c>
      <c r="N2766">
        <f>VLOOKUP(A2766,'UVXY-IV'!A$43:E$2041,4,0)</f>
        <v>45865.5</v>
      </c>
    </row>
    <row r="2767" spans="1:14"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I2766*(1-(I$1+I$5))^($A2767-$A2766)*(1+1.5*(E2767/E2766-1))</f>
        <v>5126.187022156214</v>
      </c>
      <c r="K2767">
        <f>ROW()</f>
        <v>2767</v>
      </c>
      <c r="L2767">
        <f>B2767/C2767</f>
        <v>0.89712643678160919</v>
      </c>
      <c r="M2767">
        <f>M2766*(1-(M$1+M$5))^($A2767-$A2766)*(1+2*(E2767/E2766-1))</f>
        <v>8894.4153086311144</v>
      </c>
      <c r="N2767">
        <f>VLOOKUP(A2767,'UVXY-IV'!A$43:E$2041,4,0)</f>
        <v>43845.25</v>
      </c>
    </row>
    <row r="2768" spans="1:14"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I2767*(1-(I$1+I$5))^($A2768-$A2767)*(1+1.5*(E2768/E2767-1))</f>
        <v>5073.1320557695926</v>
      </c>
      <c r="K2768">
        <f>ROW()</f>
        <v>2768</v>
      </c>
      <c r="L2768">
        <f>B2768/C2768</f>
        <v>0.89588100686498851</v>
      </c>
      <c r="M2768">
        <f>M2767*(1-(M$1+M$5))^($A2768-$A2767)*(1+2*(E2768/E2767-1))</f>
        <v>8771.4917965849236</v>
      </c>
      <c r="N2768">
        <f>VLOOKUP(A2768,'UVXY-IV'!A$43:E$2041,4,0)</f>
        <v>43238.5</v>
      </c>
    </row>
    <row r="2769" spans="1:14"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I2768*(1-(I$1+I$5))^($A2769-$A2768)*(1+1.5*(E2769/E2768-1))</f>
        <v>4700.8140493203273</v>
      </c>
      <c r="K2769">
        <f>ROW()</f>
        <v>2769</v>
      </c>
      <c r="L2769">
        <f>B2769/C2769</f>
        <v>0.85027388922702374</v>
      </c>
      <c r="M2769">
        <f>M2768*(1-(M$1+M$5))^($A2769-$A2768)*(1+2*(E2769/E2768-1))</f>
        <v>7913.0073891975208</v>
      </c>
      <c r="N2769">
        <f>VLOOKUP(A2769,'UVXY-IV'!A$43:E$2041,4,0)</f>
        <v>39005</v>
      </c>
    </row>
    <row r="2770" spans="1:14"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I2769*(1-(I$1+I$5))^($A2770-$A2769)*(1+1.5*(E2770/E2769-1))</f>
        <v>4705.2465760971991</v>
      </c>
      <c r="K2770">
        <f>ROW()</f>
        <v>2770</v>
      </c>
      <c r="L2770">
        <f>B2770/C2770</f>
        <v>0.82911019446081324</v>
      </c>
      <c r="M2770">
        <f>M2769*(1-(M$1+M$5))^($A2770-$A2769)*(1+2*(E2770/E2769-1))</f>
        <v>7922.79018315542</v>
      </c>
      <c r="N2770">
        <f>VLOOKUP(A2770,'UVXY-IV'!A$43:E$2041,4,0)</f>
        <v>39052</v>
      </c>
    </row>
    <row r="2771" spans="1:14"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I2770*(1-(I$1+I$5))^($A2771-$A2770)*(1+1.5*(E2771/E2770-1))</f>
        <v>4570.1931678574983</v>
      </c>
      <c r="K2771">
        <f>ROW()</f>
        <v>2771</v>
      </c>
      <c r="L2771">
        <f>B2771/C2771</f>
        <v>0.7791741472172351</v>
      </c>
      <c r="M2771">
        <f>M2770*(1-(M$1+M$5))^($A2771-$A2770)*(1+2*(E2771/E2770-1))</f>
        <v>7619.4242208213655</v>
      </c>
      <c r="N2771">
        <f>VLOOKUP(A2771,'UVXY-IV'!A$43:E$2041,4,0)</f>
        <v>37554.5</v>
      </c>
    </row>
    <row r="2772" spans="1:14"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I2771*(1-(I$1+I$5))^($A2772-$A2771)*(1+1.5*(E2772/E2771-1))</f>
        <v>4534.8702159405047</v>
      </c>
      <c r="K2772">
        <f>ROW()</f>
        <v>2772</v>
      </c>
      <c r="L2772">
        <f>B2772/C2772</f>
        <v>0.81125226860254074</v>
      </c>
      <c r="M2772">
        <f>M2771*(1-(M$1+M$5))^($A2772-$A2771)*(1+2*(E2772/E2771-1))</f>
        <v>7540.4313130592473</v>
      </c>
      <c r="N2772">
        <f>VLOOKUP(A2772,'UVXY-IV'!A$43:E$2041,4,0)</f>
        <v>37168.25</v>
      </c>
    </row>
    <row r="2773" spans="1:14"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I2772*(1-(I$1+I$5))^($A2773-$A2772)*(1+1.5*(E2773/E2772-1))</f>
        <v>4464.9758128517578</v>
      </c>
      <c r="K2773">
        <f>ROW()</f>
        <v>2773</v>
      </c>
      <c r="L2773">
        <f>B2773/C2773</f>
        <v>0.82097649186256783</v>
      </c>
      <c r="M2773">
        <f>M2772*(1-(M$1+M$5))^($A2773-$A2772)*(1+2*(E2773/E2772-1))</f>
        <v>7385.3199012486284</v>
      </c>
      <c r="N2773">
        <f>VLOOKUP(A2773,'UVXY-IV'!A$43:E$2041,4,0)</f>
        <v>36404.75</v>
      </c>
    </row>
    <row r="2774" spans="1:14"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I2773*(1-(I$1+I$5))^($A2774-$A2773)*(1+1.5*(E2774/E2773-1))</f>
        <v>4730.5614448866772</v>
      </c>
      <c r="K2774">
        <f>ROW()</f>
        <v>2774</v>
      </c>
      <c r="L2774">
        <f>B2774/C2774</f>
        <v>0.87877063175867953</v>
      </c>
      <c r="M2774">
        <f>M2773*(1-(M$1+M$5))^($A2774-$A2773)*(1+2*(E2774/E2773-1))</f>
        <v>7970.8759933908814</v>
      </c>
      <c r="N2774">
        <f>VLOOKUP(A2774,'UVXY-IV'!A$43:E$2041,4,0)</f>
        <v>39294.75</v>
      </c>
    </row>
    <row r="2775" spans="1:14"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I2774*(1-(I$1+I$5))^($A2775-$A2774)*(1+1.5*(E2775/E2774-1))</f>
        <v>4669.1802064343947</v>
      </c>
      <c r="K2775">
        <f>ROW()</f>
        <v>2775</v>
      </c>
      <c r="L2775">
        <f>B2775/C2775</f>
        <v>0.89926010244735344</v>
      </c>
      <c r="M2775">
        <f>M2774*(1-(M$1+M$5))^($A2775-$A2774)*(1+2*(E2775/E2774-1))</f>
        <v>7832.8115132446301</v>
      </c>
      <c r="N2775">
        <f>VLOOKUP(A2775,'UVXY-IV'!A$43:E$2041,4,0)</f>
        <v>38614.75</v>
      </c>
    </row>
    <row r="2776" spans="1:14"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I2775*(1-(I$1+I$5))^($A2776-$A2775)*(1+1.5*(E2776/E2775-1))</f>
        <v>4588.7768792957659</v>
      </c>
      <c r="K2776">
        <f>ROW()</f>
        <v>2776</v>
      </c>
      <c r="L2776">
        <f>B2776/C2776</f>
        <v>0.86658999424956873</v>
      </c>
      <c r="M2776">
        <f>M2775*(1-(M$1+M$5))^($A2776-$A2775)*(1+2*(E2776/E2775-1))</f>
        <v>7652.8105865678526</v>
      </c>
      <c r="N2776">
        <f>VLOOKUP(A2776,'UVXY-IV'!A$43:E$2041,4,0)</f>
        <v>37730.25</v>
      </c>
    </row>
    <row r="2777" spans="1:14"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I2776*(1-(I$1+I$5))^($A2777-$A2776)*(1+1.5*(E2777/E2776-1))</f>
        <v>4422.090779923903</v>
      </c>
      <c r="K2777">
        <f>ROW()</f>
        <v>2777</v>
      </c>
      <c r="L2777">
        <f>B2777/C2777</f>
        <v>0.85756501182033085</v>
      </c>
      <c r="M2777">
        <f>M2776*(1-(M$1+M$5))^($A2777-$A2776)*(1+2*(E2777/E2776-1))</f>
        <v>7281.708849970858</v>
      </c>
      <c r="N2777">
        <f>VLOOKUP(A2777,'UVXY-IV'!A$43:E$2041,4,0)</f>
        <v>35903</v>
      </c>
    </row>
    <row r="2778" spans="1:14"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I2777*(1-(I$1+I$5))^($A2778-$A2777)*(1+1.5*(E2778/E2777-1))</f>
        <v>4613.1483385637021</v>
      </c>
      <c r="K2778">
        <f>ROW()</f>
        <v>2778</v>
      </c>
      <c r="L2778">
        <f>B2778/C2778</f>
        <v>0.87172177879133406</v>
      </c>
      <c r="M2778">
        <f>M2777*(1-(M$1+M$5))^($A2778-$A2777)*(1+2*(E2778/E2777-1))</f>
        <v>7701.0238978231164</v>
      </c>
      <c r="N2778">
        <f>VLOOKUP(A2778,'UVXY-IV'!A$43:E$2041,4,0)</f>
        <v>37972.75</v>
      </c>
    </row>
    <row r="2779" spans="1:14"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I2778*(1-(I$1+I$5))^($A2779-$A2778)*(1+1.5*(E2779/E2778-1))</f>
        <v>4533.194610817879</v>
      </c>
      <c r="K2779">
        <f>ROW()</f>
        <v>2779</v>
      </c>
      <c r="L2779">
        <f>B2779/C2779</f>
        <v>0.87139561707035751</v>
      </c>
      <c r="M2779">
        <f>M2778*(1-(M$1+M$5))^($A2779-$A2778)*(1+2*(E2779/E2778-1))</f>
        <v>7522.904629916191</v>
      </c>
      <c r="N2779">
        <f>VLOOKUP(A2779,'UVXY-IV'!A$43:E$2041,4,0)</f>
        <v>37095.5</v>
      </c>
    </row>
    <row r="2780" spans="1:14"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I2779*(1-(I$1+I$5))^($A2780-$A2779)*(1+1.5*(E2780/E2779-1))</f>
        <v>4419.3398277633351</v>
      </c>
      <c r="K2780">
        <f>ROW()</f>
        <v>2780</v>
      </c>
      <c r="L2780">
        <f>B2780/C2780</f>
        <v>0.85191637630662032</v>
      </c>
      <c r="M2780">
        <f>M2779*(1-(M$1+M$5))^($A2780-$A2779)*(1+2*(E2780/E2779-1))</f>
        <v>7270.828406864829</v>
      </c>
      <c r="N2780">
        <f>VLOOKUP(A2780,'UVXY-IV'!A$43:E$2041,4,0)</f>
        <v>35854.5</v>
      </c>
    </row>
    <row r="2781" spans="1:14"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I2780*(1-(I$1+I$5))^($A2781-$A2780)*(1+1.5*(E2781/E2780-1))</f>
        <v>4281.0170704917809</v>
      </c>
      <c r="K2781">
        <f>ROW()</f>
        <v>2781</v>
      </c>
      <c r="L2781">
        <f>B2781/C2781</f>
        <v>0.87633769322235433</v>
      </c>
      <c r="M2781">
        <f>M2780*(1-(M$1+M$5))^($A2781-$A2780)*(1+2*(E2781/E2780-1))</f>
        <v>6966.8192029807642</v>
      </c>
      <c r="N2781">
        <f>VLOOKUP(A2781,'UVXY-IV'!A$43:E$2041,4,0)</f>
        <v>34357.5</v>
      </c>
    </row>
    <row r="2782" spans="1:14"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I2781*(1-(I$1+I$5))^($A2782-$A2781)*(1+1.5*(E2782/E2781-1))</f>
        <v>4267.6950723443833</v>
      </c>
      <c r="K2782">
        <f>ROW()</f>
        <v>2782</v>
      </c>
      <c r="L2782">
        <f>B2782/C2782</f>
        <v>0.87976190476190463</v>
      </c>
      <c r="M2782">
        <f>M2781*(1-(M$1+M$5))^($A2782-$A2781)*(1+2*(E2782/E2781-1))</f>
        <v>6937.7676872916327</v>
      </c>
      <c r="N2782">
        <f>VLOOKUP(A2782,'UVXY-IV'!A$43:E$2041,4,0)</f>
        <v>34215.75</v>
      </c>
    </row>
    <row r="2783" spans="1:14"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I2782*(1-(I$1+I$5))^($A2783-$A2782)*(1+1.5*(E2783/E2782-1))</f>
        <v>4122.5467545256779</v>
      </c>
      <c r="K2783">
        <f>ROW()</f>
        <v>2783</v>
      </c>
      <c r="L2783">
        <f>B2783/C2783</f>
        <v>0.85243902439024399</v>
      </c>
      <c r="M2783">
        <f>M2782*(1-(M$1+M$5))^($A2783-$A2782)*(1+2*(E2783/E2782-1))</f>
        <v>6623.0168521377554</v>
      </c>
      <c r="N2783">
        <f>VLOOKUP(A2783,'UVXY-IV'!A$43:E$2041,4,0)</f>
        <v>32665.5</v>
      </c>
    </row>
    <row r="2784" spans="1:14"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I2783*(1-(I$1+I$5))^($A2784-$A2783)*(1+1.5*(E2784/E2783-1))</f>
        <v>3898.2235074055834</v>
      </c>
      <c r="K2784">
        <f>ROW()</f>
        <v>2784</v>
      </c>
      <c r="L2784">
        <f>B2784/C2784</f>
        <v>0.81710362047440699</v>
      </c>
      <c r="M2784">
        <f>M2783*(1-(M$1+M$5))^($A2784-$A2783)*(1+2*(E2784/E2783-1))</f>
        <v>6142.3789754284817</v>
      </c>
      <c r="N2784">
        <f>VLOOKUP(A2784,'UVXY-IV'!A$43:E$2041,4,0)</f>
        <v>30294.5</v>
      </c>
    </row>
    <row r="2785" spans="1:14"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I2784*(1-(I$1+I$5))^($A2785-$A2784)*(1+1.5*(E2785/E2784-1))</f>
        <v>3627.2135673716903</v>
      </c>
      <c r="K2785">
        <f>ROW()</f>
        <v>2785</v>
      </c>
      <c r="L2785">
        <f>B2785/C2785</f>
        <v>0.8137128072445019</v>
      </c>
      <c r="M2785">
        <f>M2784*(1-(M$1+M$5))^($A2785-$A2784)*(1+2*(E2785/E2784-1))</f>
        <v>5572.895229271975</v>
      </c>
      <c r="N2785">
        <f>VLOOKUP(A2785,'UVXY-IV'!A$43:E$2041,4,0)</f>
        <v>27485</v>
      </c>
    </row>
    <row r="2786" spans="1:14"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I2785*(1-(I$1+I$5))^($A2786-$A2785)*(1+1.5*(E2786/E2785-1))</f>
        <v>3868.9587601159847</v>
      </c>
      <c r="K2786">
        <f>ROW()</f>
        <v>2786</v>
      </c>
      <c r="L2786">
        <f>B2786/C2786</f>
        <v>0.85416666666666663</v>
      </c>
      <c r="M2786">
        <f>M2785*(1-(M$1+M$5))^($A2786-$A2785)*(1+2*(E2786/E2785-1))</f>
        <v>6067.7367927386158</v>
      </c>
      <c r="N2786">
        <f>VLOOKUP(A2786,'UVXY-IV'!A$43:E$2041,4,0)</f>
        <v>29929.5</v>
      </c>
    </row>
    <row r="2787" spans="1:14"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I2786*(1-(I$1+I$5))^($A2787-$A2786)*(1+1.5*(E2787/E2786-1))</f>
        <v>3699.7932767009793</v>
      </c>
      <c r="K2787">
        <f>ROW()</f>
        <v>2787</v>
      </c>
      <c r="L2787">
        <f>B2787/C2787</f>
        <v>0.8624605678233439</v>
      </c>
      <c r="M2787">
        <f>M2786*(1-(M$1+M$5))^($A2787-$A2786)*(1+2*(E2787/E2786-1))</f>
        <v>5713.8792767202231</v>
      </c>
      <c r="N2787">
        <f>VLOOKUP(A2787,'UVXY-IV'!A$43:E$2041,4,0)</f>
        <v>28187.5</v>
      </c>
    </row>
    <row r="2788" spans="1:14"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I2787*(1-(I$1+I$5))^($A2788-$A2787)*(1+1.5*(E2788/E2787-1))</f>
        <v>3593.2045599093653</v>
      </c>
      <c r="K2788">
        <f>ROW()</f>
        <v>2788</v>
      </c>
      <c r="L2788">
        <f>B2788/C2788</f>
        <v>0.81835564053537291</v>
      </c>
      <c r="M2788">
        <f>M2787*(1-(M$1+M$5))^($A2788-$A2787)*(1+2*(E2788/E2787-1))</f>
        <v>5494.280714404631</v>
      </c>
      <c r="N2788">
        <f>VLOOKUP(A2788,'UVXY-IV'!A$43:E$2041,4,0)</f>
        <v>27104</v>
      </c>
    </row>
    <row r="2789" spans="1:14" x14ac:dyDescent="0.25">
      <c r="A2789" s="1">
        <v>42110</v>
      </c>
      <c r="B2789" s="10">
        <v>12.6</v>
      </c>
      <c r="C2789" s="10">
        <v>15.33</v>
      </c>
      <c r="D2789">
        <v>566</v>
      </c>
      <c r="E2789">
        <v>504.57240000000002</v>
      </c>
      <c r="F2789">
        <v>28446.052312</v>
      </c>
      <c r="G2789">
        <v>25361.278163999999</v>
      </c>
      <c r="H2789">
        <f>(1/(1-91/360*VLOOKUP($A2789,Tbills!$B$4:$C$974,2,1)/100))^((1)/91)-1</f>
        <v>6.9441778594026005E-7</v>
      </c>
      <c r="I2789">
        <f>I2788*(1-(I$1+I$5))^($A2789-$A2788)*(1+1.5*(E2789/E2788-1))</f>
        <v>3524.461990880448</v>
      </c>
      <c r="K2789">
        <f>ROW()</f>
        <v>2789</v>
      </c>
      <c r="L2789">
        <f>B2789/C2789</f>
        <v>0.82191780821917804</v>
      </c>
      <c r="M2789">
        <f>M2788*(1-(M$1+M$5))^($A2789-$A2788)*(1+2*(E2789/E2788-1))</f>
        <v>5354.0190931280185</v>
      </c>
      <c r="N2789">
        <f>VLOOKUP(A2789,'UVXY-IV'!A$43:E$2041,4,0)</f>
        <v>26413.25</v>
      </c>
    </row>
    <row r="2790" spans="1:14"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I2789*(1-(I$1+I$5))^($A2790-$A2789)*(1+1.5*(E2790/E2789-1))</f>
        <v>3711.1419526251525</v>
      </c>
      <c r="K2790">
        <f>ROW()</f>
        <v>2790</v>
      </c>
      <c r="L2790">
        <f>B2790/C2790</f>
        <v>0.86059479553903351</v>
      </c>
      <c r="M2790">
        <f>M2789*(1-(M$1+M$5))^($A2790-$A2789)*(1+2*(E2790/E2789-1))</f>
        <v>5732.0126724774545</v>
      </c>
      <c r="N2790">
        <f>VLOOKUP(A2790,'UVXY-IV'!A$43:E$2041,4,0)</f>
        <v>28280.25</v>
      </c>
    </row>
    <row r="2791" spans="1:14"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I2790*(1-(I$1+I$5))^($A2791-$A2790)*(1+1.5*(E2791/E2790-1))</f>
        <v>3543.5355152385623</v>
      </c>
      <c r="K2791">
        <f>ROW()</f>
        <v>2791</v>
      </c>
      <c r="L2791">
        <f>B2791/C2791</f>
        <v>0.85365853658536595</v>
      </c>
      <c r="M2791">
        <f>M2790*(1-(M$1+M$5))^($A2791-$A2790)*(1+2*(E2791/E2790-1))</f>
        <v>5386.5112217654023</v>
      </c>
      <c r="N2791">
        <f>VLOOKUP(A2791,'UVXY-IV'!A$43:E$2041,4,0)</f>
        <v>26577.25</v>
      </c>
    </row>
    <row r="2792" spans="1:14"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I2791*(1-(I$1+I$5))^($A2792-$A2791)*(1+1.5*(E2792/E2791-1))</f>
        <v>3526.2425987929541</v>
      </c>
      <c r="K2792">
        <f>ROW()</f>
        <v>2792</v>
      </c>
      <c r="L2792">
        <f>B2792/C2792</f>
        <v>0.85373711340206193</v>
      </c>
      <c r="M2792">
        <f>M2791*(1-(M$1+M$5))^($A2792-$A2791)*(1+2*(E2792/E2791-1))</f>
        <v>5351.3502440337443</v>
      </c>
      <c r="N2792">
        <f>VLOOKUP(A2792,'UVXY-IV'!A$43:E$2041,4,0)</f>
        <v>26405</v>
      </c>
    </row>
    <row r="2793" spans="1:14"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I2792*(1-(I$1+I$5))^($A2793-$A2792)*(1+1.5*(E2793/E2792-1))</f>
        <v>3457.5385501015185</v>
      </c>
      <c r="K2793">
        <f>ROW()</f>
        <v>2793</v>
      </c>
      <c r="L2793">
        <f>B2793/C2793</f>
        <v>0.82212160413971536</v>
      </c>
      <c r="M2793">
        <f>M2792*(1-(M$1+M$5))^($A2793-$A2792)*(1+2*(E2793/E2792-1))</f>
        <v>5212.2232895917177</v>
      </c>
      <c r="N2793">
        <f>VLOOKUP(A2793,'UVXY-IV'!A$43:E$2041,4,0)</f>
        <v>25719.75</v>
      </c>
    </row>
    <row r="2794" spans="1:14"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I2793*(1-(I$1+I$5))^($A2794-$A2793)*(1+1.5*(E2794/E2793-1))</f>
        <v>3393.6156383754314</v>
      </c>
      <c r="K2794">
        <f>ROW()</f>
        <v>2794</v>
      </c>
      <c r="L2794">
        <f>B2794/C2794</f>
        <v>0.82267633487145686</v>
      </c>
      <c r="M2794">
        <f>M2793*(1-(M$1+M$5))^($A2794-$A2793)*(1+2*(E2794/E2793-1))</f>
        <v>5083.6327249218584</v>
      </c>
      <c r="N2794">
        <f>VLOOKUP(A2794,'UVXY-IV'!A$43:E$2041,4,0)</f>
        <v>25087.25</v>
      </c>
    </row>
    <row r="2795" spans="1:14"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I2794*(1-(I$1+I$5))^($A2795-$A2794)*(1+1.5*(E2795/E2794-1))</f>
        <v>3369.3611538641635</v>
      </c>
      <c r="K2795">
        <f>ROW()</f>
        <v>2795</v>
      </c>
      <c r="L2795">
        <f>B2795/C2795</f>
        <v>0.8053735255570118</v>
      </c>
      <c r="M2795">
        <f>M2794*(1-(M$1+M$5))^($A2795-$A2794)*(1+2*(E2795/E2794-1))</f>
        <v>5035.0833190646072</v>
      </c>
      <c r="N2795">
        <f>VLOOKUP(A2795,'UVXY-IV'!A$43:E$2041,4,0)</f>
        <v>24849.75</v>
      </c>
    </row>
    <row r="2796" spans="1:14"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I2795*(1-(I$1+I$5))^($A2796-$A2795)*(1+1.5*(E2796/E2795-1))</f>
        <v>3514.9889837614037</v>
      </c>
      <c r="K2796">
        <f>ROW()</f>
        <v>2796</v>
      </c>
      <c r="L2796">
        <f>B2796/C2796</f>
        <v>0.82360326428123032</v>
      </c>
      <c r="M2796">
        <f>M2795*(1-(M$1+M$5))^($A2796-$A2795)*(1+2*(E2796/E2795-1))</f>
        <v>5324.9095532195252</v>
      </c>
      <c r="N2796">
        <f>VLOOKUP(A2796,'UVXY-IV'!A$43:E$2041,4,0)</f>
        <v>26282</v>
      </c>
    </row>
    <row r="2797" spans="1:14"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I2796*(1-(I$1+I$5))^($A2797-$A2796)*(1+1.5*(E2797/E2796-1))</f>
        <v>3313.6630671317735</v>
      </c>
      <c r="K2797">
        <f>ROW()</f>
        <v>2797</v>
      </c>
      <c r="L2797">
        <f>B2797/C2797</f>
        <v>0.81058131939908551</v>
      </c>
      <c r="M2797">
        <f>M2796*(1-(M$1+M$5))^($A2797-$A2796)*(1+2*(E2797/E2796-1))</f>
        <v>4918.1524589037199</v>
      </c>
      <c r="N2797">
        <f>VLOOKUP(A2797,'UVXY-IV'!A$43:E$2041,4,0)</f>
        <v>24275.5</v>
      </c>
    </row>
    <row r="2798" spans="1:14"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I2797*(1-(I$1+I$5))^($A2798-$A2797)*(1+1.5*(E2798/E2797-1))</f>
        <v>3498.2716431316003</v>
      </c>
      <c r="K2798">
        <f>ROW()</f>
        <v>2798</v>
      </c>
      <c r="L2798">
        <f>B2798/C2798</f>
        <v>0.83844708829054482</v>
      </c>
      <c r="M2798">
        <f>M2797*(1-(M$1+M$5))^($A2798-$A2797)*(1+2*(E2798/E2797-1))</f>
        <v>5283.3698797571651</v>
      </c>
      <c r="N2798">
        <f>VLOOKUP(A2798,'UVXY-IV'!A$43:E$2041,4,0)</f>
        <v>26080</v>
      </c>
    </row>
    <row r="2799" spans="1:14"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I2798*(1-(I$1+I$5))^($A2799-$A2798)*(1+1.5*(E2799/E2798-1))</f>
        <v>3604.5829501891285</v>
      </c>
      <c r="K2799">
        <f>ROW()</f>
        <v>2799</v>
      </c>
      <c r="L2799">
        <f>B2799/C2799</f>
        <v>0.88288834951456308</v>
      </c>
      <c r="M2799">
        <f>M2798*(1-(M$1+M$5))^($A2799-$A2798)*(1+2*(E2799/E2798-1))</f>
        <v>5497.3340194716338</v>
      </c>
      <c r="N2799">
        <f>VLOOKUP(A2799,'UVXY-IV'!A$43:E$2041,4,0)</f>
        <v>27139.25</v>
      </c>
    </row>
    <row r="2800" spans="1:14"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I2799*(1-(I$1+I$5))^($A2800-$A2799)*(1+1.5*(E2800/E2799-1))</f>
        <v>3315.564369142975</v>
      </c>
      <c r="K2800">
        <f>ROW()</f>
        <v>2800</v>
      </c>
      <c r="L2800">
        <f>B2800/C2800</f>
        <v>0.82574772431729515</v>
      </c>
      <c r="M2800">
        <f>M2799*(1-(M$1+M$5))^($A2800-$A2799)*(1+2*(E2800/E2799-1))</f>
        <v>4909.5252200580526</v>
      </c>
      <c r="N2800">
        <f>VLOOKUP(A2800,'UVXY-IV'!A$43:E$2041,4,0)</f>
        <v>24239.5</v>
      </c>
    </row>
    <row r="2801" spans="1:14"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I2800*(1-(I$1+I$5))^($A2801-$A2800)*(1+1.5*(E2801/E2800-1))</f>
        <v>3315.4689908085916</v>
      </c>
      <c r="K2801">
        <f>ROW()</f>
        <v>2801</v>
      </c>
      <c r="L2801">
        <f>B2801/C2801</f>
        <v>0.83279325988334407</v>
      </c>
      <c r="M2801">
        <f>M2800*(1-(M$1+M$5))^($A2801-$A2800)*(1+2*(E2801/E2800-1))</f>
        <v>4909.0289039599838</v>
      </c>
      <c r="N2801">
        <f>VLOOKUP(A2801,'UVXY-IV'!A$43:E$2041,4,0)</f>
        <v>24238.75</v>
      </c>
    </row>
    <row r="2802" spans="1:14"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I2801*(1-(I$1+I$5))^($A2802-$A2801)*(1+1.5*(E2802/E2801-1))</f>
        <v>3522.6113615147292</v>
      </c>
      <c r="K2802">
        <f>ROW()</f>
        <v>2802</v>
      </c>
      <c r="L2802">
        <f>B2802/C2802</f>
        <v>0.87683823529411764</v>
      </c>
      <c r="M2802">
        <f>M2801*(1-(M$1+M$5))^($A2802-$A2801)*(1+2*(E2802/E2801-1))</f>
        <v>5317.8551600445389</v>
      </c>
      <c r="N2802">
        <f>VLOOKUP(A2802,'UVXY-IV'!A$43:E$2041,4,0)</f>
        <v>26258.25</v>
      </c>
    </row>
    <row r="2803" spans="1:14"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I2802*(1-(I$1+I$5))^($A2803-$A2802)*(1+1.5*(E2803/E2802-1))</f>
        <v>3611.7149168891087</v>
      </c>
      <c r="K2803">
        <f>ROW()</f>
        <v>2803</v>
      </c>
      <c r="L2803">
        <f>B2803/C2803</f>
        <v>0.90610047846889963</v>
      </c>
      <c r="M2803">
        <f>M2802*(1-(M$1+M$5))^($A2803-$A2802)*(1+2*(E2803/E2802-1))</f>
        <v>5497.0913394612435</v>
      </c>
      <c r="N2803">
        <f>VLOOKUP(A2803,'UVXY-IV'!A$43:E$2041,4,0)</f>
        <v>27146.25</v>
      </c>
    </row>
    <row r="2804" spans="1:14"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I2803*(1-(I$1+I$5))^($A2804-$A2803)*(1+1.5*(E2804/E2803-1))</f>
        <v>3539.2917827727738</v>
      </c>
      <c r="K2804">
        <f>ROW()</f>
        <v>2804</v>
      </c>
      <c r="L2804">
        <f>B2804/C2804</f>
        <v>0.90382317801672651</v>
      </c>
      <c r="M2804">
        <f>M2803*(1-(M$1+M$5))^($A2804-$A2803)*(1+2*(E2804/E2803-1))</f>
        <v>5350.0076018468917</v>
      </c>
      <c r="N2804">
        <f>VLOOKUP(A2804,'UVXY-IV'!A$43:E$2041,4,0)</f>
        <v>26421</v>
      </c>
    </row>
    <row r="2805" spans="1:14"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I2804*(1-(I$1+I$5))^($A2805-$A2804)*(1+1.5*(E2805/E2804-1))</f>
        <v>3311.2974818923703</v>
      </c>
      <c r="K2805">
        <f>ROW()</f>
        <v>2805</v>
      </c>
      <c r="L2805">
        <f>B2805/C2805</f>
        <v>0.82647814910025696</v>
      </c>
      <c r="M2805">
        <f>M2804*(1-(M$1+M$5))^($A2805-$A2804)*(1+2*(E2805/E2804-1))</f>
        <v>4890.3906646774012</v>
      </c>
      <c r="N2805">
        <f>VLOOKUP(A2805,'UVXY-IV'!A$43:E$2041,4,0)</f>
        <v>24151.75</v>
      </c>
    </row>
    <row r="2806" spans="1:14"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I2805*(1-(I$1+I$5))^($A2806-$A2805)*(1+1.5*(E2806/E2805-1))</f>
        <v>3458.5182667098111</v>
      </c>
      <c r="K2806">
        <f>ROW()</f>
        <v>2806</v>
      </c>
      <c r="L2806">
        <f>B2806/C2806</f>
        <v>0.86024844720496885</v>
      </c>
      <c r="M2806">
        <f>M2805*(1-(M$1+M$5))^($A2806-$A2805)*(1+2*(E2806/E2805-1))</f>
        <v>5179.9662169269386</v>
      </c>
      <c r="N2806">
        <f>VLOOKUP(A2806,'UVXY-IV'!A$43:E$2041,4,0)</f>
        <v>25584</v>
      </c>
    </row>
    <row r="2807" spans="1:14"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I2806*(1-(I$1+I$5))^($A2807-$A2806)*(1+1.5*(E2807/E2806-1))</f>
        <v>3373.6789137016913</v>
      </c>
      <c r="K2807">
        <f>ROW()</f>
        <v>2807</v>
      </c>
      <c r="L2807">
        <f>B2807/C2807</f>
        <v>0.84512195121951228</v>
      </c>
      <c r="M2807">
        <f>M2806*(1-(M$1+M$5))^($A2807-$A2806)*(1+2*(E2807/E2806-1))</f>
        <v>5010.4387476748589</v>
      </c>
      <c r="N2807">
        <f>VLOOKUP(A2807,'UVXY-IV'!A$43:E$2041,4,0)</f>
        <v>24748.25</v>
      </c>
    </row>
    <row r="2808" spans="1:14"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I2807*(1-(I$1+I$5))^($A2808-$A2807)*(1+1.5*(E2808/E2807-1))</f>
        <v>3303.2960872700692</v>
      </c>
      <c r="K2808">
        <f>ROW()</f>
        <v>2808</v>
      </c>
      <c r="L2808">
        <f>B2808/C2808</f>
        <v>0.84468999386126464</v>
      </c>
      <c r="M2808">
        <f>M2807*(1-(M$1+M$5))^($A2808-$A2807)*(1+2*(E2808/E2807-1))</f>
        <v>4870.9647062902268</v>
      </c>
      <c r="N2808">
        <f>VLOOKUP(A2808,'UVXY-IV'!A$43:E$2041,4,0)</f>
        <v>24060</v>
      </c>
    </row>
    <row r="2809" spans="1:14"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I2808*(1-(I$1+I$5))^($A2809-$A2808)*(1+1.5*(E2809/E2808-1))</f>
        <v>3193.2191021684826</v>
      </c>
      <c r="K2809">
        <f>ROW()</f>
        <v>2809</v>
      </c>
      <c r="L2809">
        <f>B2809/C2809</f>
        <v>0.80075424261470773</v>
      </c>
      <c r="M2809">
        <f>M2808*(1-(M$1+M$5))^($A2809-$A2808)*(1+2*(E2809/E2808-1))</f>
        <v>4654.4453890128143</v>
      </c>
      <c r="N2809">
        <f>VLOOKUP(A2809,'UVXY-IV'!A$43:E$2041,4,0)</f>
        <v>22992.25</v>
      </c>
    </row>
    <row r="2810" spans="1:14"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I2809*(1-(I$1+I$5))^($A2810-$A2809)*(1+1.5*(E2810/E2809-1))</f>
        <v>3163.946940449775</v>
      </c>
      <c r="K2810">
        <f>ROW()</f>
        <v>2810</v>
      </c>
      <c r="L2810">
        <f>B2810/C2810</f>
        <v>0.79511881824020558</v>
      </c>
      <c r="M2810">
        <f>M2809*(1-(M$1+M$5))^($A2810-$A2809)*(1+2*(E2810/E2809-1))</f>
        <v>4597.4598363090108</v>
      </c>
      <c r="N2810">
        <f>VLOOKUP(A2810,'UVXY-IV'!A$43:E$2041,4,0)</f>
        <v>22712.25</v>
      </c>
    </row>
    <row r="2811" spans="1:14"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I2810*(1-(I$1+I$5))^($A2811-$A2810)*(1+1.5*(E2811/E2810-1))</f>
        <v>2997.8135912679886</v>
      </c>
      <c r="K2811">
        <f>ROW()</f>
        <v>2811</v>
      </c>
      <c r="L2811">
        <f>B2811/C2811</f>
        <v>0.83585029546946821</v>
      </c>
      <c r="M2811">
        <f>M2810*(1-(M$1+M$5))^($A2811-$A2810)*(1+2*(E2811/E2810-1))</f>
        <v>4275.3218514078953</v>
      </c>
      <c r="N2811">
        <f>VLOOKUP(A2811,'UVXY-IV'!A$43:E$2041,4,0)</f>
        <v>21122.25</v>
      </c>
    </row>
    <row r="2812" spans="1:14"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I2811*(1-(I$1+I$5))^($A2812-$A2811)*(1+1.5*(E2812/E2811-1))</f>
        <v>2967.016994293881</v>
      </c>
      <c r="K2812">
        <f>ROW()</f>
        <v>2812</v>
      </c>
      <c r="L2812">
        <f>B2812/C2812</f>
        <v>0.84096858638743455</v>
      </c>
      <c r="M2812">
        <f>M2811*(1-(M$1+M$5))^($A2812-$A2811)*(1+2*(E2812/E2811-1))</f>
        <v>4216.6732324339164</v>
      </c>
      <c r="N2812">
        <f>VLOOKUP(A2812,'UVXY-IV'!A$43:E$2041,4,0)</f>
        <v>20832.75</v>
      </c>
    </row>
    <row r="2813" spans="1:14"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I2812*(1-(I$1+I$5))^($A2813-$A2812)*(1+1.5*(E2813/E2812-1))</f>
        <v>2966.9885434459902</v>
      </c>
      <c r="K2813">
        <f>ROW()</f>
        <v>2813</v>
      </c>
      <c r="L2813">
        <f>B2813/C2813</f>
        <v>0.85016501650165022</v>
      </c>
      <c r="M2813">
        <f>M2812*(1-(M$1+M$5))^($A2813-$A2812)*(1+2*(E2813/E2812-1))</f>
        <v>4216.5311363222481</v>
      </c>
      <c r="N2813">
        <f>VLOOKUP(A2813,'UVXY-IV'!A$43:E$2041,4,0)</f>
        <v>20832.05</v>
      </c>
    </row>
    <row r="2814" spans="1:14"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I2813*(1-(I$1+I$5))^($A2814-$A2813)*(1+1.5*(E2814/E2813-1))</f>
        <v>2804.6122299475969</v>
      </c>
      <c r="K2814">
        <f>ROW()</f>
        <v>2814</v>
      </c>
      <c r="L2814">
        <f>B2814/C2814</f>
        <v>0.82888432580424365</v>
      </c>
      <c r="M2814">
        <f>M2813*(1-(M$1+M$5))^($A2814-$A2813)*(1+2*(E2814/E2813-1))</f>
        <v>3908.7692459309828</v>
      </c>
      <c r="N2814">
        <f>VLOOKUP(A2814,'UVXY-IV'!A$43:E$2041,4,0)</f>
        <v>19312.099999999999</v>
      </c>
    </row>
    <row r="2815" spans="1:14"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I2814*(1-(I$1+I$5))^($A2815-$A2814)*(1+1.5*(E2815/E2814-1))</f>
        <v>2836.7607494486756</v>
      </c>
      <c r="K2815">
        <f>ROW()</f>
        <v>2815</v>
      </c>
      <c r="L2815">
        <f>B2815/C2815</f>
        <v>0.83770718232044206</v>
      </c>
      <c r="M2815">
        <f>M2814*(1-(M$1+M$5))^($A2815-$A2814)*(1+2*(E2815/E2814-1))</f>
        <v>3968.4262939120445</v>
      </c>
      <c r="N2815">
        <f>VLOOKUP(A2815,'UVXY-IV'!A$43:E$2041,4,0)</f>
        <v>19607.650000000001</v>
      </c>
    </row>
    <row r="2816" spans="1:14"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I2815*(1-(I$1+I$5))^($A2816-$A2815)*(1+1.5*(E2816/E2815-1))</f>
        <v>2970.5885575161792</v>
      </c>
      <c r="K2816">
        <f>ROW()</f>
        <v>2816</v>
      </c>
      <c r="L2816">
        <f>B2816/C2816</f>
        <v>0.90826873385012918</v>
      </c>
      <c r="M2816">
        <f>M2815*(1-(M$1+M$5))^($A2816-$A2815)*(1+2*(E2816/E2815-1))</f>
        <v>4217.691020958885</v>
      </c>
      <c r="N2816">
        <f>VLOOKUP(A2816,'UVXY-IV'!A$43:E$2041,4,0)</f>
        <v>20840.55</v>
      </c>
    </row>
    <row r="2817" spans="1:14"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I2816*(1-(I$1+I$5))^($A2817-$A2816)*(1+1.5*(E2817/E2816-1))</f>
        <v>2859.0769011648886</v>
      </c>
      <c r="K2817">
        <f>ROW()</f>
        <v>2817</v>
      </c>
      <c r="L2817">
        <f>B2817/C2817</f>
        <v>0.88525683789192788</v>
      </c>
      <c r="M2817">
        <f>M2816*(1-(M$1+M$5))^($A2817-$A2816)*(1+2*(E2817/E2816-1))</f>
        <v>4006.5064322109401</v>
      </c>
      <c r="N2817">
        <f>VLOOKUP(A2817,'UVXY-IV'!A$43:E$2041,4,0)</f>
        <v>19797.150000000001</v>
      </c>
    </row>
    <row r="2818" spans="1:14"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I2817*(1-(I$1+I$5))^($A2818-$A2817)*(1+1.5*(E2818/E2817-1))</f>
        <v>2852.1995647488575</v>
      </c>
      <c r="K2818">
        <f>ROW()</f>
        <v>2818</v>
      </c>
      <c r="L2818">
        <f>B2818/C2818</f>
        <v>0.88674217188540982</v>
      </c>
      <c r="M2818">
        <f>M2817*(1-(M$1+M$5))^($A2818-$A2817)*(1+2*(E2818/E2817-1))</f>
        <v>3993.573073485386</v>
      </c>
      <c r="N2818">
        <f>VLOOKUP(A2818,'UVXY-IV'!A$43:E$2041,4,0)</f>
        <v>19732.599999999999</v>
      </c>
    </row>
    <row r="2819" spans="1:14"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I2818*(1-(I$1+I$5))^($A2819-$A2818)*(1+1.5*(E2819/E2818-1))</f>
        <v>2890.7870424165922</v>
      </c>
      <c r="K2819">
        <f>ROW()</f>
        <v>2819</v>
      </c>
      <c r="L2819">
        <f>B2819/C2819</f>
        <v>0.89986996098829641</v>
      </c>
      <c r="M2819">
        <f>M2818*(1-(M$1+M$5))^($A2819-$A2818)*(1+2*(E2819/E2818-1))</f>
        <v>4065.5266805594724</v>
      </c>
      <c r="N2819">
        <f>VLOOKUP(A2819,'UVXY-IV'!A$43:E$2041,4,0)</f>
        <v>20088.05</v>
      </c>
    </row>
    <row r="2820" spans="1:14"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I2819*(1-(I$1+I$5))^($A2820-$A2819)*(1+1.5*(E2820/E2819-1))</f>
        <v>2876.3143350611672</v>
      </c>
      <c r="K2820">
        <f>ROW()</f>
        <v>2820</v>
      </c>
      <c r="L2820">
        <f>B2820/C2820</f>
        <v>0.90655418559377032</v>
      </c>
      <c r="M2820">
        <f>M2819*(1-(M$1+M$5))^($A2820-$A2819)*(1+2*(E2820/E2819-1))</f>
        <v>4038.1348624198704</v>
      </c>
      <c r="N2820">
        <f>VLOOKUP(A2820,'UVXY-IV'!A$43:E$2041,4,0)</f>
        <v>19954.150000000001</v>
      </c>
    </row>
    <row r="2821" spans="1:14"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I2820*(1-(I$1+I$5))^($A2821-$A2820)*(1+1.5*(E2821/E2820-1))</f>
        <v>2956.0934296173791</v>
      </c>
      <c r="K2821">
        <f>ROW()</f>
        <v>2821</v>
      </c>
      <c r="L2821">
        <f>B2821/C2821</f>
        <v>0.90642902609802667</v>
      </c>
      <c r="M2821">
        <f>M2820*(1-(M$1+M$5))^($A2821-$A2820)*(1+2*(E2821/E2820-1))</f>
        <v>4187.3854917643412</v>
      </c>
      <c r="N2821">
        <f>VLOOKUP(A2821,'UVXY-IV'!A$43:E$2041,4,0)</f>
        <v>20692.75</v>
      </c>
    </row>
    <row r="2822" spans="1:14"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I2821*(1-(I$1+I$5))^($A2822-$A2821)*(1+1.5*(E2822/E2821-1))</f>
        <v>2832.7174153021306</v>
      </c>
      <c r="K2822">
        <f>ROW()</f>
        <v>2822</v>
      </c>
      <c r="L2822">
        <f>B2822/C2822</f>
        <v>0.88932291666666674</v>
      </c>
      <c r="M2822">
        <f>M2821*(1-(M$1+M$5))^($A2822-$A2821)*(1+2*(E2822/E2821-1))</f>
        <v>3954.2829665627492</v>
      </c>
      <c r="N2822">
        <f>VLOOKUP(A2822,'UVXY-IV'!A$43:E$2041,4,0)</f>
        <v>19541.5</v>
      </c>
    </row>
    <row r="2823" spans="1:14"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I2822*(1-(I$1+I$5))^($A2823-$A2822)*(1+1.5*(E2823/E2822-1))</f>
        <v>2972.282951381012</v>
      </c>
      <c r="K2823">
        <f>ROW()</f>
        <v>2823</v>
      </c>
      <c r="L2823">
        <f>B2823/C2823</f>
        <v>0.90356265356265353</v>
      </c>
      <c r="M2823">
        <f>M2822*(1-(M$1+M$5))^($A2823-$A2822)*(1+2*(E2823/E2822-1))</f>
        <v>4213.959472727166</v>
      </c>
      <c r="N2823">
        <f>VLOOKUP(A2823,'UVXY-IV'!A$43:E$2041,4,0)</f>
        <v>20823.75</v>
      </c>
    </row>
    <row r="2824" spans="1:14"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I2823*(1-(I$1+I$5))^($A2824-$A2823)*(1+1.5*(E2824/E2823-1))</f>
        <v>2925.6607067187779</v>
      </c>
      <c r="K2824">
        <f>ROW()</f>
        <v>2824</v>
      </c>
      <c r="L2824">
        <f>B2824/C2824</f>
        <v>0.89035087719298245</v>
      </c>
      <c r="M2824">
        <f>M2823*(1-(M$1+M$5))^($A2824-$A2823)*(1+2*(E2824/E2823-1))</f>
        <v>4125.7417743230417</v>
      </c>
      <c r="N2824">
        <f>VLOOKUP(A2824,'UVXY-IV'!A$43:E$2041,4,0)</f>
        <v>20387.45</v>
      </c>
    </row>
    <row r="2825" spans="1:14"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I2824*(1-(I$1+I$5))^($A2825-$A2824)*(1+1.5*(E2825/E2824-1))</f>
        <v>3031.2754714572329</v>
      </c>
      <c r="K2825">
        <f>ROW()</f>
        <v>2825</v>
      </c>
      <c r="L2825">
        <f>B2825/C2825</f>
        <v>0.92108433734939743</v>
      </c>
      <c r="M2825">
        <f>M2824*(1-(M$1+M$5))^($A2825-$A2824)*(1+2*(E2825/E2824-1))</f>
        <v>4324.0512850024106</v>
      </c>
      <c r="N2825">
        <f>VLOOKUP(A2825,'UVXY-IV'!A$43:E$2041,4,0)</f>
        <v>21368.65</v>
      </c>
    </row>
    <row r="2826" spans="1:14"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I2825*(1-(I$1+I$5))^($A2826-$A2825)*(1+1.5*(E2826/E2825-1))</f>
        <v>2951.3187724865297</v>
      </c>
      <c r="K2826">
        <f>ROW()</f>
        <v>2826</v>
      </c>
      <c r="L2826">
        <f>B2826/C2826</f>
        <v>0.89046153846153853</v>
      </c>
      <c r="M2826">
        <f>M2825*(1-(M$1+M$5))^($A2826-$A2825)*(1+2*(E2826/E2825-1))</f>
        <v>4171.889100651736</v>
      </c>
      <c r="N2826">
        <f>VLOOKUP(A2826,'UVXY-IV'!A$43:E$2041,4,0)</f>
        <v>20617.25</v>
      </c>
    </row>
    <row r="2827" spans="1:14"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I2826*(1-(I$1+I$5))^($A2827-$A2826)*(1+1.5*(E2827/E2826-1))</f>
        <v>2751.2955372354713</v>
      </c>
      <c r="K2827">
        <f>ROW()</f>
        <v>2827</v>
      </c>
      <c r="L2827">
        <f>B2827/C2827</f>
        <v>0.86236138290932818</v>
      </c>
      <c r="M2827">
        <f>M2826*(1-(M$1+M$5))^($A2827-$A2826)*(1+2*(E2827/E2826-1))</f>
        <v>3794.8157423498005</v>
      </c>
      <c r="N2827">
        <f>VLOOKUP(A2827,'UVXY-IV'!A$43:E$2041,4,0)</f>
        <v>18755.45</v>
      </c>
    </row>
    <row r="2828" spans="1:14"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I2827*(1-(I$1+I$5))^($A2828-$A2827)*(1+1.5*(E2828/E2827-1))</f>
        <v>2666.39332480042</v>
      </c>
      <c r="K2828">
        <f>ROW()</f>
        <v>2828</v>
      </c>
      <c r="L2828">
        <f>B2828/C2828</f>
        <v>0.85099337748344372</v>
      </c>
      <c r="M2828">
        <f>M2827*(1-(M$1+M$5))^($A2828-$A2827)*(1+2*(E2828/E2827-1))</f>
        <v>3638.6012155373846</v>
      </c>
      <c r="N2828">
        <f>VLOOKUP(A2828,'UVXY-IV'!A$43:E$2041,4,0)</f>
        <v>17985.150000000001</v>
      </c>
    </row>
    <row r="2829" spans="1:14"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I2828*(1-(I$1+I$5))^($A2829-$A2828)*(1+1.5*(E2829/E2828-1))</f>
        <v>2751.6449998838257</v>
      </c>
      <c r="K2829">
        <f>ROW()</f>
        <v>2829</v>
      </c>
      <c r="L2829">
        <f>B2829/C2829</f>
        <v>0.88276745675848811</v>
      </c>
      <c r="M2829">
        <f>M2828*(1-(M$1+M$5))^($A2829-$A2828)*(1+2*(E2829/E2828-1))</f>
        <v>3793.6357036966015</v>
      </c>
      <c r="N2829">
        <f>VLOOKUP(A2829,'UVXY-IV'!A$43:E$2041,4,0)</f>
        <v>18751.95</v>
      </c>
    </row>
    <row r="2830" spans="1:14"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I2829*(1-(I$1+I$5))^($A2830-$A2829)*(1+1.5*(E2830/E2829-1))</f>
        <v>2945.2749841213899</v>
      </c>
      <c r="K2830">
        <f>ROW()</f>
        <v>2830</v>
      </c>
      <c r="L2830">
        <f>B2830/C2830</f>
        <v>0.92599277978339345</v>
      </c>
      <c r="M2830">
        <f>M2829*(1-(M$1+M$5))^($A2830-$A2829)*(1+2*(E2830/E2829-1))</f>
        <v>4149.3101223290632</v>
      </c>
      <c r="N2830">
        <f>VLOOKUP(A2830,'UVXY-IV'!A$43:E$2041,4,0)</f>
        <v>20508.400000000001</v>
      </c>
    </row>
    <row r="2831" spans="1:14"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I2830*(1-(I$1+I$5))^($A2831-$A2830)*(1+1.5*(E2831/E2830-1))</f>
        <v>2839.1337679763583</v>
      </c>
      <c r="K2831">
        <f>ROW()</f>
        <v>2831</v>
      </c>
      <c r="L2831">
        <f>B2831/C2831</f>
        <v>0.91419753086419764</v>
      </c>
      <c r="M2831">
        <f>M2830*(1-(M$1+M$5))^($A2831-$A2830)*(1+2*(E2831/E2830-1))</f>
        <v>3949.8521689111349</v>
      </c>
      <c r="N2831">
        <f>VLOOKUP(A2831,'UVXY-IV'!A$43:E$2041,4,0)</f>
        <v>19523.75</v>
      </c>
    </row>
    <row r="2832" spans="1:14"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I2831*(1-(I$1+I$5))^($A2832-$A2831)*(1+1.5*(E2832/E2831-1))</f>
        <v>2832.30328035915</v>
      </c>
      <c r="K2832">
        <f>ROW()</f>
        <v>2832</v>
      </c>
      <c r="L2832">
        <f>B2832/C2832</f>
        <v>0.89395807644882863</v>
      </c>
      <c r="M2832">
        <f>M2831*(1-(M$1+M$5))^($A2832-$A2831)*(1+2*(E2832/E2831-1))</f>
        <v>3937.0996117425948</v>
      </c>
      <c r="N2832">
        <f>VLOOKUP(A2832,'UVXY-IV'!A$43:E$2041,4,0)</f>
        <v>19457.400000000001</v>
      </c>
    </row>
    <row r="2833" spans="1:14"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I2832*(1-(I$1+I$5))^($A2833-$A2832)*(1+1.5*(E2833/E2832-1))</f>
        <v>2658.1561506099952</v>
      </c>
      <c r="K2833">
        <f>ROW()</f>
        <v>2833</v>
      </c>
      <c r="L2833">
        <f>B2833/C2833</f>
        <v>0.85427461139896377</v>
      </c>
      <c r="M2833">
        <f>M2832*(1-(M$1+M$5))^($A2833-$A2832)*(1+2*(E2833/E2832-1))</f>
        <v>3614.2561378613796</v>
      </c>
      <c r="N2833">
        <f>VLOOKUP(A2833,'UVXY-IV'!A$43:E$2041,4,0)</f>
        <v>17861.650000000001</v>
      </c>
    </row>
    <row r="2834" spans="1:14"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I2833*(1-(I$1+I$5))^($A2834-$A2833)*(1+1.5*(E2834/E2833-1))</f>
        <v>2776.2123468000186</v>
      </c>
      <c r="K2834">
        <f>ROW()</f>
        <v>2834</v>
      </c>
      <c r="L2834">
        <f>B2834/C2834</f>
        <v>0.87743557510999381</v>
      </c>
      <c r="M2834">
        <f>M2833*(1-(M$1+M$5))^($A2834-$A2833)*(1+2*(E2834/E2833-1))</f>
        <v>3828.2011076459708</v>
      </c>
      <c r="N2834">
        <f>VLOOKUP(A2834,'UVXY-IV'!A$43:E$2041,4,0)</f>
        <v>18918.400000000001</v>
      </c>
    </row>
    <row r="2835" spans="1:14"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I2834*(1-(I$1+I$5))^($A2835-$A2834)*(1+1.5*(E2835/E2834-1))</f>
        <v>2539.9487351112998</v>
      </c>
      <c r="K2835">
        <f>ROW()</f>
        <v>2835</v>
      </c>
      <c r="L2835">
        <f>B2835/C2835</f>
        <v>0.84989993328885927</v>
      </c>
      <c r="M2835">
        <f>M2834*(1-(M$1+M$5))^($A2835-$A2834)*(1+2*(E2835/E2834-1))</f>
        <v>3393.6045275743413</v>
      </c>
      <c r="N2835">
        <f>VLOOKUP(A2835,'UVXY-IV'!A$43:E$2041,4,0)</f>
        <v>16769.849999999999</v>
      </c>
    </row>
    <row r="2836" spans="1:14"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I2835*(1-(I$1+I$5))^($A2836-$A2835)*(1+1.5*(E2836/E2835-1))</f>
        <v>2429.7746973995718</v>
      </c>
      <c r="K2836">
        <f>ROW()</f>
        <v>2836</v>
      </c>
      <c r="L2836">
        <f>B2836/C2836</f>
        <v>0.83287482806052271</v>
      </c>
      <c r="M2836">
        <f>M2835*(1-(M$1+M$5))^($A2836-$A2835)*(1+2*(E2836/E2835-1))</f>
        <v>3197.2681248131385</v>
      </c>
      <c r="N2836">
        <f>VLOOKUP(A2836,'UVXY-IV'!A$43:E$2041,4,0)</f>
        <v>15800.35</v>
      </c>
    </row>
    <row r="2837" spans="1:14"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I2836*(1-(I$1+I$5))^($A2837-$A2836)*(1+1.5*(E2837/E2836-1))</f>
        <v>2549.012572469826</v>
      </c>
      <c r="K2837">
        <f>ROW()</f>
        <v>2837</v>
      </c>
      <c r="L2837">
        <f>B2837/C2837</f>
        <v>0.87351778656126478</v>
      </c>
      <c r="M2837">
        <f>M2836*(1-(M$1+M$5))^($A2837-$A2836)*(1+2*(E2837/E2836-1))</f>
        <v>3406.3983039588838</v>
      </c>
      <c r="N2837">
        <f>VLOOKUP(A2837,'UVXY-IV'!A$43:E$2041,4,0)</f>
        <v>16833.900000000001</v>
      </c>
    </row>
    <row r="2838" spans="1:14"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I2837*(1-(I$1+I$5))^($A2838-$A2837)*(1+1.5*(E2838/E2837-1))</f>
        <v>2558.6513612637482</v>
      </c>
      <c r="K2838">
        <f>ROW()</f>
        <v>2838</v>
      </c>
      <c r="L2838">
        <f>B2838/C2838</f>
        <v>0.90270618556701032</v>
      </c>
      <c r="M2838">
        <f>M2837*(1-(M$1+M$5))^($A2838-$A2837)*(1+2*(E2838/E2837-1))</f>
        <v>3423.501171699621</v>
      </c>
      <c r="N2838">
        <f>VLOOKUP(A2838,'UVXY-IV'!A$43:E$2041,4,0)</f>
        <v>16918.95</v>
      </c>
    </row>
    <row r="2839" spans="1:14"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I2838*(1-(I$1+I$5))^($A2839-$A2838)*(1+1.5*(E2839/E2838-1))</f>
        <v>2529.1457797185376</v>
      </c>
      <c r="K2839">
        <f>ROW()</f>
        <v>2839</v>
      </c>
      <c r="L2839">
        <f>B2839/C2839</f>
        <v>0.90685640362225084</v>
      </c>
      <c r="M2839">
        <f>M2838*(1-(M$1+M$5))^($A2839-$A2838)*(1+2*(E2839/E2838-1))</f>
        <v>3370.7924913713891</v>
      </c>
      <c r="N2839">
        <f>VLOOKUP(A2839,'UVXY-IV'!A$43:E$2041,4,0)</f>
        <v>16660.150000000001</v>
      </c>
    </row>
    <row r="2840" spans="1:14"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I2839*(1-(I$1+I$5))^($A2840-$A2839)*(1+1.5*(E2840/E2839-1))</f>
        <v>3180.8669675758556</v>
      </c>
      <c r="K2840">
        <f>ROW()</f>
        <v>2840</v>
      </c>
      <c r="L2840">
        <f>B2840/C2840</f>
        <v>1.0069444444444446</v>
      </c>
      <c r="M2840">
        <f>M2839*(1-(M$1+M$5))^($A2840-$A2839)*(1+2*(E2840/E2839-1))</f>
        <v>4528.6310323856269</v>
      </c>
      <c r="N2840">
        <f>VLOOKUP(A2840,'UVXY-IV'!A$43:E$2041,4,0)</f>
        <v>22380.55</v>
      </c>
    </row>
    <row r="2841" spans="1:14"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I2840*(1-(I$1+I$5))^($A2841-$A2840)*(1+1.5*(E2841/E2840-1))</f>
        <v>3167.121520507611</v>
      </c>
      <c r="K2841">
        <f>ROW()</f>
        <v>2841</v>
      </c>
      <c r="L2841">
        <f>B2841/C2841</f>
        <v>0.98700595560368176</v>
      </c>
      <c r="M2841">
        <f>M2840*(1-(M$1+M$5))^($A2841-$A2840)*(1+2*(E2841/E2840-1))</f>
        <v>4502.4442506737942</v>
      </c>
      <c r="N2841">
        <f>VLOOKUP(A2841,'UVXY-IV'!A$43:E$2041,4,0)</f>
        <v>22254.05</v>
      </c>
    </row>
    <row r="2842" spans="1:14"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I2841*(1-(I$1+I$5))^($A2842-$A2841)*(1+1.5*(E2842/E2841-1))</f>
        <v>2806.4851466632617</v>
      </c>
      <c r="K2842">
        <f>ROW()</f>
        <v>2842</v>
      </c>
      <c r="L2842">
        <f>B2842/C2842</f>
        <v>0.95830851697438957</v>
      </c>
      <c r="M2842">
        <f>M2841*(1-(M$1+M$5))^($A2842-$A2841)*(1+2*(E2842/E2841-1))</f>
        <v>3818.7825823413737</v>
      </c>
      <c r="N2842">
        <f>VLOOKUP(A2842,'UVXY-IV'!A$43:E$2041,4,0)</f>
        <v>18878.55</v>
      </c>
    </row>
    <row r="2843" spans="1:14"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I2842*(1-(I$1+I$5))^($A2843-$A2842)*(1+1.5*(E2843/E2842-1))</f>
        <v>3050.870168068499</v>
      </c>
      <c r="K2843">
        <f>ROW()</f>
        <v>2843</v>
      </c>
      <c r="L2843">
        <f>B2843/C2843</f>
        <v>0.94966063348416285</v>
      </c>
      <c r="M2843">
        <f>M2842*(1-(M$1+M$5))^($A2843-$A2842)*(1+2*(E2843/E2842-1))</f>
        <v>4262.0714224463518</v>
      </c>
      <c r="N2843">
        <f>VLOOKUP(A2843,'UVXY-IV'!A$43:E$2041,4,0)</f>
        <v>21072.9</v>
      </c>
    </row>
    <row r="2844" spans="1:14"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I2843*(1-(I$1+I$5))^($A2844-$A2843)*(1+1.5*(E2844/E2843-1))</f>
        <v>3138.3664265652778</v>
      </c>
      <c r="K2844">
        <f>ROW()</f>
        <v>2844</v>
      </c>
      <c r="L2844">
        <f>B2844/C2844</f>
        <v>0.94290465631929055</v>
      </c>
      <c r="M2844">
        <f>M2843*(1-(M$1+M$5))^($A2844-$A2843)*(1+2*(E2844/E2843-1))</f>
        <v>4424.6757614854987</v>
      </c>
      <c r="N2844">
        <f>VLOOKUP(A2844,'UVXY-IV'!A$43:E$2041,4,0)</f>
        <v>21878.6</v>
      </c>
    </row>
    <row r="2845" spans="1:14"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I2844*(1-(I$1+I$5))^($A2845-$A2844)*(1+1.5*(E2845/E2844-1))</f>
        <v>2922.9940096426162</v>
      </c>
      <c r="K2845">
        <f>ROW()</f>
        <v>2845</v>
      </c>
      <c r="L2845">
        <f>B2845/C2845</f>
        <v>0.94535840188014097</v>
      </c>
      <c r="M2845">
        <f>M2844*(1-(M$1+M$5))^($A2845-$A2844)*(1+2*(E2845/E2844-1))</f>
        <v>4019.7313558418791</v>
      </c>
      <c r="N2845">
        <f>VLOOKUP(A2845,'UVXY-IV'!A$43:E$2041,4,0)</f>
        <v>19876.2</v>
      </c>
    </row>
    <row r="2846" spans="1:14"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I2845*(1-(I$1+I$5))^($A2846-$A2845)*(1+1.5*(E2846/E2845-1))</f>
        <v>3387.1623297181113</v>
      </c>
      <c r="K2846">
        <f>ROW()</f>
        <v>2846</v>
      </c>
      <c r="L2846">
        <f>B2846/C2846</f>
        <v>1.0212987012987014</v>
      </c>
      <c r="M2846">
        <f>M2845*(1-(M$1+M$5))^($A2846-$A2845)*(1+2*(E2846/E2845-1))</f>
        <v>4870.7321513212883</v>
      </c>
      <c r="N2846">
        <f>VLOOKUP(A2846,'UVXY-IV'!A$43:E$2041,4,0)</f>
        <v>24086.5</v>
      </c>
    </row>
    <row r="2847" spans="1:14"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I2846*(1-(I$1+I$5))^($A2847-$A2846)*(1+1.5*(E2847/E2846-1))</f>
        <v>3515.7553290485071</v>
      </c>
      <c r="K2847">
        <f>ROW()</f>
        <v>2847</v>
      </c>
      <c r="L2847">
        <f>B2847/C2847</f>
        <v>1.0096056622851364</v>
      </c>
      <c r="M2847">
        <f>M2846*(1-(M$1+M$5))^($A2847-$A2846)*(1+2*(E2847/E2846-1))</f>
        <v>5117.1796182139733</v>
      </c>
      <c r="N2847">
        <f>VLOOKUP(A2847,'UVXY-IV'!A$43:E$2041,4,0)</f>
        <v>25305.25</v>
      </c>
    </row>
    <row r="2848" spans="1:14"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I2847*(1-(I$1+I$5))^($A2848-$A2847)*(1+1.5*(E2848/E2847-1))</f>
        <v>3041.6386183649838</v>
      </c>
      <c r="K2848">
        <f>ROW()</f>
        <v>2848</v>
      </c>
      <c r="L2848">
        <f>B2848/C2848</f>
        <v>0.94923857868020289</v>
      </c>
      <c r="M2848">
        <f>M2847*(1-(M$1+M$5))^($A2848-$A2847)*(1+2*(E2848/E2847-1))</f>
        <v>4196.9926937245846</v>
      </c>
      <c r="N2848">
        <f>VLOOKUP(A2848,'UVXY-IV'!A$43:E$2041,4,0)</f>
        <v>20756.150000000001</v>
      </c>
    </row>
    <row r="2849" spans="1:14"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I2848*(1-(I$1+I$5))^($A2849-$A2848)*(1+1.5*(E2849/E2848-1))</f>
        <v>2559.0188383525242</v>
      </c>
      <c r="K2849">
        <f>ROW()</f>
        <v>2849</v>
      </c>
      <c r="L2849">
        <f>B2849/C2849</f>
        <v>0.87202007528230874</v>
      </c>
      <c r="M2849">
        <f>M2848*(1-(M$1+M$5))^($A2849-$A2848)*(1+2*(E2849/E2848-1))</f>
        <v>3308.8723403061126</v>
      </c>
      <c r="N2849">
        <f>VLOOKUP(A2849,'UVXY-IV'!A$43:E$2041,4,0)</f>
        <v>16373.45</v>
      </c>
    </row>
    <row r="2850" spans="1:14"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I2849*(1-(I$1+I$5))^($A2850-$A2849)*(1+1.5*(E2850/E2849-1))</f>
        <v>2533.905778873846</v>
      </c>
      <c r="K2850">
        <f>ROW()</f>
        <v>2850</v>
      </c>
      <c r="L2850">
        <f>B2850/C2850</f>
        <v>0.86481241914618356</v>
      </c>
      <c r="M2850">
        <f>M2849*(1-(M$1+M$5))^($A2850-$A2849)*(1+2*(E2850/E2849-1))</f>
        <v>3265.5084714113632</v>
      </c>
      <c r="N2850">
        <f>VLOOKUP(A2850,'UVXY-IV'!A$43:E$2041,4,0)</f>
        <v>16161.05</v>
      </c>
    </row>
    <row r="2851" spans="1:14"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I2850*(1-(I$1+I$5))^($A2851-$A2850)*(1+1.5*(E2851/E2850-1))</f>
        <v>2484.3350601987067</v>
      </c>
      <c r="K2851">
        <f>ROW()</f>
        <v>2851</v>
      </c>
      <c r="L2851">
        <f>B2851/C2851</f>
        <v>0.84807692307692317</v>
      </c>
      <c r="M2851">
        <f>M2850*(1-(M$1+M$5))^($A2851-$A2850)*(1+2*(E2851/E2850-1))</f>
        <v>3180.2648462752572</v>
      </c>
      <c r="N2851">
        <f>VLOOKUP(A2851,'UVXY-IV'!A$43:E$2041,4,0)</f>
        <v>15740.1</v>
      </c>
    </row>
    <row r="2852" spans="1:14"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I2851*(1-(I$1+I$5))^($A2852-$A2851)*(1+1.5*(E2852/E2851-1))</f>
        <v>2261.4830603875894</v>
      </c>
      <c r="K2852">
        <f>ROW()</f>
        <v>2852</v>
      </c>
      <c r="L2852">
        <f>B2852/C2852</f>
        <v>0.82213170400543101</v>
      </c>
      <c r="M2852">
        <f>M2851*(1-(M$1+M$5))^($A2852-$A2851)*(1+2*(E2852/E2851-1))</f>
        <v>2799.8356355358806</v>
      </c>
      <c r="N2852">
        <f>VLOOKUP(A2852,'UVXY-IV'!A$43:E$2041,4,0)</f>
        <v>13856.05</v>
      </c>
    </row>
    <row r="2853" spans="1:14" x14ac:dyDescent="0.25">
      <c r="A2853" s="1">
        <v>42202</v>
      </c>
      <c r="B2853" s="10">
        <v>11.95</v>
      </c>
      <c r="C2853" s="10">
        <v>14.61</v>
      </c>
      <c r="D2853">
        <v>431.6841</v>
      </c>
      <c r="E2853">
        <v>384.8184</v>
      </c>
      <c r="F2853">
        <v>24859.414005999999</v>
      </c>
      <c r="G2853">
        <v>22162.687898</v>
      </c>
      <c r="H2853">
        <f>(1/(1-91/360*VLOOKUP($A2853,Tbills!$B$4:$C$974,2,1)/100))^((1)/91)-1</f>
        <v>4.1671128436782112E-7</v>
      </c>
      <c r="I2853">
        <f>I2852*(1-(I$1+I$5))^($A2853-$A2852)*(1+1.5*(E2853/E2852-1))</f>
        <v>2251.0695154488321</v>
      </c>
      <c r="K2853">
        <f>ROW()</f>
        <v>2853</v>
      </c>
      <c r="L2853">
        <f>B2853/C2853</f>
        <v>0.81793292265571527</v>
      </c>
      <c r="M2853">
        <f>M2852*(1-(M$1+M$5))^($A2853-$A2852)*(1+2*(E2853/E2852-1))</f>
        <v>2782.5874696243982</v>
      </c>
      <c r="N2853">
        <f>VLOOKUP(A2853,'UVXY-IV'!A$43:E$2041,4,0)</f>
        <v>13773.7</v>
      </c>
    </row>
    <row r="2854" spans="1:14"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I2853*(1-(I$1+I$5))^($A2854-$A2853)*(1+1.5*(E2854/E2853-1))</f>
        <v>2199.8454006685683</v>
      </c>
      <c r="K2854">
        <f>ROW()</f>
        <v>2854</v>
      </c>
      <c r="L2854">
        <f>B2854/C2854</f>
        <v>0.82491582491582494</v>
      </c>
      <c r="M2854">
        <f>M2853*(1-(M$1+M$5))^($A2854-$A2853)*(1+2*(E2854/E2853-1))</f>
        <v>2697.9935998199908</v>
      </c>
      <c r="N2854">
        <f>VLOOKUP(A2854,'UVXY-IV'!A$43:E$2041,4,0)</f>
        <v>13354.85</v>
      </c>
    </row>
    <row r="2855" spans="1:14"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I2854*(1-(I$1+I$5))^($A2855-$A2854)*(1+1.5*(E2855/E2854-1))</f>
        <v>2198.3676738580534</v>
      </c>
      <c r="K2855">
        <f>ROW()</f>
        <v>2855</v>
      </c>
      <c r="L2855">
        <f>B2855/C2855</f>
        <v>0.82847457627118648</v>
      </c>
      <c r="M2855">
        <f>M2854*(1-(M$1+M$5))^($A2855-$A2854)*(1+2*(E2855/E2854-1))</f>
        <v>2695.5207621433833</v>
      </c>
      <c r="N2855">
        <f>VLOOKUP(A2855,'UVXY-IV'!A$43:E$2041,4,0)</f>
        <v>13343.25</v>
      </c>
    </row>
    <row r="2856" spans="1:14"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I2855*(1-(I$1+I$5))^($A2856-$A2855)*(1+1.5*(E2856/E2855-1))</f>
        <v>2186.7562817596977</v>
      </c>
      <c r="K2856">
        <f>ROW()</f>
        <v>2856</v>
      </c>
      <c r="L2856">
        <f>B2856/C2856</f>
        <v>0.81836596893990543</v>
      </c>
      <c r="M2856">
        <f>M2855*(1-(M$1+M$5))^($A2856-$A2855)*(1+2*(E2856/E2855-1))</f>
        <v>2676.4818236739497</v>
      </c>
      <c r="N2856">
        <f>VLOOKUP(A2856,'UVXY-IV'!A$43:E$2041,4,0)</f>
        <v>13245.05</v>
      </c>
    </row>
    <row r="2857" spans="1:14"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I2856*(1-(I$1+I$5))^($A2857-$A2856)*(1+1.5*(E2857/E2856-1))</f>
        <v>2209.7818575458446</v>
      </c>
      <c r="K2857">
        <f>ROW()</f>
        <v>2857</v>
      </c>
      <c r="L2857">
        <f>B2857/C2857</f>
        <v>0.84718498659517427</v>
      </c>
      <c r="M2857">
        <f>M2856*(1-(M$1+M$5))^($A2857-$A2856)*(1+2*(E2857/E2856-1))</f>
        <v>2714.0011683000057</v>
      </c>
      <c r="N2857">
        <f>VLOOKUP(A2857,'UVXY-IV'!A$43:E$2041,4,0)</f>
        <v>13431.3</v>
      </c>
    </row>
    <row r="2858" spans="1:14"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I2857*(1-(I$1+I$5))^($A2858-$A2857)*(1+1.5*(E2858/E2857-1))</f>
        <v>2347.9664424108819</v>
      </c>
      <c r="K2858">
        <f>ROW()</f>
        <v>2858</v>
      </c>
      <c r="L2858">
        <f>B2858/C2858</f>
        <v>0.87795527156549524</v>
      </c>
      <c r="M2858">
        <f>M2857*(1-(M$1+M$5))^($A2858-$A2857)*(1+2*(E2858/E2857-1))</f>
        <v>2940.2256179120695</v>
      </c>
      <c r="N2858">
        <f>VLOOKUP(A2858,'UVXY-IV'!A$43:E$2041,4,0)</f>
        <v>14551.1</v>
      </c>
    </row>
    <row r="2859" spans="1:14"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I2858*(1-(I$1+I$5))^($A2859-$A2858)*(1+1.5*(E2859/E2858-1))</f>
        <v>2540.5641473595219</v>
      </c>
      <c r="K2859">
        <f>ROW()</f>
        <v>2859</v>
      </c>
      <c r="L2859">
        <f>B2859/C2859</f>
        <v>0.92967818831942783</v>
      </c>
      <c r="M2859">
        <f>M2858*(1-(M$1+M$5))^($A2859-$A2858)*(1+2*(E2859/E2858-1))</f>
        <v>3261.5901793025273</v>
      </c>
      <c r="N2859">
        <f>VLOOKUP(A2859,'UVXY-IV'!A$43:E$2041,4,0)</f>
        <v>16140.05</v>
      </c>
    </row>
    <row r="2860" spans="1:14"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I2859*(1-(I$1+I$5))^($A2860-$A2859)*(1+1.5*(E2860/E2859-1))</f>
        <v>2231.0686941687127</v>
      </c>
      <c r="K2860">
        <f>ROW()</f>
        <v>2860</v>
      </c>
      <c r="L2860">
        <f>B2860/C2860</f>
        <v>0.87103046014257934</v>
      </c>
      <c r="M2860">
        <f>M2859*(1-(M$1+M$5))^($A2860-$A2859)*(1+2*(E2860/E2859-1))</f>
        <v>2731.7587948010855</v>
      </c>
      <c r="N2860">
        <f>VLOOKUP(A2860,'UVXY-IV'!A$43:E$2041,4,0)</f>
        <v>13518</v>
      </c>
    </row>
    <row r="2861" spans="1:14"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I2860*(1-(I$1+I$5))^($A2861-$A2860)*(1+1.5*(E2861/E2860-1))</f>
        <v>2173.9387388186233</v>
      </c>
      <c r="K2861">
        <f>ROW()</f>
        <v>2861</v>
      </c>
      <c r="L2861">
        <f>B2861/C2861</f>
        <v>0.83780160857908847</v>
      </c>
      <c r="M2861">
        <f>M2860*(1-(M$1+M$5))^($A2861-$A2860)*(1+2*(E2861/E2860-1))</f>
        <v>2638.4360491055791</v>
      </c>
      <c r="N2861">
        <f>VLOOKUP(A2861,'UVXY-IV'!A$43:E$2041,4,0)</f>
        <v>13055.95</v>
      </c>
    </row>
    <row r="2862" spans="1:14"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I2861*(1-(I$1+I$5))^($A2862-$A2861)*(1+1.5*(E2862/E2861-1))</f>
        <v>2146.8661696286686</v>
      </c>
      <c r="K2862">
        <f>ROW()</f>
        <v>2862</v>
      </c>
      <c r="L2862">
        <f>B2862/C2862</f>
        <v>0.82460910944935417</v>
      </c>
      <c r="M2862">
        <f>M2861*(1-(M$1+M$5))^($A2862-$A2861)*(1+2*(E2862/E2861-1))</f>
        <v>2594.5725087033552</v>
      </c>
      <c r="N2862">
        <f>VLOOKUP(A2862,'UVXY-IV'!A$43:E$2041,4,0)</f>
        <v>12838.3</v>
      </c>
    </row>
    <row r="2863" spans="1:14"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I2862*(1-(I$1+I$5))^($A2863-$A2862)*(1+1.5*(E2863/E2862-1))</f>
        <v>2154.1063857844988</v>
      </c>
      <c r="K2863">
        <f>ROW()</f>
        <v>2863</v>
      </c>
      <c r="L2863">
        <f>B2863/C2863</f>
        <v>0.81342281879194622</v>
      </c>
      <c r="M2863">
        <f>M2862*(1-(M$1+M$5))^($A2863-$A2862)*(1+2*(E2863/E2862-1))</f>
        <v>2606.1847483841498</v>
      </c>
      <c r="N2863">
        <f>VLOOKUP(A2863,'UVXY-IV'!A$43:E$2041,4,0)</f>
        <v>12896.65</v>
      </c>
    </row>
    <row r="2864" spans="1:14"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I2863*(1-(I$1+I$5))^($A2864-$A2863)*(1+1.5*(E2864/E2863-1))</f>
        <v>2122.8802759551504</v>
      </c>
      <c r="K2864">
        <f>ROW()</f>
        <v>2864</v>
      </c>
      <c r="L2864">
        <f>B2864/C2864</f>
        <v>0.84636118598382748</v>
      </c>
      <c r="M2864">
        <f>M2863*(1-(M$1+M$5))^($A2864-$A2863)*(1+2*(E2864/E2863-1))</f>
        <v>2555.6522460038609</v>
      </c>
      <c r="N2864">
        <f>VLOOKUP(A2864,'UVXY-IV'!A$43:E$2041,4,0)</f>
        <v>12646.95</v>
      </c>
    </row>
    <row r="2865" spans="1:14"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I2864*(1-(I$1+I$5))^($A2865-$A2864)*(1+1.5*(E2865/E2864-1))</f>
        <v>2163.1113144211477</v>
      </c>
      <c r="K2865">
        <f>ROW()</f>
        <v>2865</v>
      </c>
      <c r="L2865">
        <f>B2865/C2865</f>
        <v>0.85922009253139453</v>
      </c>
      <c r="M2865">
        <f>M2864*(1-(M$1+M$5))^($A2865-$A2864)*(1+2*(E2865/E2864-1))</f>
        <v>2620.1739989515177</v>
      </c>
      <c r="N2865">
        <f>VLOOKUP(A2865,'UVXY-IV'!A$43:E$2041,4,0)</f>
        <v>12966.05</v>
      </c>
    </row>
    <row r="2866" spans="1:14"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I2865*(1-(I$1+I$5))^($A2866-$A2865)*(1+1.5*(E2866/E2865-1))</f>
        <v>2135.4527804041063</v>
      </c>
      <c r="K2866">
        <f>ROW()</f>
        <v>2866</v>
      </c>
      <c r="L2866">
        <f>B2866/C2866</f>
        <v>0.84072580645161288</v>
      </c>
      <c r="M2866">
        <f>M2865*(1-(M$1+M$5))^($A2866-$A2865)*(1+2*(E2866/E2865-1))</f>
        <v>2575.4499491132515</v>
      </c>
      <c r="N2866">
        <f>VLOOKUP(A2866,'UVXY-IV'!A$43:E$2041,4,0)</f>
        <v>12744.7</v>
      </c>
    </row>
    <row r="2867" spans="1:14"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I2866*(1-(I$1+I$5))^($A2867-$A2866)*(1+1.5*(E2867/E2866-1))</f>
        <v>2219.8266926719102</v>
      </c>
      <c r="K2867">
        <f>ROW()</f>
        <v>2867</v>
      </c>
      <c r="L2867">
        <f>B2867/C2867</f>
        <v>0.88553054662379416</v>
      </c>
      <c r="M2867">
        <f>M2866*(1-(M$1+M$5))^($A2867-$A2866)*(1+2*(E2867/E2866-1))</f>
        <v>2711.0710136267917</v>
      </c>
      <c r="N2867">
        <f>VLOOKUP(A2867,'UVXY-IV'!A$43:E$2041,4,0)</f>
        <v>13416.7</v>
      </c>
    </row>
    <row r="2868" spans="1:14"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I2867*(1-(I$1+I$5))^($A2868-$A2867)*(1+1.5*(E2868/E2867-1))</f>
        <v>2175.5418255760887</v>
      </c>
      <c r="K2868">
        <f>ROW()</f>
        <v>2868</v>
      </c>
      <c r="L2868">
        <f>B2868/C2868</f>
        <v>0.86835278858625164</v>
      </c>
      <c r="M2868">
        <f>M2867*(1-(M$1+M$5))^($A2868-$A2867)*(1+2*(E2868/E2867-1))</f>
        <v>2638.902665042694</v>
      </c>
      <c r="N2868">
        <f>VLOOKUP(A2868,'UVXY-IV'!A$43:E$2041,4,0)</f>
        <v>13060</v>
      </c>
    </row>
    <row r="2869" spans="1:14"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I2868*(1-(I$1+I$5))^($A2869-$A2868)*(1+1.5*(E2869/E2868-1))</f>
        <v>2071.945980548528</v>
      </c>
      <c r="K2869">
        <f>ROW()</f>
        <v>2869</v>
      </c>
      <c r="L2869">
        <f>B2869/C2869</f>
        <v>0.81587725150100066</v>
      </c>
      <c r="M2869">
        <f>M2868*(1-(M$1+M$5))^($A2869-$A2868)*(1+2*(E2869/E2868-1))</f>
        <v>2471.2020840510072</v>
      </c>
      <c r="N2869">
        <f>VLOOKUP(A2869,'UVXY-IV'!A$43:E$2041,4,0)</f>
        <v>12231.15</v>
      </c>
    </row>
    <row r="2870" spans="1:14"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I2869*(1-(I$1+I$5))^($A2870-$A2869)*(1+1.5*(E2870/E2869-1))</f>
        <v>2219.9720510111069</v>
      </c>
      <c r="K2870">
        <f>ROW()</f>
        <v>2870</v>
      </c>
      <c r="L2870">
        <f>B2870/C2870</f>
        <v>0.86010037641154335</v>
      </c>
      <c r="M2870">
        <f>M2869*(1-(M$1+M$5))^($A2870-$A2869)*(1+2*(E2870/E2869-1))</f>
        <v>2706.5449013504949</v>
      </c>
      <c r="N2870">
        <f>VLOOKUP(A2870,'UVXY-IV'!A$43:E$2041,4,0)</f>
        <v>13396.3</v>
      </c>
    </row>
    <row r="2871" spans="1:14"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I2870*(1-(I$1+I$5))^($A2871-$A2870)*(1+1.5*(E2871/E2870-1))</f>
        <v>2178.9419472934733</v>
      </c>
      <c r="K2871">
        <f>ROW()</f>
        <v>2871</v>
      </c>
      <c r="L2871">
        <f>B2871/C2871</f>
        <v>0.85759294265910524</v>
      </c>
      <c r="M2871">
        <f>M2870*(1-(M$1+M$5))^($A2871-$A2870)*(1+2*(E2871/E2870-1))</f>
        <v>2639.7924788556966</v>
      </c>
      <c r="N2871">
        <f>VLOOKUP(A2871,'UVXY-IV'!A$43:E$2041,4,0)</f>
        <v>13064.8</v>
      </c>
    </row>
    <row r="2872" spans="1:14"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I2871*(1-(I$1+I$5))^($A2872-$A2871)*(1+1.5*(E2872/E2871-1))</f>
        <v>2137.7552436080186</v>
      </c>
      <c r="K2872">
        <f>ROW()</f>
        <v>2872</v>
      </c>
      <c r="L2872">
        <f>B2872/C2872</f>
        <v>0.85650793650793655</v>
      </c>
      <c r="M2872">
        <f>M2871*(1-(M$1+M$5))^($A2872-$A2871)*(1+2*(E2872/E2871-1))</f>
        <v>2573.2085114878046</v>
      </c>
      <c r="N2872">
        <f>VLOOKUP(A2872,'UVXY-IV'!A$43:E$2041,4,0)</f>
        <v>12733.9</v>
      </c>
    </row>
    <row r="2873" spans="1:14"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I2872*(1-(I$1+I$5))^($A2873-$A2872)*(1+1.5*(E2873/E2872-1))</f>
        <v>2150.0762670503486</v>
      </c>
      <c r="K2873">
        <f>ROW()</f>
        <v>2873</v>
      </c>
      <c r="L2873">
        <f>B2873/C2873</f>
        <v>0.82720825274016763</v>
      </c>
      <c r="M2873">
        <f>M2872*(1-(M$1+M$5))^($A2873-$A2872)*(1+2*(E2873/E2872-1))</f>
        <v>2592.9285835842015</v>
      </c>
      <c r="N2873">
        <f>VLOOKUP(A2873,'UVXY-IV'!A$43:E$2041,4,0)</f>
        <v>12831.4</v>
      </c>
    </row>
    <row r="2874" spans="1:14"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I2873*(1-(I$1+I$5))^($A2874-$A2873)*(1+1.5*(E2874/E2873-1))</f>
        <v>2121.0662380188614</v>
      </c>
      <c r="K2874">
        <f>ROW()</f>
        <v>2874</v>
      </c>
      <c r="L2874">
        <f>B2874/C2874</f>
        <v>0.8560157790927021</v>
      </c>
      <c r="M2874">
        <f>M2873*(1-(M$1+M$5))^($A2874-$A2873)*(1+2*(E2874/E2873-1))</f>
        <v>2546.1222923007504</v>
      </c>
      <c r="N2874">
        <f>VLOOKUP(A2874,'UVXY-IV'!A$43:E$2041,4,0)</f>
        <v>12600</v>
      </c>
    </row>
    <row r="2875" spans="1:14"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I2874*(1-(I$1+I$5))^($A2875-$A2874)*(1+1.5*(E2875/E2874-1))</f>
        <v>2156.1249543989934</v>
      </c>
      <c r="K2875">
        <f>ROW()</f>
        <v>2875</v>
      </c>
      <c r="L2875">
        <f>B2875/C2875</f>
        <v>0.88340807174887892</v>
      </c>
      <c r="M2875">
        <f>M2874*(1-(M$1+M$5))^($A2875-$A2874)*(1+2*(E2875/E2874-1))</f>
        <v>2602.1802113198119</v>
      </c>
      <c r="N2875">
        <f>VLOOKUP(A2875,'UVXY-IV'!A$43:E$2041,4,0)</f>
        <v>12877.4</v>
      </c>
    </row>
    <row r="2876" spans="1:14"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I2875*(1-(I$1+I$5))^($A2876-$A2875)*(1+1.5*(E2876/E2875-1))</f>
        <v>2273.3222293256017</v>
      </c>
      <c r="K2876">
        <f>ROW()</f>
        <v>2876</v>
      </c>
      <c r="L2876">
        <f>B2876/C2876</f>
        <v>0.9242424242424242</v>
      </c>
      <c r="M2876">
        <f>M2875*(1-(M$1+M$5))^($A2876-$A2875)*(1+2*(E2876/E2875-1))</f>
        <v>2790.7116924239599</v>
      </c>
      <c r="N2876">
        <f>VLOOKUP(A2876,'UVXY-IV'!A$43:E$2041,4,0)</f>
        <v>13811</v>
      </c>
    </row>
    <row r="2877" spans="1:14"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I2876*(1-(I$1+I$5))^($A2877-$A2876)*(1+1.5*(E2877/E2876-1))</f>
        <v>2612.7294211281428</v>
      </c>
      <c r="K2877">
        <f>ROW()</f>
        <v>2877</v>
      </c>
      <c r="L2877">
        <f>B2877/C2877</f>
        <v>1.0164630908125334</v>
      </c>
      <c r="M2877">
        <f>M2876*(1-(M$1+M$5))^($A2877-$A2876)*(1+2*(E2877/E2876-1))</f>
        <v>3346.1779085264093</v>
      </c>
      <c r="N2877">
        <f>VLOOKUP(A2877,'UVXY-IV'!A$43:E$2041,4,0)</f>
        <v>16559.2</v>
      </c>
    </row>
    <row r="2878" spans="1:14"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I2877*(1-(I$1+I$5))^($A2878-$A2877)*(1+1.5*(E2878/E2877-1))</f>
        <v>3164.8304646102288</v>
      </c>
      <c r="K2878">
        <f>ROW()</f>
        <v>2878</v>
      </c>
      <c r="L2878">
        <f>B2878/C2878</f>
        <v>1.1942905837239031</v>
      </c>
      <c r="M2878">
        <f>M2877*(1-(M$1+M$5))^($A2878-$A2877)*(1+2*(E2878/E2877-1))</f>
        <v>4288.8685312735261</v>
      </c>
      <c r="N2878">
        <f>VLOOKUP(A2878,'UVXY-IV'!A$43:E$2041,4,0)</f>
        <v>21224.1</v>
      </c>
    </row>
    <row r="2879" spans="1:14"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I2878*(1-(I$1+I$5))^($A2879-$A2878)*(1+1.5*(E2879/E2878-1))</f>
        <v>4372.5238051973638</v>
      </c>
      <c r="K2879">
        <f>ROW()</f>
        <v>2879</v>
      </c>
      <c r="L2879">
        <f>B2879/C2879</f>
        <v>1.3082851637764934</v>
      </c>
      <c r="M2879">
        <f>M2878*(1-(M$1+M$5))^($A2879-$A2878)*(1+2*(E2879/E2878-1))</f>
        <v>6470.6071500795306</v>
      </c>
      <c r="N2879">
        <f>VLOOKUP(A2879,'UVXY-IV'!A$43:E$2041,4,0)</f>
        <v>32008.3</v>
      </c>
    </row>
    <row r="2880" spans="1:14"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I2879*(1-(I$1+I$5))^($A2880-$A2879)*(1+1.5*(E2880/E2879-1))</f>
        <v>4417.4355558983243</v>
      </c>
      <c r="K2880">
        <f>ROW()</f>
        <v>2880</v>
      </c>
      <c r="L2880">
        <f>B2880/C2880</f>
        <v>1.217714672075727</v>
      </c>
      <c r="M2880">
        <f>M2879*(1-(M$1+M$5))^($A2880-$A2879)*(1+2*(E2880/E2879-1))</f>
        <v>6559.0855737341608</v>
      </c>
      <c r="N2880">
        <f>VLOOKUP(A2880,'UVXY-IV'!A$43:E$2041,4,0)</f>
        <v>32466.45</v>
      </c>
    </row>
    <row r="2881" spans="1:14"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I2880*(1-(I$1+I$5))^($A2881-$A2880)*(1+1.5*(E2881/E2880-1))</f>
        <v>4023.5571358505672</v>
      </c>
      <c r="K2881">
        <f>ROW()</f>
        <v>2881</v>
      </c>
      <c r="L2881">
        <f>B2881/C2881</f>
        <v>1.1820662768031189</v>
      </c>
      <c r="M2881">
        <f>M2880*(1-(M$1+M$5))^($A2881-$A2880)*(1+2*(E2881/E2880-1))</f>
        <v>5779.1837777852124</v>
      </c>
      <c r="N2881">
        <f>VLOOKUP(A2881,'UVXY-IV'!A$43:E$2041,4,0)</f>
        <v>28606.55</v>
      </c>
    </row>
    <row r="2882" spans="1:14"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I2881*(1-(I$1+I$5))^($A2882-$A2881)*(1+1.5*(E2882/E2881-1))</f>
        <v>4110.4709254146983</v>
      </c>
      <c r="K2882">
        <f>ROW()</f>
        <v>2882</v>
      </c>
      <c r="L2882">
        <f>B2882/C2882</f>
        <v>1.0498793242156075</v>
      </c>
      <c r="M2882">
        <f>M2881*(1-(M$1+M$5))^($A2882-$A2881)*(1+2*(E2882/E2881-1))</f>
        <v>5945.5088844783222</v>
      </c>
      <c r="N2882">
        <f>VLOOKUP(A2882,'UVXY-IV'!A$43:E$2041,4,0)</f>
        <v>29438.05</v>
      </c>
    </row>
    <row r="2883" spans="1:14"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I2882*(1-(I$1+I$5))^($A2883-$A2882)*(1+1.5*(E2883/E2882-1))</f>
        <v>4184.1903254303306</v>
      </c>
      <c r="K2883">
        <f>ROW()</f>
        <v>2883</v>
      </c>
      <c r="L2883">
        <f>B2883/C2883</f>
        <v>1.0280189423835833</v>
      </c>
      <c r="M2883">
        <f>M2882*(1-(M$1+M$5))^($A2883-$A2882)*(1+2*(E2883/E2882-1))</f>
        <v>6087.5543941616552</v>
      </c>
      <c r="N2883">
        <f>VLOOKUP(A2883,'UVXY-IV'!A$43:E$2041,4,0)</f>
        <v>30128.35</v>
      </c>
    </row>
    <row r="2884" spans="1:14"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I2883*(1-(I$1+I$5))^($A2884-$A2883)*(1+1.5*(E2884/E2883-1))</f>
        <v>4670.683011472257</v>
      </c>
      <c r="K2884">
        <f>ROW()</f>
        <v>2884</v>
      </c>
      <c r="L2884">
        <f>B2884/C2884</f>
        <v>1.0716170373162457</v>
      </c>
      <c r="M2884">
        <f>M2883*(1-(M$1+M$5))^($A2884-$A2883)*(1+2*(E2884/E2883-1))</f>
        <v>7030.8314141576793</v>
      </c>
      <c r="N2884">
        <f>VLOOKUP(A2884,'UVXY-IV'!A$43:E$2041,4,0)</f>
        <v>34811.4</v>
      </c>
    </row>
    <row r="2885" spans="1:14"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I2884*(1-(I$1+I$5))^($A2885-$A2884)*(1+1.5*(E2885/E2884-1))</f>
        <v>5475.8272135322968</v>
      </c>
      <c r="K2885">
        <f>ROW()</f>
        <v>2885</v>
      </c>
      <c r="L2885">
        <f>B2885/C2885</f>
        <v>1.0633254317643075</v>
      </c>
      <c r="M2885">
        <f>M2884*(1-(M$1+M$5))^($A2885-$A2884)*(1+2*(E2885/E2884-1))</f>
        <v>8646.6355186153087</v>
      </c>
      <c r="N2885">
        <f>VLOOKUP(A2885,'UVXY-IV'!A$43:E$2041,4,0)</f>
        <v>42810.45</v>
      </c>
    </row>
    <row r="2886" spans="1:14"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I2885*(1-(I$1+I$5))^($A2886-$A2885)*(1+1.5*(E2886/E2885-1))</f>
        <v>4643.9024428025559</v>
      </c>
      <c r="K2886">
        <f>ROW()</f>
        <v>2886</v>
      </c>
      <c r="L2886">
        <f>B2886/C2886</f>
        <v>0.99618174875906829</v>
      </c>
      <c r="M2886">
        <f>M2885*(1-(M$1+M$5))^($A2886-$A2885)*(1+2*(E2886/E2885-1))</f>
        <v>6894.9563138838239</v>
      </c>
      <c r="N2886">
        <f>VLOOKUP(A2886,'UVXY-IV'!A$43:E$2041,4,0)</f>
        <v>34143.65</v>
      </c>
    </row>
    <row r="2887" spans="1:14"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I2886*(1-(I$1+I$5))^($A2887-$A2886)*(1+1.5*(E2887/E2886-1))</f>
        <v>4602.39759732927</v>
      </c>
      <c r="K2887">
        <f>ROW()</f>
        <v>2887</v>
      </c>
      <c r="L2887">
        <f>B2887/C2887</f>
        <v>0.97748091603053433</v>
      </c>
      <c r="M2887">
        <f>M2886*(1-(M$1+M$5))^($A2887-$A2886)*(1+2*(E2887/E2886-1))</f>
        <v>6812.6492653286696</v>
      </c>
      <c r="N2887">
        <f>VLOOKUP(A2887,'UVXY-IV'!A$43:E$2041,4,0)</f>
        <v>33737.699999999997</v>
      </c>
    </row>
    <row r="2888" spans="1:14"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I2887*(1-(I$1+I$5))^($A2888-$A2887)*(1+1.5*(E2888/E2887-1))</f>
        <v>5189.162518721434</v>
      </c>
      <c r="K2888">
        <f>ROW()</f>
        <v>2888</v>
      </c>
      <c r="L2888">
        <f>B2888/C2888</f>
        <v>0.99038118988243673</v>
      </c>
      <c r="M2888">
        <f>M2887*(1-(M$1+M$5))^($A2888-$A2887)*(1+2*(E2888/E2887-1))</f>
        <v>7970.5487726175361</v>
      </c>
      <c r="N2888">
        <f>VLOOKUP(A2888,'UVXY-IV'!A$43:E$2041,4,0)</f>
        <v>39478.550000000003</v>
      </c>
    </row>
    <row r="2889" spans="1:14"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I2888*(1-(I$1+I$5))^($A2889-$A2888)*(1+1.5*(E2889/E2888-1))</f>
        <v>4431.0738404885042</v>
      </c>
      <c r="K2889">
        <f>ROW()</f>
        <v>2889</v>
      </c>
      <c r="L2889">
        <f>B2889/C2889</f>
        <v>0.9692487349163097</v>
      </c>
      <c r="M2889">
        <f>M2888*(1-(M$1+M$5))^($A2889-$A2888)*(1+2*(E2889/E2888-1))</f>
        <v>6417.4670773905509</v>
      </c>
      <c r="N2889">
        <f>VLOOKUP(A2889,'UVXY-IV'!A$43:E$2041,4,0)</f>
        <v>31786.9</v>
      </c>
    </row>
    <row r="2890" spans="1:14"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I2889*(1-(I$1+I$5))^($A2890-$A2889)*(1+1.5*(E2890/E2889-1))</f>
        <v>4652.4969035761433</v>
      </c>
      <c r="K2890">
        <f>ROW()</f>
        <v>2890</v>
      </c>
      <c r="L2890">
        <f>B2890/C2890</f>
        <v>0.99695933105283174</v>
      </c>
      <c r="M2890">
        <f>M2889*(1-(M$1+M$5))^($A2890-$A2889)*(1+2*(E2890/E2889-1))</f>
        <v>6844.9014440743413</v>
      </c>
      <c r="N2890">
        <f>VLOOKUP(A2890,'UVXY-IV'!A$43:E$2041,4,0)</f>
        <v>33904.65</v>
      </c>
    </row>
    <row r="2891" spans="1:14"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I2890*(1-(I$1+I$5))^($A2891-$A2890)*(1+1.5*(E2891/E2890-1))</f>
        <v>4394.4951338221708</v>
      </c>
      <c r="K2891">
        <f>ROW()</f>
        <v>2891</v>
      </c>
      <c r="L2891">
        <f>B2891/C2891</f>
        <v>0.95009746588693966</v>
      </c>
      <c r="M2891">
        <f>M2890*(1-(M$1+M$5))^($A2891-$A2890)*(1+2*(E2891/E2890-1))</f>
        <v>6338.6632805067857</v>
      </c>
      <c r="N2891">
        <f>VLOOKUP(A2891,'UVXY-IV'!A$43:E$2041,4,0)</f>
        <v>31397.55</v>
      </c>
    </row>
    <row r="2892" spans="1:14"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I2891*(1-(I$1+I$5))^($A2892-$A2891)*(1+1.5*(E2892/E2891-1))</f>
        <v>4248.8209984831901</v>
      </c>
      <c r="K2892">
        <f>ROW()</f>
        <v>2892</v>
      </c>
      <c r="L2892">
        <f>B2892/C2892</f>
        <v>0.94003241491085898</v>
      </c>
      <c r="M2892">
        <f>M2891*(1-(M$1+M$5))^($A2892-$A2891)*(1+2*(E2892/E2891-1))</f>
        <v>6058.375051502815</v>
      </c>
      <c r="N2892">
        <f>VLOOKUP(A2892,'UVXY-IV'!A$43:E$2041,4,0)</f>
        <v>30008.25</v>
      </c>
    </row>
    <row r="2893" spans="1:14"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I2892*(1-(I$1+I$5))^($A2893-$A2892)*(1+1.5*(E2893/E2892-1))</f>
        <v>4234.1256573130022</v>
      </c>
      <c r="K2893">
        <f>ROW()</f>
        <v>2893</v>
      </c>
      <c r="L2893">
        <f>B2893/C2893</f>
        <v>1.0232067510548524</v>
      </c>
      <c r="M2893">
        <f>M2892*(1-(M$1+M$5))^($A2893-$A2892)*(1+2*(E2893/E2892-1))</f>
        <v>6030.0582771702593</v>
      </c>
      <c r="N2893">
        <f>VLOOKUP(A2893,'UVXY-IV'!A$43:E$2041,4,0)</f>
        <v>29867.599999999999</v>
      </c>
    </row>
    <row r="2894" spans="1:14"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I2893*(1-(I$1+I$5))^($A2894-$A2893)*(1+1.5*(E2894/E2893-1))</f>
        <v>3574.1427059192447</v>
      </c>
      <c r="K2894">
        <f>ROW()</f>
        <v>2894</v>
      </c>
      <c r="L2894">
        <f>B2894/C2894</f>
        <v>0.97491349480968847</v>
      </c>
      <c r="M2894">
        <f>M2893*(1-(M$1+M$5))^($A2894-$A2893)*(1+2*(E2894/E2893-1))</f>
        <v>4776.7368898796822</v>
      </c>
      <c r="N2894">
        <f>VLOOKUP(A2894,'UVXY-IV'!A$43:E$2041,4,0)</f>
        <v>23657.9</v>
      </c>
    </row>
    <row r="2895" spans="1:14"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I2894*(1-(I$1+I$5))^($A2895-$A2894)*(1+1.5*(E2895/E2894-1))</f>
        <v>3193.5117168166557</v>
      </c>
      <c r="K2895">
        <f>ROW()</f>
        <v>2895</v>
      </c>
      <c r="L2895">
        <f>B2895/C2895</f>
        <v>0.95611285266457691</v>
      </c>
      <c r="M2895">
        <f>M2894*(1-(M$1+M$5))^($A2895-$A2894)*(1+2*(E2895/E2894-1))</f>
        <v>4098.3838079281632</v>
      </c>
      <c r="N2895">
        <f>VLOOKUP(A2895,'UVXY-IV'!A$43:E$2041,4,0)</f>
        <v>20297.3</v>
      </c>
    </row>
    <row r="2896" spans="1:14"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I2895*(1-(I$1+I$5))^($A2896-$A2895)*(1+1.5*(E2896/E2895-1))</f>
        <v>3553.0121806275547</v>
      </c>
      <c r="K2896">
        <f>ROW()</f>
        <v>2896</v>
      </c>
      <c r="L2896">
        <f>B2896/C2896</f>
        <v>1</v>
      </c>
      <c r="M2896">
        <f>M2895*(1-(M$1+M$5))^($A2896-$A2895)*(1+2*(E2896/E2895-1))</f>
        <v>4713.4350729618491</v>
      </c>
      <c r="N2896">
        <f>VLOOKUP(A2896,'UVXY-IV'!A$43:E$2041,4,0)</f>
        <v>23341.599999999999</v>
      </c>
    </row>
    <row r="2897" spans="1:14"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I2896*(1-(I$1+I$5))^($A2897-$A2896)*(1+1.5*(E2897/E2896-1))</f>
        <v>3836.2132053996434</v>
      </c>
      <c r="K2897">
        <f>ROW()</f>
        <v>2897</v>
      </c>
      <c r="L2897">
        <f>B2897/C2897</f>
        <v>0.96034482758620698</v>
      </c>
      <c r="M2897">
        <f>M2896*(1-(M$1+M$5))^($A2897-$A2896)*(1+2*(E2897/E2896-1))</f>
        <v>5214.2513622770985</v>
      </c>
      <c r="N2897">
        <f>VLOOKUP(A2897,'UVXY-IV'!A$43:E$2041,4,0)</f>
        <v>25820.25</v>
      </c>
    </row>
    <row r="2898" spans="1:14"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I2897*(1-(I$1+I$5))^($A2898-$A2897)*(1+1.5*(E2898/E2897-1))</f>
        <v>3362.5563451211924</v>
      </c>
      <c r="K2898">
        <f>ROW()</f>
        <v>2898</v>
      </c>
      <c r="L2898">
        <f>B2898/C2898</f>
        <v>0.93283927744326078</v>
      </c>
      <c r="M2898">
        <f>M2897*(1-(M$1+M$5))^($A2898-$A2897)*(1+2*(E2898/E2897-1))</f>
        <v>4355.5821847006346</v>
      </c>
      <c r="N2898">
        <f>VLOOKUP(A2898,'UVXY-IV'!A$43:E$2041,4,0)</f>
        <v>21577.5</v>
      </c>
    </row>
    <row r="2899" spans="1:14"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I2898*(1-(I$1+I$5))^($A2899-$A2898)*(1+1.5*(E2899/E2898-1))</f>
        <v>3867.4404568381142</v>
      </c>
      <c r="K2899">
        <f>ROW()</f>
        <v>2899</v>
      </c>
      <c r="L2899">
        <f>B2899/C2899</f>
        <v>0.96391752577319589</v>
      </c>
      <c r="M2899">
        <f>M2898*(1-(M$1+M$5))^($A2899-$A2898)*(1+2*(E2899/E2898-1))</f>
        <v>5227.4511932517471</v>
      </c>
      <c r="N2899">
        <f>VLOOKUP(A2899,'UVXY-IV'!A$43:E$2041,4,0)</f>
        <v>25897.7</v>
      </c>
    </row>
    <row r="2900" spans="1:14"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I2899*(1-(I$1+I$5))^($A2900-$A2899)*(1+1.5*(E2900/E2899-1))</f>
        <v>3703.9165793556108</v>
      </c>
      <c r="K2900">
        <f>ROW()</f>
        <v>2900</v>
      </c>
      <c r="L2900">
        <f>B2900/C2900</f>
        <v>0.96722027972027969</v>
      </c>
      <c r="M2900">
        <f>M2899*(1-(M$1+M$5))^($A2900-$A2899)*(1+2*(E2900/E2899-1))</f>
        <v>4932.6448156475162</v>
      </c>
      <c r="N2900">
        <f>VLOOKUP(A2900,'UVXY-IV'!A$43:E$2041,4,0)</f>
        <v>24437.7</v>
      </c>
    </row>
    <row r="2901" spans="1:14"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I2900*(1-(I$1+I$5))^($A2901-$A2900)*(1+1.5*(E2901/E2900-1))</f>
        <v>3886.281628024296</v>
      </c>
      <c r="K2901">
        <f>ROW()</f>
        <v>2901</v>
      </c>
      <c r="L2901">
        <f>B2901/C2901</f>
        <v>1.0004262574595055</v>
      </c>
      <c r="M2901">
        <f>M2900*(1-(M$1+M$5))^($A2901-$A2900)*(1+2*(E2901/E2900-1))</f>
        <v>5256.3503618320356</v>
      </c>
      <c r="N2901">
        <f>VLOOKUP(A2901,'UVXY-IV'!A$43:E$2041,4,0)</f>
        <v>26040.75</v>
      </c>
    </row>
    <row r="2902" spans="1:14"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I2901*(1-(I$1+I$5))^($A2902-$A2901)*(1+1.5*(E2902/E2901-1))</f>
        <v>4011.011237789905</v>
      </c>
      <c r="K2902">
        <f>ROW()</f>
        <v>2902</v>
      </c>
      <c r="L2902">
        <f>B2902/C2902</f>
        <v>0.96803278688524597</v>
      </c>
      <c r="M2902">
        <f>M2901*(1-(M$1+M$5))^($A2902-$A2901)*(1+2*(E2902/E2901-1))</f>
        <v>5481.1706824933826</v>
      </c>
      <c r="N2902">
        <f>VLOOKUP(A2902,'UVXY-IV'!A$43:E$2041,4,0)</f>
        <v>27153.35</v>
      </c>
    </row>
    <row r="2903" spans="1:14"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I2902*(1-(I$1+I$5))^($A2903-$A2902)*(1+1.5*(E2903/E2902-1))</f>
        <v>4426.0033727721238</v>
      </c>
      <c r="K2903">
        <f>ROW()</f>
        <v>2903</v>
      </c>
      <c r="L2903">
        <f>B2903/C2903</f>
        <v>1.0473843821076574</v>
      </c>
      <c r="M2903">
        <f>M2902*(1-(M$1+M$5))^($A2903-$A2902)*(1+2*(E2903/E2902-1))</f>
        <v>6236.9048593025427</v>
      </c>
      <c r="N2903">
        <f>VLOOKUP(A2903,'UVXY-IV'!A$43:E$2041,4,0)</f>
        <v>30900.799999999999</v>
      </c>
    </row>
    <row r="2904" spans="1:14"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I2903*(1-(I$1+I$5))^($A2904-$A2903)*(1+1.5*(E2904/E2903-1))</f>
        <v>4384.8699888260535</v>
      </c>
      <c r="K2904">
        <f>ROW()</f>
        <v>2904</v>
      </c>
      <c r="L2904">
        <f>B2904/C2904</f>
        <v>1.0319230769230769</v>
      </c>
      <c r="M2904">
        <f>M2903*(1-(M$1+M$5))^($A2904-$A2903)*(1+2*(E2904/E2903-1))</f>
        <v>6159.4921154608464</v>
      </c>
      <c r="N2904">
        <f>VLOOKUP(A2904,'UVXY-IV'!A$43:E$2041,4,0)</f>
        <v>30516.1</v>
      </c>
    </row>
    <row r="2905" spans="1:14"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I2904*(1-(I$1+I$5))^($A2905-$A2904)*(1+1.5*(E2905/E2904-1))</f>
        <v>4179.5961964541621</v>
      </c>
      <c r="K2905">
        <f>ROW()</f>
        <v>2905</v>
      </c>
      <c r="L2905">
        <f>B2905/C2905</f>
        <v>0.98989898989898994</v>
      </c>
      <c r="M2905">
        <f>M2904*(1-(M$1+M$5))^($A2905-$A2904)*(1+2*(E2905/E2904-1))</f>
        <v>5774.9043675408984</v>
      </c>
      <c r="N2905">
        <f>VLOOKUP(A2905,'UVXY-IV'!A$43:E$2041,4,0)</f>
        <v>28609.55</v>
      </c>
    </row>
    <row r="2906" spans="1:14"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I2905*(1-(I$1+I$5))^($A2906-$A2905)*(1+1.5*(E2906/E2905-1))</f>
        <v>3970.1070336351786</v>
      </c>
      <c r="K2906">
        <f>ROW()</f>
        <v>2906</v>
      </c>
      <c r="L2906">
        <f>B2906/C2906</f>
        <v>0.94628619387326907</v>
      </c>
      <c r="M2906">
        <f>M2905*(1-(M$1+M$5))^($A2906-$A2905)*(1+2*(E2906/E2905-1))</f>
        <v>5388.8609170897953</v>
      </c>
      <c r="N2906">
        <f>VLOOKUP(A2906,'UVXY-IV'!A$43:E$2041,4,0)</f>
        <v>26697.5</v>
      </c>
    </row>
    <row r="2907" spans="1:14"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I2906*(1-(I$1+I$5))^($A2907-$A2906)*(1+1.5*(E2907/E2906-1))</f>
        <v>3682.6885702617028</v>
      </c>
      <c r="K2907">
        <f>ROW()</f>
        <v>2907</v>
      </c>
      <c r="L2907">
        <f>B2907/C2907</f>
        <v>0.92654867256637163</v>
      </c>
      <c r="M2907">
        <f>M2906*(1-(M$1+M$5))^($A2907-$A2906)*(1+2*(E2907/E2906-1))</f>
        <v>4868.587335129766</v>
      </c>
      <c r="N2907">
        <f>VLOOKUP(A2907,'UVXY-IV'!A$43:E$2041,4,0)</f>
        <v>24116.400000000001</v>
      </c>
    </row>
    <row r="2908" spans="1:14" x14ac:dyDescent="0.25">
      <c r="A2908" s="1">
        <v>42282</v>
      </c>
      <c r="B2908" s="10">
        <v>19.54</v>
      </c>
      <c r="C2908" s="10">
        <v>21.33</v>
      </c>
      <c r="D2908">
        <v>596.5127</v>
      </c>
      <c r="E2908">
        <v>531.68100000000004</v>
      </c>
      <c r="F2908">
        <v>28747.702819999999</v>
      </c>
      <c r="G2908">
        <v>25625.754322000001</v>
      </c>
      <c r="H2908">
        <f>(1/(1-91/360*VLOOKUP($A2908,Tbills!$B$4:$C$974,2,1)/100))^((1)/91)-1</f>
        <v>0</v>
      </c>
      <c r="I2908">
        <f>I2907*(1-(I$1+I$5))^($A2908-$A2907)*(1+1.5*(E2908/E2907-1))</f>
        <v>3390.9978073802217</v>
      </c>
      <c r="K2908">
        <f>ROW()</f>
        <v>2908</v>
      </c>
      <c r="L2908">
        <f>B2908/C2908</f>
        <v>0.91608063759962499</v>
      </c>
      <c r="M2908">
        <f>M2907*(1-(M$1+M$5))^($A2908-$A2907)*(1+2*(E2908/E2907-1))</f>
        <v>4354.1577718353428</v>
      </c>
      <c r="N2908">
        <f>VLOOKUP(A2908,'UVXY-IV'!A$43:E$2041,4,0)</f>
        <v>21568.5</v>
      </c>
    </row>
    <row r="2909" spans="1:14"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I2908*(1-(I$1+I$5))^($A2909-$A2908)*(1+1.5*(E2909/E2908-1))</f>
        <v>3507.4430841520216</v>
      </c>
      <c r="K2909">
        <f>ROW()</f>
        <v>2909</v>
      </c>
      <c r="L2909">
        <f>B2909/C2909</f>
        <v>0.89856415006947654</v>
      </c>
      <c r="M2909">
        <f>M2908*(1-(M$1+M$5))^($A2909-$A2908)*(1+2*(E2909/E2908-1))</f>
        <v>4553.4215563104826</v>
      </c>
      <c r="N2909">
        <f>VLOOKUP(A2909,'UVXY-IV'!A$43:E$2041,4,0)</f>
        <v>22555.75</v>
      </c>
    </row>
    <row r="2910" spans="1:14"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I2909*(1-(I$1+I$5))^($A2910-$A2909)*(1+1.5*(E2910/E2909-1))</f>
        <v>3300.4750131245769</v>
      </c>
      <c r="K2910">
        <f>ROW()</f>
        <v>2910</v>
      </c>
      <c r="L2910">
        <f>B2910/C2910</f>
        <v>0.88845968131337505</v>
      </c>
      <c r="M2910">
        <f>M2909*(1-(M$1+M$5))^($A2910-$A2909)*(1+2*(E2910/E2909-1))</f>
        <v>4195.0823948151192</v>
      </c>
      <c r="N2910">
        <f>VLOOKUP(A2910,'UVXY-IV'!A$43:E$2041,4,0)</f>
        <v>20777.25</v>
      </c>
    </row>
    <row r="2911" spans="1:14"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I2910*(1-(I$1+I$5))^($A2911-$A2910)*(1+1.5*(E2911/E2910-1))</f>
        <v>3096.593972698729</v>
      </c>
      <c r="K2911">
        <f>ROW()</f>
        <v>2911</v>
      </c>
      <c r="L2911">
        <f>B2911/C2911</f>
        <v>0.86709805873568946</v>
      </c>
      <c r="M2911">
        <f>M2910*(1-(M$1+M$5))^($A2911-$A2910)*(1+2*(E2911/E2910-1))</f>
        <v>3849.4778734778074</v>
      </c>
      <c r="N2911">
        <f>VLOOKUP(A2911,'UVXY-IV'!A$43:E$2041,4,0)</f>
        <v>19064.2</v>
      </c>
    </row>
    <row r="2912" spans="1:14"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I2911*(1-(I$1+I$5))^($A2912-$A2911)*(1+1.5*(E2912/E2911-1))</f>
        <v>3050.8521822193293</v>
      </c>
      <c r="K2912">
        <f>ROW()</f>
        <v>2912</v>
      </c>
      <c r="L2912">
        <f>B2912/C2912</f>
        <v>0.86045340050377817</v>
      </c>
      <c r="M2912">
        <f>M2911*(1-(M$1+M$5))^($A2912-$A2911)*(1+2*(E2912/E2911-1))</f>
        <v>3773.5816950890435</v>
      </c>
      <c r="N2912">
        <f>VLOOKUP(A2912,'UVXY-IV'!A$43:E$2041,4,0)</f>
        <v>18686.650000000001</v>
      </c>
    </row>
    <row r="2913" spans="1:14"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I2912*(1-(I$1+I$5))^($A2913-$A2912)*(1+1.5*(E2913/E2912-1))</f>
        <v>2733.5138682743973</v>
      </c>
      <c r="K2913">
        <f>ROW()</f>
        <v>2913</v>
      </c>
      <c r="L2913">
        <f>B2913/C2913</f>
        <v>0.83956386292834895</v>
      </c>
      <c r="M2913">
        <f>M2912*(1-(M$1+M$5))^($A2913-$A2912)*(1+2*(E2913/E2912-1))</f>
        <v>3250.0308569914223</v>
      </c>
      <c r="N2913">
        <f>VLOOKUP(A2913,'UVXY-IV'!A$43:E$2041,4,0)</f>
        <v>16089.45</v>
      </c>
    </row>
    <row r="2914" spans="1:14"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I2913*(1-(I$1+I$5))^($A2914-$A2913)*(1+1.5*(E2914/E2913-1))</f>
        <v>3096.7355478028558</v>
      </c>
      <c r="K2914">
        <f>ROW()</f>
        <v>2914</v>
      </c>
      <c r="L2914">
        <f>B2914/C2914</f>
        <v>0.86195121951219522</v>
      </c>
      <c r="M2914">
        <f>M2913*(1-(M$1+M$5))^($A2914-$A2913)*(1+2*(E2914/E2913-1))</f>
        <v>3825.7556883591669</v>
      </c>
      <c r="N2914">
        <f>VLOOKUP(A2914,'UVXY-IV'!A$43:E$2041,4,0)</f>
        <v>18938.45</v>
      </c>
    </row>
    <row r="2915" spans="1:14" x14ac:dyDescent="0.25">
      <c r="A2915" s="1">
        <v>42291</v>
      </c>
      <c r="B2915" s="10">
        <v>18.03</v>
      </c>
      <c r="C2915" s="10">
        <v>20.81</v>
      </c>
      <c r="D2915">
        <v>565.32439999999997</v>
      </c>
      <c r="E2915">
        <v>503.88240000000002</v>
      </c>
      <c r="F2915">
        <v>28498.28023</v>
      </c>
      <c r="G2915">
        <v>25403.418571999999</v>
      </c>
      <c r="H2915">
        <f>(1/(1-91/360*VLOOKUP($A2915,Tbills!$B$4:$C$974,2,1)/100))^((1)/91)-1</f>
        <v>0</v>
      </c>
      <c r="I2915">
        <f>I2914*(1-(I$1+I$5))^($A2915-$A2914)*(1+1.5*(E2915/E2914-1))</f>
        <v>3109.1963594946396</v>
      </c>
      <c r="K2915">
        <f>ROW()</f>
        <v>2915</v>
      </c>
      <c r="L2915">
        <f>B2915/C2915</f>
        <v>0.8664103796251803</v>
      </c>
      <c r="M2915">
        <f>M2914*(1-(M$1+M$5))^($A2915-$A2914)*(1+2*(E2915/E2914-1))</f>
        <v>3846.2008930788757</v>
      </c>
      <c r="N2915">
        <f>VLOOKUP(A2915,'UVXY-IV'!A$43:E$2041,4,0)</f>
        <v>19038.099999999999</v>
      </c>
    </row>
    <row r="2916" spans="1:14" x14ac:dyDescent="0.25">
      <c r="A2916" s="1">
        <v>42292</v>
      </c>
      <c r="B2916" s="10">
        <v>16.05</v>
      </c>
      <c r="C2916" s="10">
        <v>19.43</v>
      </c>
      <c r="D2916">
        <v>517.39859999999999</v>
      </c>
      <c r="E2916">
        <v>461.16539999999998</v>
      </c>
      <c r="F2916">
        <v>26957.121936</v>
      </c>
      <c r="G2916">
        <v>24029.627279</v>
      </c>
      <c r="H2916">
        <f>(1/(1-91/360*VLOOKUP($A2916,Tbills!$B$4:$C$974,2,1)/100))^((1)/91)-1</f>
        <v>0</v>
      </c>
      <c r="I2916">
        <f>I2915*(1-(I$1+I$5))^($A2916-$A2915)*(1+1.5*(E2916/E2915-1))</f>
        <v>2713.793734142359</v>
      </c>
      <c r="K2916">
        <f>ROW()</f>
        <v>2916</v>
      </c>
      <c r="L2916">
        <f>B2916/C2916</f>
        <v>0.82604220277920748</v>
      </c>
      <c r="M2916">
        <f>M2915*(1-(M$1+M$5))^($A2916-$A2915)*(1+2*(E2916/E2915-1))</f>
        <v>3193.9642543148648</v>
      </c>
      <c r="N2916">
        <f>VLOOKUP(A2916,'UVXY-IV'!A$43:E$2041,4,0)</f>
        <v>15805.25</v>
      </c>
    </row>
    <row r="2917" spans="1:14"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I2916*(1-(I$1+I$5))^($A2917-$A2916)*(1+1.5*(E2917/E2916-1))</f>
        <v>2679.256376706433</v>
      </c>
      <c r="K2917">
        <f>ROW()</f>
        <v>2917</v>
      </c>
      <c r="L2917">
        <f>B2917/C2917</f>
        <v>0.80610605249062661</v>
      </c>
      <c r="M2917">
        <f>M2916*(1-(M$1+M$5))^($A2917-$A2916)*(1+2*(E2917/E2916-1))</f>
        <v>3139.70103877884</v>
      </c>
      <c r="N2917">
        <f>VLOOKUP(A2917,'UVXY-IV'!A$43:E$2041,4,0)</f>
        <v>15536</v>
      </c>
    </row>
    <row r="2918" spans="1:14"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I2917*(1-(I$1+I$5))^($A2918-$A2917)*(1+1.5*(E2918/E2917-1))</f>
        <v>2418.8585473528201</v>
      </c>
      <c r="K2918">
        <f>ROW()</f>
        <v>2918</v>
      </c>
      <c r="L2918">
        <f>B2918/C2918</f>
        <v>0.83874580067189253</v>
      </c>
      <c r="M2918">
        <f>M2917*(1-(M$1+M$5))^($A2918-$A2917)*(1+2*(E2918/E2917-1))</f>
        <v>2732.6686817740606</v>
      </c>
      <c r="N2918">
        <f>VLOOKUP(A2918,'UVXY-IV'!A$43:E$2041,4,0)</f>
        <v>13518.55</v>
      </c>
    </row>
    <row r="2919" spans="1:14"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I2918*(1-(I$1+I$5))^($A2919-$A2918)*(1+1.5*(E2919/E2918-1))</f>
        <v>2661.2806709223069</v>
      </c>
      <c r="K2919">
        <f>ROW()</f>
        <v>2919</v>
      </c>
      <c r="L2919">
        <f>B2919/C2919</f>
        <v>0.84677419354838701</v>
      </c>
      <c r="M2919">
        <f>M2918*(1-(M$1+M$5))^($A2919-$A2918)*(1+2*(E2919/E2918-1))</f>
        <v>3097.7663409312649</v>
      </c>
      <c r="N2919">
        <f>VLOOKUP(A2919,'UVXY-IV'!A$43:E$2041,4,0)</f>
        <v>15324.25</v>
      </c>
    </row>
    <row r="2920" spans="1:14"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I2919*(1-(I$1+I$5))^($A2920-$A2919)*(1+1.5*(E2920/E2919-1))</f>
        <v>2942.6214778642834</v>
      </c>
      <c r="K2920">
        <f>ROW()</f>
        <v>2920</v>
      </c>
      <c r="L2920">
        <f>B2920/C2920</f>
        <v>0.85817060637204512</v>
      </c>
      <c r="M2920">
        <f>M2919*(1-(M$1+M$5))^($A2920-$A2919)*(1+2*(E2920/E2919-1))</f>
        <v>3534.3369841941608</v>
      </c>
      <c r="N2920">
        <f>VLOOKUP(A2920,'UVXY-IV'!A$43:E$2041,4,0)</f>
        <v>17483.7</v>
      </c>
    </row>
    <row r="2921" spans="1:14"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I2920*(1-(I$1+I$5))^($A2921-$A2920)*(1+1.5*(E2921/E2920-1))</f>
        <v>2415.2004473598658</v>
      </c>
      <c r="K2921">
        <f>ROW()</f>
        <v>2921</v>
      </c>
      <c r="L2921">
        <f>B2921/C2921</f>
        <v>0.84207459207459201</v>
      </c>
      <c r="M2921">
        <f>M2920*(1-(M$1+M$5))^($A2921-$A2920)*(1+2*(E2921/E2920-1))</f>
        <v>2689.6471479449065</v>
      </c>
      <c r="N2921">
        <f>VLOOKUP(A2921,'UVXY-IV'!A$43:E$2041,4,0)</f>
        <v>13304.8</v>
      </c>
    </row>
    <row r="2922" spans="1:14" x14ac:dyDescent="0.25">
      <c r="A2922" s="1">
        <v>42300</v>
      </c>
      <c r="B2922" s="10">
        <v>14.46</v>
      </c>
      <c r="C2922" s="10">
        <v>17.48</v>
      </c>
      <c r="D2922">
        <v>499.1515</v>
      </c>
      <c r="E2922">
        <v>444.9006</v>
      </c>
      <c r="F2922">
        <v>26382.956482000001</v>
      </c>
      <c r="G2922">
        <v>23517.77608</v>
      </c>
      <c r="H2922">
        <f>(1/(1-91/360*VLOOKUP($A2922,Tbills!$B$4:$C$974,2,1)/100))^((1)/91)-1</f>
        <v>4.1671128436782112E-7</v>
      </c>
      <c r="I2922">
        <f>I2921*(1-(I$1+I$5))^($A2922-$A2921)*(1+1.5*(E2922/E2921-1))</f>
        <v>2540.5846447520612</v>
      </c>
      <c r="K2922">
        <f>ROW()</f>
        <v>2922</v>
      </c>
      <c r="L2922">
        <f>B2922/C2922</f>
        <v>0.82723112128146459</v>
      </c>
      <c r="M2922">
        <f>M2921*(1-(M$1+M$5))^($A2922-$A2921)*(1+2*(E2922/E2921-1))</f>
        <v>2875.7623981895199</v>
      </c>
      <c r="N2922">
        <f>VLOOKUP(A2922,'UVXY-IV'!A$43:E$2041,4,0)</f>
        <v>14225</v>
      </c>
    </row>
    <row r="2923" spans="1:14"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I2922*(1-(I$1+I$5))^($A2923-$A2922)*(1+1.5*(E2923/E2922-1))</f>
        <v>2613.8445351545251</v>
      </c>
      <c r="K2923">
        <f>ROW()</f>
        <v>2923</v>
      </c>
      <c r="L2923">
        <f>B2923/C2923</f>
        <v>0.84991662034463589</v>
      </c>
      <c r="M2923">
        <f>M2922*(1-(M$1+M$5))^($A2923-$A2922)*(1+2*(E2923/E2922-1))</f>
        <v>2986.1406736610274</v>
      </c>
      <c r="N2923">
        <f>VLOOKUP(A2923,'UVXY-IV'!A$43:E$2041,4,0)</f>
        <v>14770</v>
      </c>
    </row>
    <row r="2924" spans="1:14"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I2923*(1-(I$1+I$5))^($A2924-$A2923)*(1+1.5*(E2924/E2923-1))</f>
        <v>2514.9102702578439</v>
      </c>
      <c r="K2924">
        <f>ROW()</f>
        <v>2924</v>
      </c>
      <c r="L2924">
        <f>B2924/C2924</f>
        <v>0.85060639470782795</v>
      </c>
      <c r="M2924">
        <f>M2923*(1-(M$1+M$5))^($A2924-$A2923)*(1+2*(E2924/E2923-1))</f>
        <v>2835.3809105784571</v>
      </c>
      <c r="N2924">
        <f>VLOOKUP(A2924,'UVXY-IV'!A$43:E$2041,4,0)</f>
        <v>14022.2</v>
      </c>
    </row>
    <row r="2925" spans="1:14"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I2924*(1-(I$1+I$5))^($A2925-$A2924)*(1+1.5*(E2925/E2924-1))</f>
        <v>2410.0992552744888</v>
      </c>
      <c r="K2925">
        <f>ROW()</f>
        <v>2925</v>
      </c>
      <c r="L2925">
        <f>B2925/C2925</f>
        <v>0.81932532875929109</v>
      </c>
      <c r="M2925">
        <f>M2924*(1-(M$1+M$5))^($A2925-$A2924)*(1+2*(E2925/E2924-1))</f>
        <v>2677.769544309675</v>
      </c>
      <c r="N2925">
        <f>VLOOKUP(A2925,'UVXY-IV'!A$43:E$2041,4,0)</f>
        <v>13240.9</v>
      </c>
    </row>
    <row r="2926" spans="1:14"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I2925*(1-(I$1+I$5))^($A2926-$A2925)*(1+1.5*(E2926/E2925-1))</f>
        <v>2451.2835446548629</v>
      </c>
      <c r="K2926">
        <f>ROW()</f>
        <v>2926</v>
      </c>
      <c r="L2926">
        <f>B2926/C2926</f>
        <v>0.82032565974171812</v>
      </c>
      <c r="M2926">
        <f>M2925*(1-(M$1+M$5))^($A2926-$A2925)*(1+2*(E2926/E2925-1))</f>
        <v>2738.7231333935792</v>
      </c>
      <c r="N2926">
        <f>VLOOKUP(A2926,'UVXY-IV'!A$43:E$2041,4,0)</f>
        <v>13540.75</v>
      </c>
    </row>
    <row r="2927" spans="1:14"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I2926*(1-(I$1+I$5))^($A2927-$A2926)*(1+1.5*(E2927/E2926-1))</f>
        <v>2543.9921677231741</v>
      </c>
      <c r="K2927">
        <f>ROW()</f>
        <v>2927</v>
      </c>
      <c r="L2927">
        <f>B2927/C2927</f>
        <v>0.81902173913043486</v>
      </c>
      <c r="M2927">
        <f>M2926*(1-(M$1+M$5))^($A2927-$A2926)*(1+2*(E2927/E2926-1))</f>
        <v>2876.7688137677728</v>
      </c>
      <c r="N2927">
        <f>VLOOKUP(A2927,'UVXY-IV'!A$43:E$2041,4,0)</f>
        <v>14222.9</v>
      </c>
    </row>
    <row r="2928" spans="1:14"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I2927*(1-(I$1+I$5))^($A2928-$A2927)*(1+1.5*(E2928/E2927-1))</f>
        <v>2379.1399155144295</v>
      </c>
      <c r="K2928">
        <f>ROW()</f>
        <v>2928</v>
      </c>
      <c r="L2928">
        <f>B2928/C2928</f>
        <v>0.81228473019517788</v>
      </c>
      <c r="M2928">
        <f>M2927*(1-(M$1+M$5))^($A2928-$A2927)*(1+2*(E2928/E2927-1))</f>
        <v>2628.0511270703946</v>
      </c>
      <c r="N2928">
        <f>VLOOKUP(A2928,'UVXY-IV'!A$43:E$2041,4,0)</f>
        <v>12989.85</v>
      </c>
    </row>
    <row r="2929" spans="1:14"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I2928*(1-(I$1+I$5))^($A2929-$A2928)*(1+1.5*(E2929/E2928-1))</f>
        <v>2439.0994509562215</v>
      </c>
      <c r="K2929">
        <f>ROW()</f>
        <v>2929</v>
      </c>
      <c r="L2929">
        <f>B2929/C2929</f>
        <v>0.83228391528334289</v>
      </c>
      <c r="M2929">
        <f>M2928*(1-(M$1+M$5))^($A2929-$A2928)*(1+2*(E2929/E2928-1))</f>
        <v>2716.3042267289679</v>
      </c>
      <c r="N2929">
        <f>VLOOKUP(A2929,'UVXY-IV'!A$43:E$2041,4,0)</f>
        <v>13424.3</v>
      </c>
    </row>
    <row r="2930" spans="1:14"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I2929*(1-(I$1+I$5))^($A2930-$A2929)*(1+1.5*(E2930/E2929-1))</f>
        <v>2560.8454980049473</v>
      </c>
      <c r="K2930">
        <f>ROW()</f>
        <v>2930</v>
      </c>
      <c r="L2930">
        <f>B2930/C2930</f>
        <v>0.8470780993992354</v>
      </c>
      <c r="M2930">
        <f>M2929*(1-(M$1+M$5))^($A2930-$A2929)*(1+2*(E2930/E2929-1))</f>
        <v>2897.0197824806428</v>
      </c>
      <c r="N2930">
        <f>VLOOKUP(A2930,'UVXY-IV'!A$43:E$2041,4,0)</f>
        <v>14315.85</v>
      </c>
    </row>
    <row r="2931" spans="1:14"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I2930*(1-(I$1+I$5))^($A2931-$A2930)*(1+1.5*(E2931/E2930-1))</f>
        <v>2416.0167883799832</v>
      </c>
      <c r="K2931">
        <f>ROW()</f>
        <v>2931</v>
      </c>
      <c r="L2931">
        <f>B2931/C2931</f>
        <v>0.84503088152723205</v>
      </c>
      <c r="M2931">
        <f>M2930*(1-(M$1+M$5))^($A2931-$A2930)*(1+2*(E2931/E2930-1))</f>
        <v>2678.5097178504725</v>
      </c>
      <c r="N2931">
        <f>VLOOKUP(A2931,'UVXY-IV'!A$43:E$2041,4,0)</f>
        <v>13234.9</v>
      </c>
    </row>
    <row r="2932" spans="1:14"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I2931*(1-(I$1+I$5))^($A2932-$A2931)*(1+1.5*(E2932/E2931-1))</f>
        <v>2339.1439968142649</v>
      </c>
      <c r="K2932">
        <f>ROW()</f>
        <v>2932</v>
      </c>
      <c r="L2932">
        <f>B2932/C2932</f>
        <v>0.82120343839541554</v>
      </c>
      <c r="M2932">
        <f>M2931*(1-(M$1+M$5))^($A2932-$A2931)*(1+2*(E2932/E2931-1))</f>
        <v>2564.8233893482829</v>
      </c>
      <c r="N2932">
        <f>VLOOKUP(A2932,'UVXY-IV'!A$43:E$2041,4,0)</f>
        <v>12671.2</v>
      </c>
    </row>
    <row r="2933" spans="1:14"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I2932*(1-(I$1+I$5))^($A2933-$A2932)*(1+1.5*(E2933/E2932-1))</f>
        <v>2582.2643580309036</v>
      </c>
      <c r="K2933">
        <f>ROW()</f>
        <v>2933</v>
      </c>
      <c r="L2933">
        <f>B2933/C2933</f>
        <v>0.87639257294429695</v>
      </c>
      <c r="M2933">
        <f>M2932*(1-(M$1+M$5))^($A2933-$A2932)*(1+2*(E2933/E2932-1))</f>
        <v>2920.0720816676212</v>
      </c>
      <c r="N2933">
        <f>VLOOKUP(A2933,'UVXY-IV'!A$43:E$2041,4,0)</f>
        <v>14426.75</v>
      </c>
    </row>
    <row r="2934" spans="1:14"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I2933*(1-(I$1+I$5))^($A2934-$A2933)*(1+1.5*(E2934/E2933-1))</f>
        <v>2442.6292544209159</v>
      </c>
      <c r="K2934">
        <f>ROW()</f>
        <v>2934</v>
      </c>
      <c r="L2934">
        <f>B2934/C2934</f>
        <v>0.84850166481687017</v>
      </c>
      <c r="M2934">
        <f>M2933*(1-(M$1+M$5))^($A2934-$A2933)*(1+2*(E2934/E2933-1))</f>
        <v>2709.4801603429678</v>
      </c>
      <c r="N2934">
        <f>VLOOKUP(A2934,'UVXY-IV'!A$43:E$2041,4,0)</f>
        <v>13383</v>
      </c>
    </row>
    <row r="2935" spans="1:14"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I2934*(1-(I$1+I$5))^($A2935-$A2934)*(1+1.5*(E2935/E2934-1))</f>
        <v>2546.5074841692749</v>
      </c>
      <c r="K2935">
        <f>ROW()</f>
        <v>2935</v>
      </c>
      <c r="L2935">
        <f>B2935/C2935</f>
        <v>0.87046070460704605</v>
      </c>
      <c r="M2935">
        <f>M2934*(1-(M$1+M$5))^($A2935-$A2934)*(1+2*(E2935/E2934-1))</f>
        <v>2863.0553336622074</v>
      </c>
      <c r="N2935">
        <f>VLOOKUP(A2935,'UVXY-IV'!A$43:E$2041,4,0)</f>
        <v>14140.2</v>
      </c>
    </row>
    <row r="2936" spans="1:14"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I2935*(1-(I$1+I$5))^($A2936-$A2935)*(1+1.5*(E2936/E2935-1))</f>
        <v>2865.2542118269125</v>
      </c>
      <c r="K2936">
        <f>ROW()</f>
        <v>2936</v>
      </c>
      <c r="L2936">
        <f>B2936/C2936</f>
        <v>0.91075855230540403</v>
      </c>
      <c r="M2936">
        <f>M2935*(1-(M$1+M$5))^($A2936-$A2935)*(1+2*(E2936/E2935-1))</f>
        <v>3340.8093633176536</v>
      </c>
      <c r="N2936">
        <f>VLOOKUP(A2936,'UVXY-IV'!A$43:E$2041,4,0)</f>
        <v>16497.150000000001</v>
      </c>
    </row>
    <row r="2937" spans="1:14"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I2936*(1-(I$1+I$5))^($A2937-$A2936)*(1+1.5*(E2937/E2936-1))</f>
        <v>3150.179054828579</v>
      </c>
      <c r="K2937">
        <f>ROW()</f>
        <v>2937</v>
      </c>
      <c r="L2937">
        <f>B2937/C2937</f>
        <v>0.93049119555143656</v>
      </c>
      <c r="M2937">
        <f>M2936*(1-(M$1+M$5))^($A2937-$A2936)*(1+2*(E2937/E2936-1))</f>
        <v>3783.6817559010738</v>
      </c>
      <c r="N2937">
        <f>VLOOKUP(A2937,'UVXY-IV'!A$43:E$2041,4,0)</f>
        <v>18682.5</v>
      </c>
    </row>
    <row r="2938" spans="1:14"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I2937*(1-(I$1+I$5))^($A2938-$A2937)*(1+1.5*(E2938/E2937-1))</f>
        <v>2669.747522589947</v>
      </c>
      <c r="K2938">
        <f>ROW()</f>
        <v>2938</v>
      </c>
      <c r="L2938">
        <f>B2938/C2938</f>
        <v>0.90890890890890885</v>
      </c>
      <c r="M2938">
        <f>M2937*(1-(M$1+M$5))^($A2938-$A2937)*(1+2*(E2938/E2937-1))</f>
        <v>3014.1045895710427</v>
      </c>
      <c r="N2938">
        <f>VLOOKUP(A2938,'UVXY-IV'!A$43:E$2041,4,0)</f>
        <v>14883</v>
      </c>
    </row>
    <row r="2939" spans="1:14"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I2938*(1-(I$1+I$5))^($A2939-$A2938)*(1+1.5*(E2939/E2938-1))</f>
        <v>2818.0601291007551</v>
      </c>
      <c r="K2939">
        <f>ROW()</f>
        <v>2939</v>
      </c>
      <c r="L2939">
        <f>B2939/C2939</f>
        <v>0.92217327459618215</v>
      </c>
      <c r="M2939">
        <f>M2938*(1-(M$1+M$5))^($A2939-$A2938)*(1+2*(E2939/E2938-1))</f>
        <v>3237.2930918444022</v>
      </c>
      <c r="N2939">
        <f>VLOOKUP(A2939,'UVXY-IV'!A$43:E$2041,4,0)</f>
        <v>15983.55</v>
      </c>
    </row>
    <row r="2940" spans="1:14"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I2939*(1-(I$1+I$5))^($A2940-$A2939)*(1+1.5*(E2940/E2939-1))</f>
        <v>2646.8973684124717</v>
      </c>
      <c r="K2940">
        <f>ROW()</f>
        <v>2940</v>
      </c>
      <c r="L2940">
        <f>B2940/C2940</f>
        <v>0.87669094693028105</v>
      </c>
      <c r="M2940">
        <f>M2939*(1-(M$1+M$5))^($A2940-$A2939)*(1+2*(E2940/E2939-1))</f>
        <v>2975.0636470118066</v>
      </c>
      <c r="N2940">
        <f>VLOOKUP(A2940,'UVXY-IV'!A$43:E$2041,4,0)</f>
        <v>14686.8</v>
      </c>
    </row>
    <row r="2941" spans="1:14"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I2940*(1-(I$1+I$5))^($A2941-$A2940)*(1+1.5*(E2941/E2940-1))</f>
        <v>2737.2463161252649</v>
      </c>
      <c r="K2941">
        <f>ROW()</f>
        <v>2941</v>
      </c>
      <c r="L2941">
        <f>B2941/C2941</f>
        <v>0.8650712830957229</v>
      </c>
      <c r="M2941">
        <f>M2940*(1-(M$1+M$5))^($A2941-$A2940)*(1+2*(E2941/E2940-1))</f>
        <v>3110.3988898289326</v>
      </c>
      <c r="N2941">
        <f>VLOOKUP(A2941,'UVXY-IV'!A$43:E$2041,4,0)</f>
        <v>15353.45</v>
      </c>
    </row>
    <row r="2942" spans="1:14"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I2941*(1-(I$1+I$5))^($A2942-$A2941)*(1+1.5*(E2942/E2941-1))</f>
        <v>2573.164381681217</v>
      </c>
      <c r="K2942">
        <f>ROW()</f>
        <v>2942</v>
      </c>
      <c r="L2942">
        <f>B2942/C2942</f>
        <v>0.8167898627243928</v>
      </c>
      <c r="M2942">
        <f>M2941*(1-(M$1+M$5))^($A2942-$A2941)*(1+2*(E2942/E2941-1))</f>
        <v>2861.7394974176427</v>
      </c>
      <c r="N2942">
        <f>VLOOKUP(A2942,'UVXY-IV'!A$43:E$2041,4,0)</f>
        <v>14124.9</v>
      </c>
    </row>
    <row r="2943" spans="1:14"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I2942*(1-(I$1+I$5))^($A2943-$A2942)*(1+1.5*(E2943/E2942-1))</f>
        <v>2483.4324112780805</v>
      </c>
      <c r="K2943">
        <f>ROW()</f>
        <v>2943</v>
      </c>
      <c r="L2943">
        <f>B2943/C2943</f>
        <v>0.83843263553408476</v>
      </c>
      <c r="M2943">
        <f>M2942*(1-(M$1+M$5))^($A2943-$A2942)*(1+2*(E2943/E2942-1))</f>
        <v>2728.5092745462175</v>
      </c>
      <c r="N2943">
        <f>VLOOKUP(A2943,'UVXY-IV'!A$43:E$2041,4,0)</f>
        <v>13465.4</v>
      </c>
    </row>
    <row r="2944" spans="1:14"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I2943*(1-(I$1+I$5))^($A2944-$A2943)*(1+1.5*(E2944/E2943-1))</f>
        <v>2574.6333328171313</v>
      </c>
      <c r="K2944">
        <f>ROW()</f>
        <v>2944</v>
      </c>
      <c r="L2944">
        <f>B2944/C2944</f>
        <v>0.85141635489043288</v>
      </c>
      <c r="M2944">
        <f>M2943*(1-(M$1+M$5))^($A2944-$A2943)*(1+2*(E2944/E2943-1))</f>
        <v>2862.0504040747005</v>
      </c>
      <c r="N2944">
        <f>VLOOKUP(A2944,'UVXY-IV'!A$43:E$2041,4,0)</f>
        <v>14123.7</v>
      </c>
    </row>
    <row r="2945" spans="1:14"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I2944*(1-(I$1+I$5))^($A2945-$A2944)*(1+1.5*(E2945/E2944-1))</f>
        <v>2438.2350338459646</v>
      </c>
      <c r="K2945">
        <f>ROW()</f>
        <v>2945</v>
      </c>
      <c r="L2945">
        <f>B2945/C2945</f>
        <v>0.83507421660252878</v>
      </c>
      <c r="M2945">
        <f>M2944*(1-(M$1+M$5))^($A2945-$A2944)*(1+2*(E2945/E2944-1))</f>
        <v>2659.8287416835769</v>
      </c>
      <c r="N2945">
        <f>VLOOKUP(A2945,'UVXY-IV'!A$43:E$2041,4,0)</f>
        <v>13126</v>
      </c>
    </row>
    <row r="2946" spans="1:14"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I2945*(1-(I$1+I$5))^($A2946-$A2945)*(1+1.5*(E2946/E2945-1))</f>
        <v>2513.6482698593577</v>
      </c>
      <c r="K2946">
        <f>ROW()</f>
        <v>2946</v>
      </c>
      <c r="L2946">
        <f>B2946/C2946</f>
        <v>0.87146974063400562</v>
      </c>
      <c r="M2946">
        <f>M2945*(1-(M$1+M$5))^($A2946-$A2945)*(1+2*(E2946/E2945-1))</f>
        <v>2769.4015401128631</v>
      </c>
      <c r="N2946">
        <f>VLOOKUP(A2946,'UVXY-IV'!A$43:E$2041,4,0)</f>
        <v>13665.5</v>
      </c>
    </row>
    <row r="2947" spans="1:14"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I2946*(1-(I$1+I$5))^($A2947-$A2946)*(1+1.5*(E2947/E2946-1))</f>
        <v>2466.4856366343224</v>
      </c>
      <c r="K2947">
        <f>ROW()</f>
        <v>2947</v>
      </c>
      <c r="L2947">
        <f>B2947/C2947</f>
        <v>0.87236343969713359</v>
      </c>
      <c r="M2947">
        <f>M2946*(1-(M$1+M$5))^($A2947-$A2946)*(1+2*(E2947/E2946-1))</f>
        <v>2699.9511533338423</v>
      </c>
      <c r="N2947">
        <f>VLOOKUP(A2947,'UVXY-IV'!A$43:E$2041,4,0)</f>
        <v>13322.05</v>
      </c>
    </row>
    <row r="2948" spans="1:14"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I2947*(1-(I$1+I$5))^($A2948-$A2947)*(1+1.5*(E2948/E2947-1))</f>
        <v>2302.8062287428329</v>
      </c>
      <c r="K2948">
        <f>ROW()</f>
        <v>2948</v>
      </c>
      <c r="L2948">
        <f>B2948/C2948</f>
        <v>0.83447098976109224</v>
      </c>
      <c r="M2948">
        <f>M2947*(1-(M$1+M$5))^($A2948-$A2947)*(1+2*(E2948/E2947-1))</f>
        <v>2461.0037763267237</v>
      </c>
      <c r="N2948">
        <f>VLOOKUP(A2948,'UVXY-IV'!A$43:E$2041,4,0)</f>
        <v>12142.15</v>
      </c>
    </row>
    <row r="2949" spans="1:14"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I2948*(1-(I$1+I$5))^($A2949-$A2948)*(1+1.5*(E2949/E2948-1))</f>
        <v>2418.3339104213196</v>
      </c>
      <c r="K2949">
        <f>ROW()</f>
        <v>2949</v>
      </c>
      <c r="L2949">
        <f>B2949/C2949</f>
        <v>0.86797599563557015</v>
      </c>
      <c r="M2949">
        <f>M2948*(1-(M$1+M$5))^($A2949-$A2948)*(1+2*(E2949/E2948-1))</f>
        <v>2625.5672330842781</v>
      </c>
      <c r="N2949">
        <f>VLOOKUP(A2949,'UVXY-IV'!A$43:E$2041,4,0)</f>
        <v>12952.45</v>
      </c>
    </row>
    <row r="2950" spans="1:14"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I2949*(1-(I$1+I$5))^($A2950-$A2949)*(1+1.5*(E2950/E2949-1))</f>
        <v>2678.6644630681817</v>
      </c>
      <c r="K2950">
        <f>ROW()</f>
        <v>2950</v>
      </c>
      <c r="L2950">
        <f>B2950/C2950</f>
        <v>0.90054699154649431</v>
      </c>
      <c r="M2950">
        <f>M2949*(1-(M$1+M$5))^($A2950-$A2949)*(1+2*(E2950/E2949-1))</f>
        <v>3002.3551770535901</v>
      </c>
      <c r="N2950">
        <f>VLOOKUP(A2950,'UVXY-IV'!A$43:E$2041,4,0)</f>
        <v>14810.35</v>
      </c>
    </row>
    <row r="2951" spans="1:14"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I2950*(1-(I$1+I$5))^($A2951-$A2950)*(1+1.5*(E2951/E2950-1))</f>
        <v>2334.611119222759</v>
      </c>
      <c r="K2951">
        <f>ROW()</f>
        <v>2951</v>
      </c>
      <c r="L2951">
        <f>B2951/C2951</f>
        <v>0.8150798018712162</v>
      </c>
      <c r="M2951">
        <f>M2950*(1-(M$1+M$5))^($A2951-$A2950)*(1+2*(E2951/E2950-1))</f>
        <v>2488.1329630070995</v>
      </c>
      <c r="N2951">
        <f>VLOOKUP(A2951,'UVXY-IV'!A$43:E$2041,4,0)</f>
        <v>12272.55</v>
      </c>
    </row>
    <row r="2952" spans="1:14"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I2951*(1-(I$1+I$5))^($A2952-$A2951)*(1+1.5*(E2952/E2951-1))</f>
        <v>2383.5618977578561</v>
      </c>
      <c r="K2952">
        <f>ROW()</f>
        <v>2952</v>
      </c>
      <c r="L2952">
        <f>B2952/C2952</f>
        <v>0.84932975871313676</v>
      </c>
      <c r="M2952">
        <f>M2951*(1-(M$1+M$5))^($A2952-$A2951)*(1+2*(E2952/E2951-1))</f>
        <v>2557.5314757295619</v>
      </c>
      <c r="N2952">
        <f>VLOOKUP(A2952,'UVXY-IV'!A$43:E$2041,4,0)</f>
        <v>12613.9</v>
      </c>
    </row>
    <row r="2953" spans="1:14"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I2952*(1-(I$1+I$5))^($A2953-$A2952)*(1+1.5*(E2953/E2952-1))</f>
        <v>2579.2666726410744</v>
      </c>
      <c r="K2953">
        <f>ROW()</f>
        <v>2953</v>
      </c>
      <c r="L2953">
        <f>B2953/C2953</f>
        <v>0.87736789631106693</v>
      </c>
      <c r="M2953">
        <f>M2952*(1-(M$1+M$5))^($A2953-$A2952)*(1+2*(E2953/E2952-1))</f>
        <v>2837.4562037408609</v>
      </c>
      <c r="N2953">
        <f>VLOOKUP(A2953,'UVXY-IV'!A$43:E$2041,4,0)</f>
        <v>13993.45</v>
      </c>
    </row>
    <row r="2954" spans="1:14"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I2953*(1-(I$1+I$5))^($A2954-$A2953)*(1+1.5*(E2954/E2953-1))</f>
        <v>2756.2064161643607</v>
      </c>
      <c r="K2954">
        <f>ROW()</f>
        <v>2954</v>
      </c>
      <c r="L2954">
        <f>B2954/C2954</f>
        <v>0.93159144893111634</v>
      </c>
      <c r="M2954">
        <f>M2953*(1-(M$1+M$5))^($A2954-$A2953)*(1+2*(E2954/E2953-1))</f>
        <v>3096.9262724911669</v>
      </c>
      <c r="N2954">
        <f>VLOOKUP(A2954,'UVXY-IV'!A$43:E$2041,4,0)</f>
        <v>15271.25</v>
      </c>
    </row>
    <row r="2955" spans="1:14"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I2954*(1-(I$1+I$5))^($A2955-$A2954)*(1+1.5*(E2955/E2954-1))</f>
        <v>2789.3665622917665</v>
      </c>
      <c r="K2955">
        <f>ROW()</f>
        <v>2955</v>
      </c>
      <c r="L2955">
        <f>B2955/C2955</f>
        <v>0.93159922928709049</v>
      </c>
      <c r="M2955">
        <f>M2954*(1-(M$1+M$5))^($A2955-$A2954)*(1+2*(E2955/E2954-1))</f>
        <v>3146.5394733422736</v>
      </c>
      <c r="N2955">
        <f>VLOOKUP(A2955,'UVXY-IV'!A$43:E$2041,4,0)</f>
        <v>15515.6</v>
      </c>
    </row>
    <row r="2956" spans="1:14"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I2955*(1-(I$1+I$5))^($A2956-$A2955)*(1+1.5*(E2956/E2955-1))</f>
        <v>3453.4816373324038</v>
      </c>
      <c r="K2956">
        <f>ROW()</f>
        <v>2956</v>
      </c>
      <c r="L2956">
        <f>B2956/C2956</f>
        <v>1.0004101722723544</v>
      </c>
      <c r="M2956">
        <f>M2955*(1-(M$1+M$5))^($A2956-$A2955)*(1+2*(E2956/E2955-1))</f>
        <v>4145.3211938574523</v>
      </c>
      <c r="N2956">
        <f>VLOOKUP(A2956,'UVXY-IV'!A$43:E$2041,4,0)</f>
        <v>20439.900000000001</v>
      </c>
    </row>
    <row r="2957" spans="1:14"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I2956*(1-(I$1+I$5))^($A2957-$A2956)*(1+1.5*(E2957/E2956-1))</f>
        <v>3108.6817160058658</v>
      </c>
      <c r="K2957">
        <f>ROW()</f>
        <v>2957</v>
      </c>
      <c r="L2957">
        <f>B2957/C2957</f>
        <v>0.9755364806866953</v>
      </c>
      <c r="M2957">
        <f>M2956*(1-(M$1+M$5))^($A2957-$A2956)*(1+2*(E2957/E2956-1))</f>
        <v>3593.2689687130437</v>
      </c>
      <c r="N2957">
        <f>VLOOKUP(A2957,'UVXY-IV'!A$43:E$2041,4,0)</f>
        <v>17715.05</v>
      </c>
    </row>
    <row r="2958" spans="1:14"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I2957*(1-(I$1+I$5))^($A2958-$A2957)*(1+1.5*(E2958/E2957-1))</f>
        <v>2753.6160690157653</v>
      </c>
      <c r="K2958">
        <f>ROW()</f>
        <v>2958</v>
      </c>
      <c r="L2958">
        <f>B2958/C2958</f>
        <v>0.95837145471180241</v>
      </c>
      <c r="M2958">
        <f>M2957*(1-(M$1+M$5))^($A2958-$A2957)*(1+2*(E2958/E2957-1))</f>
        <v>3045.9884016802321</v>
      </c>
      <c r="N2958">
        <f>VLOOKUP(A2958,'UVXY-IV'!A$43:E$2041,4,0)</f>
        <v>15018.75</v>
      </c>
    </row>
    <row r="2959" spans="1:14"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I2958*(1-(I$1+I$5))^($A2959-$A2958)*(1+1.5*(E2959/E2958-1))</f>
        <v>2589.4681021835686</v>
      </c>
      <c r="K2959">
        <f>ROW()</f>
        <v>2959</v>
      </c>
      <c r="L2959">
        <f>B2959/C2959</f>
        <v>0.9126213592233009</v>
      </c>
      <c r="M2959">
        <f>M2958*(1-(M$1+M$5))^($A2959-$A2958)*(1+2*(E2959/E2958-1))</f>
        <v>2803.8281319895937</v>
      </c>
      <c r="N2959">
        <f>VLOOKUP(A2959,'UVXY-IV'!A$43:E$2041,4,0)</f>
        <v>13823.45</v>
      </c>
    </row>
    <row r="2960" spans="1:14"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I2959*(1-(I$1+I$5))^($A2960-$A2959)*(1+1.5*(E2960/E2959-1))</f>
        <v>2833.1159302644278</v>
      </c>
      <c r="K2960">
        <f>ROW()</f>
        <v>2960</v>
      </c>
      <c r="L2960">
        <f>B2960/C2960</f>
        <v>0.92979872361315663</v>
      </c>
      <c r="M2960">
        <f>M2959*(1-(M$1+M$5))^($A2960-$A2959)*(1+2*(E2960/E2959-1))</f>
        <v>3155.5174912206726</v>
      </c>
      <c r="N2960">
        <f>VLOOKUP(A2960,'UVXY-IV'!A$43:E$2041,4,0)</f>
        <v>15557.9</v>
      </c>
    </row>
    <row r="2961" spans="1:14"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I2960*(1-(I$1+I$5))^($A2961-$A2960)*(1+1.5*(E2961/E2960-1))</f>
        <v>3083.2736044414005</v>
      </c>
      <c r="K2961">
        <f>ROW()</f>
        <v>2961</v>
      </c>
      <c r="L2961">
        <f>B2961/C2961</f>
        <v>0.97365945437441193</v>
      </c>
      <c r="M2961">
        <f>M2960*(1-(M$1+M$5))^($A2961-$A2960)*(1+2*(E2961/E2960-1))</f>
        <v>3526.942536811428</v>
      </c>
      <c r="N2961">
        <f>VLOOKUP(A2961,'UVXY-IV'!A$43:E$2041,4,0)</f>
        <v>17389.5</v>
      </c>
    </row>
    <row r="2962" spans="1:14"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I2961*(1-(I$1+I$5))^($A2962-$A2961)*(1+1.5*(E2962/E2961-1))</f>
        <v>2730.5171096472409</v>
      </c>
      <c r="K2962">
        <f>ROW()</f>
        <v>2962</v>
      </c>
      <c r="L2962">
        <f>B2962/C2962</f>
        <v>0.88583609663666507</v>
      </c>
      <c r="M2962">
        <f>M2961*(1-(M$1+M$5))^($A2962-$A2961)*(1+2*(E2962/E2961-1))</f>
        <v>2988.7381232824951</v>
      </c>
      <c r="N2962">
        <f>VLOOKUP(A2962,'UVXY-IV'!A$43:E$2041,4,0)</f>
        <v>14730.95</v>
      </c>
    </row>
    <row r="2963" spans="1:14"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I2962*(1-(I$1+I$5))^($A2963-$A2962)*(1+1.5*(E2963/E2962-1))</f>
        <v>2521.7411354518113</v>
      </c>
      <c r="K2963">
        <f>ROW()</f>
        <v>2963</v>
      </c>
      <c r="L2963">
        <f>B2963/C2963</f>
        <v>0.83669354838709686</v>
      </c>
      <c r="M2963">
        <f>M2962*(1-(M$1+M$5))^($A2963-$A2962)*(1+2*(E2963/E2962-1))</f>
        <v>2683.9901468561893</v>
      </c>
      <c r="N2963">
        <f>VLOOKUP(A2963,'UVXY-IV'!A$43:E$2041,4,0)</f>
        <v>13227.8</v>
      </c>
    </row>
    <row r="2964" spans="1:14"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I2963*(1-(I$1+I$5))^($A2964-$A2963)*(1+1.5*(E2964/E2963-1))</f>
        <v>2534.6319026731048</v>
      </c>
      <c r="K2964">
        <f>ROW()</f>
        <v>2964</v>
      </c>
      <c r="L2964">
        <f>B2964/C2964</f>
        <v>0.80548370408691161</v>
      </c>
      <c r="M2964">
        <f>M2963*(1-(M$1+M$5))^($A2964-$A2963)*(1+2*(E2964/E2963-1))</f>
        <v>2702.227120891152</v>
      </c>
      <c r="N2964">
        <f>VLOOKUP(A2964,'UVXY-IV'!A$43:E$2041,4,0)</f>
        <v>13315.75</v>
      </c>
    </row>
    <row r="2965" spans="1:14"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I2964*(1-(I$1+I$5))^($A2965-$A2964)*(1+1.5*(E2965/E2964-1))</f>
        <v>2602.5241206303026</v>
      </c>
      <c r="K2965">
        <f>ROW()</f>
        <v>2965</v>
      </c>
      <c r="L2965">
        <f>B2965/C2965</f>
        <v>0.79939055358049771</v>
      </c>
      <c r="M2965">
        <f>M2964*(1-(M$1+M$5))^($A2965-$A2964)*(1+2*(E2965/E2964-1))</f>
        <v>2798.6768074521674</v>
      </c>
      <c r="N2965">
        <f>VLOOKUP(A2965,'UVXY-IV'!A$43:E$2041,4,0)</f>
        <v>13790.75</v>
      </c>
    </row>
    <row r="2966" spans="1:14"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I2965*(1-(I$1+I$5))^($A2966-$A2965)*(1+1.5*(E2966/E2965-1))</f>
        <v>2510.8911064813024</v>
      </c>
      <c r="K2966">
        <f>ROW()</f>
        <v>2966</v>
      </c>
      <c r="L2966">
        <f>B2966/C2966</f>
        <v>0.8592479674796748</v>
      </c>
      <c r="M2966">
        <f>M2965*(1-(M$1+M$5))^($A2966-$A2965)*(1+2*(E2966/E2965-1))</f>
        <v>2667.0694832688673</v>
      </c>
      <c r="N2966">
        <f>VLOOKUP(A2966,'UVXY-IV'!A$43:E$2041,4,0)</f>
        <v>13142.7</v>
      </c>
    </row>
    <row r="2967" spans="1:14"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I2966*(1-(I$1+I$5))^($A2967-$A2966)*(1+1.5*(E2967/E2966-1))</f>
        <v>2445.2670176337929</v>
      </c>
      <c r="K2967">
        <f>ROW()</f>
        <v>2967</v>
      </c>
      <c r="L2967">
        <f>B2967/C2967</f>
        <v>0.84188481675392657</v>
      </c>
      <c r="M2967">
        <f>M2966*(1-(M$1+M$5))^($A2967-$A2966)*(1+2*(E2967/E2966-1))</f>
        <v>2574.0747035046511</v>
      </c>
      <c r="N2967">
        <f>VLOOKUP(A2967,'UVXY-IV'!A$43:E$2041,4,0)</f>
        <v>12684.35</v>
      </c>
    </row>
    <row r="2968" spans="1:14"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I2967*(1-(I$1+I$5))^($A2968-$A2967)*(1+1.5*(E2968/E2967-1))</f>
        <v>2611.5373349974998</v>
      </c>
      <c r="K2968">
        <f>ROW()</f>
        <v>2968</v>
      </c>
      <c r="L2968">
        <f>B2968/C2968</f>
        <v>0.88259315977539554</v>
      </c>
      <c r="M2968">
        <f>M2967*(1-(M$1+M$5))^($A2968-$A2967)*(1+2*(E2968/E2967-1))</f>
        <v>2807.3870132848065</v>
      </c>
      <c r="N2968">
        <f>VLOOKUP(A2968,'UVXY-IV'!A$43:E$2041,4,0)</f>
        <v>13833.75</v>
      </c>
    </row>
    <row r="2969" spans="1:14"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I2968*(1-(I$1+I$5))^($A2969-$A2968)*(1+1.5*(E2969/E2968-1))</f>
        <v>2641.2791693808567</v>
      </c>
      <c r="K2969">
        <f>ROW()</f>
        <v>2969</v>
      </c>
      <c r="L2969">
        <f>B2969/C2969</f>
        <v>0.91969696969696968</v>
      </c>
      <c r="M2969">
        <f>M2968*(1-(M$1+M$5))^($A2969-$A2968)*(1+2*(E2969/E2968-1))</f>
        <v>2849.9569984614081</v>
      </c>
      <c r="N2969">
        <f>VLOOKUP(A2969,'UVXY-IV'!A$43:E$2041,4,0)</f>
        <v>14042.45</v>
      </c>
    </row>
    <row r="2970" spans="1:14"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I2969*(1-(I$1+I$5))^($A2970-$A2969)*(1+1.5*(E2970/E2969-1))</f>
        <v>2847.7405381907988</v>
      </c>
      <c r="K2970">
        <f>ROW()</f>
        <v>2970</v>
      </c>
      <c r="L2970">
        <f>B2970/C2970</f>
        <v>0.94048159927305763</v>
      </c>
      <c r="M2970">
        <f>M2969*(1-(M$1+M$5))^($A2970-$A2969)*(1+2*(E2970/E2969-1))</f>
        <v>3146.7207875307922</v>
      </c>
      <c r="N2970">
        <f>VLOOKUP(A2970,'UVXY-IV'!A$43:E$2041,4,0)</f>
        <v>15506.05</v>
      </c>
    </row>
    <row r="2971" spans="1:14"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I2970*(1-(I$1+I$5))^($A2971-$A2970)*(1+1.5*(E2971/E2970-1))</f>
        <v>2778.5859165558531</v>
      </c>
      <c r="K2971">
        <f>ROW()</f>
        <v>2971</v>
      </c>
      <c r="L2971">
        <f>B2971/C2971</f>
        <v>0.94249512670565305</v>
      </c>
      <c r="M2971">
        <f>M2970*(1-(M$1+M$5))^($A2971-$A2970)*(1+2*(E2971/E2970-1))</f>
        <v>3044.7706782302052</v>
      </c>
      <c r="N2971">
        <f>VLOOKUP(A2971,'UVXY-IV'!A$43:E$2041,4,0)</f>
        <v>15002.75</v>
      </c>
    </row>
    <row r="2972" spans="1:14"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I2971*(1-(I$1+I$5))^($A2972-$A2971)*(1+1.5*(E2972/E2971-1))</f>
        <v>2927.9703909400423</v>
      </c>
      <c r="K2972">
        <f>ROW()</f>
        <v>2972</v>
      </c>
      <c r="L2972">
        <f>B2972/C2972</f>
        <v>0.96803008932769163</v>
      </c>
      <c r="M2972">
        <f>M2971*(1-(M$1+M$5))^($A2972-$A2971)*(1+2*(E2972/E2971-1))</f>
        <v>3262.9621449014198</v>
      </c>
      <c r="N2972">
        <f>VLOOKUP(A2972,'UVXY-IV'!A$43:E$2041,4,0)</f>
        <v>16076.85</v>
      </c>
    </row>
    <row r="2973" spans="1:14"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I2972*(1-(I$1+I$5))^($A2973-$A2972)*(1+1.5*(E2973/E2972-1))</f>
        <v>3455.7901089592315</v>
      </c>
      <c r="K2973">
        <f>ROW()</f>
        <v>2973</v>
      </c>
      <c r="L2973">
        <f>B2973/C2973</f>
        <v>1.0150284321689682</v>
      </c>
      <c r="M2973">
        <f>M2972*(1-(M$1+M$5))^($A2973-$A2972)*(1+2*(E2973/E2972-1))</f>
        <v>4047.1523983213929</v>
      </c>
      <c r="N2973">
        <f>VLOOKUP(A2973,'UVXY-IV'!A$43:E$2041,4,0)</f>
        <v>19939.900000000001</v>
      </c>
    </row>
    <row r="2974" spans="1:14"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I2973*(1-(I$1+I$5))^($A2974-$A2973)*(1+1.5*(E2974/E2973-1))</f>
        <v>3790.7463050457391</v>
      </c>
      <c r="K2974">
        <f>ROW()</f>
        <v>2974</v>
      </c>
      <c r="L2974">
        <f>B2974/C2974</f>
        <v>1.0297369424323295</v>
      </c>
      <c r="M2974">
        <f>M2973*(1-(M$1+M$5))^($A2974-$A2973)*(1+2*(E2974/E2973-1))</f>
        <v>4570.0879823572641</v>
      </c>
      <c r="N2974">
        <f>VLOOKUP(A2974,'UVXY-IV'!A$43:E$2041,4,0)</f>
        <v>22517.8</v>
      </c>
    </row>
    <row r="2975" spans="1:14"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I2974*(1-(I$1+I$5))^($A2975-$A2974)*(1+1.5*(E2975/E2974-1))</f>
        <v>3480.6036071891481</v>
      </c>
      <c r="K2975">
        <f>ROW()</f>
        <v>2975</v>
      </c>
      <c r="L2975">
        <f>B2975/C2975</f>
        <v>0.98261221188839465</v>
      </c>
      <c r="M2975">
        <f>M2974*(1-(M$1+M$5))^($A2975-$A2974)*(1+2*(E2975/E2974-1))</f>
        <v>4071.2971683576175</v>
      </c>
      <c r="N2975">
        <f>VLOOKUP(A2975,'UVXY-IV'!A$43:E$2041,4,0)</f>
        <v>20061.900000000001</v>
      </c>
    </row>
    <row r="2976" spans="1:14"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I2975*(1-(I$1+I$5))^($A2976-$A2975)*(1+1.5*(E2976/E2975-1))</f>
        <v>3243.427700446844</v>
      </c>
      <c r="K2976">
        <f>ROW()</f>
        <v>2976</v>
      </c>
      <c r="L2976">
        <f>B2976/C2976</f>
        <v>0.99733688415446065</v>
      </c>
      <c r="M2976">
        <f>M2975*(1-(M$1+M$5))^($A2976-$A2975)*(1+2*(E2976/E2975-1))</f>
        <v>3701.3182055215229</v>
      </c>
      <c r="N2976">
        <f>VLOOKUP(A2976,'UVXY-IV'!A$43:E$2041,4,0)</f>
        <v>18241.3</v>
      </c>
    </row>
    <row r="2977" spans="1:14"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I2976*(1-(I$1+I$5))^($A2977-$A2976)*(1+1.5*(E2977/E2976-1))</f>
        <v>3737.5520703767565</v>
      </c>
      <c r="K2977">
        <f>ROW()</f>
        <v>2977</v>
      </c>
      <c r="L2977">
        <f>B2977/C2977</f>
        <v>1.0132583366813981</v>
      </c>
      <c r="M2977">
        <f>M2976*(1-(M$1+M$5))^($A2977-$A2976)*(1+2*(E2977/E2976-1))</f>
        <v>4453.0657601282546</v>
      </c>
      <c r="N2977">
        <f>VLOOKUP(A2977,'UVXY-IV'!A$43:E$2041,4,0)</f>
        <v>21946.05</v>
      </c>
    </row>
    <row r="2978" spans="1:14"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I2977*(1-(I$1+I$5))^($A2978-$A2977)*(1+1.5*(E2978/E2977-1))</f>
        <v>3523.5490070652645</v>
      </c>
      <c r="K2978">
        <f>ROW()</f>
        <v>2978</v>
      </c>
      <c r="L2978">
        <f>B2978/C2978</f>
        <v>1.0178495537611558</v>
      </c>
      <c r="M2978">
        <f>M2977*(1-(M$1+M$5))^($A2978-$A2977)*(1+2*(E2978/E2977-1))</f>
        <v>4113.0186644373944</v>
      </c>
      <c r="N2978">
        <f>VLOOKUP(A2978,'UVXY-IV'!A$43:E$2041,4,0)</f>
        <v>20263.55</v>
      </c>
    </row>
    <row r="2979" spans="1:14"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I2978*(1-(I$1+I$5))^($A2979-$A2978)*(1+1.5*(E2979/E2978-1))</f>
        <v>4030.9613630169206</v>
      </c>
      <c r="K2979">
        <f>ROW()</f>
        <v>2979</v>
      </c>
      <c r="L2979">
        <f>B2979/C2979</f>
        <v>1.0052083333333333</v>
      </c>
      <c r="M2979">
        <f>M2978*(1-(M$1+M$5))^($A2979-$A2978)*(1+2*(E2979/E2978-1))</f>
        <v>4902.6463393719287</v>
      </c>
      <c r="N2979">
        <f>VLOOKUP(A2979,'UVXY-IV'!A$43:E$2041,4,0)</f>
        <v>24151.35</v>
      </c>
    </row>
    <row r="2980" spans="1:14"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I2979*(1-(I$1+I$5))^($A2980-$A2979)*(1+1.5*(E2980/E2979-1))</f>
        <v>3947.0543874559667</v>
      </c>
      <c r="K2980">
        <f>ROW()</f>
        <v>2980</v>
      </c>
      <c r="L2980">
        <f>B2980/C2980</f>
        <v>0.98524962178517395</v>
      </c>
      <c r="M2980">
        <f>M2979*(1-(M$1+M$5))^($A2980-$A2979)*(1+2*(E2980/E2979-1))</f>
        <v>4766.1804897670099</v>
      </c>
      <c r="N2980">
        <f>VLOOKUP(A2980,'UVXY-IV'!A$43:E$2041,4,0)</f>
        <v>23480.2</v>
      </c>
    </row>
    <row r="2981" spans="1:14"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I2980*(1-(I$1+I$5))^($A2981-$A2980)*(1+1.5*(E2981/E2980-1))</f>
        <v>4119.519247700031</v>
      </c>
      <c r="K2981">
        <f>ROW()</f>
        <v>2981</v>
      </c>
      <c r="L2981">
        <f>B2981/C2981</f>
        <v>0.99208917655519602</v>
      </c>
      <c r="M2981">
        <f>M2980*(1-(M$1+M$5))^($A2981-$A2980)*(1+2*(E2981/E2980-1))</f>
        <v>5043.7490858307656</v>
      </c>
      <c r="N2981">
        <f>VLOOKUP(A2981,'UVXY-IV'!A$43:E$2041,4,0)</f>
        <v>24850.05</v>
      </c>
    </row>
    <row r="2982" spans="1:14"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I2981*(1-(I$1+I$5))^($A2982-$A2981)*(1+1.5*(E2982/E2981-1))</f>
        <v>4204.4654631940639</v>
      </c>
      <c r="K2982">
        <f>ROW()</f>
        <v>2982</v>
      </c>
      <c r="L2982">
        <f>B2982/C2982</f>
        <v>0.99925121677274431</v>
      </c>
      <c r="M2982">
        <f>M2981*(1-(M$1+M$5))^($A2982-$A2981)*(1+2*(E2982/E2981-1))</f>
        <v>5182.3125565342471</v>
      </c>
      <c r="N2982">
        <f>VLOOKUP(A2982,'UVXY-IV'!A$43:E$2041,4,0)</f>
        <v>25532.1</v>
      </c>
    </row>
    <row r="2983" spans="1:14"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I2982*(1-(I$1+I$5))^($A2983-$A2982)*(1+1.5*(E2983/E2982-1))</f>
        <v>3622.8468042614645</v>
      </c>
      <c r="K2983">
        <f>ROW()</f>
        <v>2983</v>
      </c>
      <c r="L2983">
        <f>B2983/C2983</f>
        <v>0.92009884678747933</v>
      </c>
      <c r="M2983">
        <f>M2982*(1-(M$1+M$5))^($A2983-$A2982)*(1+2*(E2983/E2982-1))</f>
        <v>4226.3769218185989</v>
      </c>
      <c r="N2983">
        <f>VLOOKUP(A2983,'UVXY-IV'!A$43:E$2041,4,0)</f>
        <v>20821.650000000001</v>
      </c>
    </row>
    <row r="2984" spans="1:14"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I2983*(1-(I$1+I$5))^($A2984-$A2983)*(1+1.5*(E2984/E2983-1))</f>
        <v>3923.4270058610355</v>
      </c>
      <c r="K2984">
        <f>ROW()</f>
        <v>2984</v>
      </c>
      <c r="L2984">
        <f>B2984/C2984</f>
        <v>0.9564356435643564</v>
      </c>
      <c r="M2984">
        <f>M2983*(1-(M$1+M$5))^($A2984-$A2983)*(1+2*(E2984/E2983-1))</f>
        <v>4693.616429298987</v>
      </c>
      <c r="N2984">
        <f>VLOOKUP(A2984,'UVXY-IV'!A$43:E$2041,4,0)</f>
        <v>23116.75</v>
      </c>
    </row>
    <row r="2985" spans="1:14"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I2984*(1-(I$1+I$5))^($A2985-$A2984)*(1+1.5*(E2985/E2984-1))</f>
        <v>3659.7086286926528</v>
      </c>
      <c r="K2985">
        <f>ROW()</f>
        <v>2985</v>
      </c>
      <c r="L2985">
        <f>B2985/C2985</f>
        <v>0.96607986260197509</v>
      </c>
      <c r="M2985">
        <f>M2984*(1-(M$1+M$5))^($A2985-$A2984)*(1+2*(E2985/E2984-1))</f>
        <v>4272.8781627421895</v>
      </c>
      <c r="N2985">
        <f>VLOOKUP(A2985,'UVXY-IV'!A$43:E$2041,4,0)</f>
        <v>21041.85</v>
      </c>
    </row>
    <row r="2986" spans="1:14"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I2985*(1-(I$1+I$5))^($A2986-$A2985)*(1+1.5*(E2986/E2985-1))</f>
        <v>3855.3301477125851</v>
      </c>
      <c r="K2986">
        <f>ROW()</f>
        <v>2986</v>
      </c>
      <c r="L2986">
        <f>B2986/C2986</f>
        <v>0.94442174090723341</v>
      </c>
      <c r="M2986">
        <f>M2985*(1-(M$1+M$5))^($A2986-$A2985)*(1+2*(E2986/E2985-1))</f>
        <v>4577.3109550397221</v>
      </c>
      <c r="N2986">
        <f>VLOOKUP(A2986,'UVXY-IV'!A$43:E$2041,4,0)</f>
        <v>22541.45</v>
      </c>
    </row>
    <row r="2987" spans="1:14"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I2986*(1-(I$1+I$5))^($A2987-$A2986)*(1+1.5*(E2987/E2986-1))</f>
        <v>3736.1709081606041</v>
      </c>
      <c r="K2987">
        <f>ROW()</f>
        <v>2987</v>
      </c>
      <c r="L2987">
        <f>B2987/C2987</f>
        <v>0.93338884263114086</v>
      </c>
      <c r="M2987">
        <f>M2986*(1-(M$1+M$5))^($A2987-$A2986)*(1+2*(E2987/E2986-1))</f>
        <v>4388.5878044002893</v>
      </c>
      <c r="N2987">
        <f>VLOOKUP(A2987,'UVXY-IV'!A$43:E$2041,4,0)</f>
        <v>21610.55</v>
      </c>
    </row>
    <row r="2988" spans="1:14"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I2987*(1-(I$1+I$5))^($A2988-$A2987)*(1+1.5*(E2988/E2987-1))</f>
        <v>3378.6722818858066</v>
      </c>
      <c r="K2988">
        <f>ROW()</f>
        <v>2988</v>
      </c>
      <c r="L2988">
        <f>B2988/C2988</f>
        <v>0.89143865842894965</v>
      </c>
      <c r="M2988">
        <f>M2987*(1-(M$1+M$5))^($A2988-$A2987)*(1+2*(E2988/E2987-1))</f>
        <v>3828.6086151235627</v>
      </c>
      <c r="N2988">
        <f>VLOOKUP(A2988,'UVXY-IV'!A$43:E$2041,4,0)</f>
        <v>18852.05</v>
      </c>
    </row>
    <row r="2989" spans="1:14"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I2988*(1-(I$1+I$5))^($A2989-$A2988)*(1+1.5*(E2989/E2988-1))</f>
        <v>3355.0021957839872</v>
      </c>
      <c r="K2989">
        <f>ROW()</f>
        <v>2989</v>
      </c>
      <c r="L2989">
        <f>B2989/C2989</f>
        <v>0.90776919582008175</v>
      </c>
      <c r="M2989">
        <f>M2988*(1-(M$1+M$5))^($A2989-$A2988)*(1+2*(E2989/E2988-1))</f>
        <v>3792.6080352312279</v>
      </c>
      <c r="N2989">
        <f>VLOOKUP(A2989,'UVXY-IV'!A$43:E$2041,4,0)</f>
        <v>18675.2</v>
      </c>
    </row>
    <row r="2990" spans="1:14"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I2989*(1-(I$1+I$5))^($A2990-$A2989)*(1+1.5*(E2990/E2989-1))</f>
        <v>3693.1303924710141</v>
      </c>
      <c r="K2990">
        <f>ROW()</f>
        <v>2990</v>
      </c>
      <c r="L2990">
        <f>B2990/C2990</f>
        <v>0.93891499359248187</v>
      </c>
      <c r="M2990">
        <f>M2989*(1-(M$1+M$5))^($A2990-$A2989)*(1+2*(E2990/E2989-1))</f>
        <v>4302.1585080109353</v>
      </c>
      <c r="N2990">
        <f>VLOOKUP(A2990,'UVXY-IV'!A$43:E$2041,4,0)</f>
        <v>21178.95</v>
      </c>
    </row>
    <row r="2991" spans="1:14"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I2990*(1-(I$1+I$5))^($A2991-$A2990)*(1+1.5*(E2991/E2990-1))</f>
        <v>3615.0222982941214</v>
      </c>
      <c r="K2991">
        <f>ROW()</f>
        <v>2991</v>
      </c>
      <c r="L2991">
        <f>B2991/C2991</f>
        <v>0.93318965517241381</v>
      </c>
      <c r="M2991">
        <f>M2990*(1-(M$1+M$5))^($A2991-$A2990)*(1+2*(E2991/E2990-1))</f>
        <v>4180.7530959393735</v>
      </c>
      <c r="N2991">
        <f>VLOOKUP(A2991,'UVXY-IV'!A$43:E$2041,4,0)</f>
        <v>20580.45</v>
      </c>
    </row>
    <row r="2992" spans="1:14"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I2991*(1-(I$1+I$5))^($A2992-$A2991)*(1+1.5*(E2992/E2991-1))</f>
        <v>3687.5210641803465</v>
      </c>
      <c r="K2992">
        <f>ROW()</f>
        <v>2992</v>
      </c>
      <c r="L2992">
        <f>B2992/C2992</f>
        <v>0.92307692307692302</v>
      </c>
      <c r="M2992">
        <f>M2991*(1-(M$1+M$5))^($A2992-$A2991)*(1+2*(E2992/E2991-1))</f>
        <v>4292.4555233161527</v>
      </c>
      <c r="N2992">
        <f>VLOOKUP(A2992,'UVXY-IV'!A$43:E$2041,4,0)</f>
        <v>21130.35</v>
      </c>
    </row>
    <row r="2993" spans="1:14"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I2992*(1-(I$1+I$5))^($A2993-$A2992)*(1+1.5*(E2993/E2992-1))</f>
        <v>3870.26761938348</v>
      </c>
      <c r="K2993">
        <f>ROW()</f>
        <v>2993</v>
      </c>
      <c r="L2993">
        <f>B2993/C2993</f>
        <v>0.95506535947712412</v>
      </c>
      <c r="M2993">
        <f>M2992*(1-(M$1+M$5))^($A2993-$A2992)*(1+2*(E2993/E2992-1))</f>
        <v>4575.9935284547719</v>
      </c>
      <c r="N2993">
        <f>VLOOKUP(A2993,'UVXY-IV'!A$43:E$2041,4,0)</f>
        <v>22523.15</v>
      </c>
    </row>
    <row r="2994" spans="1:14"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I2993*(1-(I$1+I$5))^($A2994-$A2993)*(1+1.5*(E2994/E2993-1))</f>
        <v>4129.1317326234139</v>
      </c>
      <c r="K2994">
        <f>ROW()</f>
        <v>2994</v>
      </c>
      <c r="L2994">
        <f>B2994/C2994</f>
        <v>1.0007698229407236</v>
      </c>
      <c r="M2994">
        <f>M2993*(1-(M$1+M$5))^($A2994-$A2993)*(1+2*(E2994/E2993-1))</f>
        <v>4983.7660116867819</v>
      </c>
      <c r="N2994">
        <f>VLOOKUP(A2994,'UVXY-IV'!A$43:E$2041,4,0)</f>
        <v>24531.7</v>
      </c>
    </row>
    <row r="2995" spans="1:14"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I2994*(1-(I$1+I$5))^($A2995-$A2994)*(1+1.5*(E2995/E2994-1))</f>
        <v>4269.6204693893351</v>
      </c>
      <c r="K2995">
        <f>ROW()</f>
        <v>2995</v>
      </c>
      <c r="L2995">
        <f>B2995/C2995</f>
        <v>0.99029850746268655</v>
      </c>
      <c r="M2995">
        <f>M2994*(1-(M$1+M$5))^($A2995-$A2994)*(1+2*(E2995/E2994-1))</f>
        <v>5209.7451849458448</v>
      </c>
      <c r="N2995">
        <f>VLOOKUP(A2995,'UVXY-IV'!A$43:E$2041,4,0)</f>
        <v>25641.55</v>
      </c>
    </row>
    <row r="2996" spans="1:14"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I2995*(1-(I$1+I$5))^($A2996-$A2995)*(1+1.5*(E2996/E2995-1))</f>
        <v>4308.281009718492</v>
      </c>
      <c r="K2996">
        <f>ROW()</f>
        <v>2996</v>
      </c>
      <c r="L2996">
        <f>B2996/C2996</f>
        <v>0.98390718562874258</v>
      </c>
      <c r="M2996">
        <f>M2995*(1-(M$1+M$5))^($A2996-$A2995)*(1+2*(E2996/E2995-1))</f>
        <v>5272.5322840937724</v>
      </c>
      <c r="N2996">
        <f>VLOOKUP(A2996,'UVXY-IV'!A$43:E$2041,4,0)</f>
        <v>25950.15</v>
      </c>
    </row>
    <row r="2997" spans="1:14"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I2996*(1-(I$1+I$5))^($A2997-$A2996)*(1+1.5*(E2997/E2996-1))</f>
        <v>4635.5776004357704</v>
      </c>
      <c r="K2997">
        <f>ROW()</f>
        <v>2997</v>
      </c>
      <c r="L2997">
        <f>B2997/C2997</f>
        <v>1.0151515151515151</v>
      </c>
      <c r="M2997">
        <f>M2996*(1-(M$1+M$5))^($A2997-$A2996)*(1+2*(E2997/E2996-1))</f>
        <v>5806.4757708041925</v>
      </c>
      <c r="N2997">
        <f>VLOOKUP(A2997,'UVXY-IV'!A$43:E$2041,4,0)</f>
        <v>28577.05</v>
      </c>
    </row>
    <row r="2998" spans="1:14"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I2997*(1-(I$1+I$5))^($A2998-$A2997)*(1+1.5*(E2998/E2997-1))</f>
        <v>4444.9737602329669</v>
      </c>
      <c r="K2998">
        <f>ROW()</f>
        <v>2998</v>
      </c>
      <c r="L2998">
        <f>B2998/C2998</f>
        <v>0.96835684330918792</v>
      </c>
      <c r="M2998">
        <f>M2997*(1-(M$1+M$5))^($A2998-$A2997)*(1+2*(E2998/E2997-1))</f>
        <v>5488.0308563342624</v>
      </c>
      <c r="N2998">
        <f>VLOOKUP(A2998,'UVXY-IV'!A$43:E$2041,4,0)</f>
        <v>27008.95</v>
      </c>
    </row>
    <row r="2999" spans="1:14"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I2998*(1-(I$1+I$5))^($A2999-$A2998)*(1+1.5*(E2999/E2998-1))</f>
        <v>4089.2655763382709</v>
      </c>
      <c r="K2999">
        <f>ROW()</f>
        <v>2999</v>
      </c>
      <c r="L2999">
        <f>B2999/C2999</f>
        <v>0.96401439424230295</v>
      </c>
      <c r="M2999">
        <f>M2998*(1-(M$1+M$5))^($A2999-$A2998)*(1+2*(E2999/E2998-1))</f>
        <v>4902.0567351423078</v>
      </c>
      <c r="N2999">
        <f>VLOOKUP(A2999,'UVXY-IV'!A$43:E$2041,4,0)</f>
        <v>24126.799999999999</v>
      </c>
    </row>
    <row r="3000" spans="1:14"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I2999*(1-(I$1+I$5))^($A3000-$A2999)*(1+1.5*(E3000/E2999-1))</f>
        <v>3857.5178669352608</v>
      </c>
      <c r="K3000">
        <f>ROW()</f>
        <v>3000</v>
      </c>
      <c r="L3000">
        <f>B3000/C3000</f>
        <v>0.94734607218683642</v>
      </c>
      <c r="M3000">
        <f>M2999*(1-(M$1+M$5))^($A3000-$A2999)*(1+2*(E3000/E2999-1))</f>
        <v>4531.5493076315788</v>
      </c>
      <c r="N3000">
        <f>VLOOKUP(A3000,'UVXY-IV'!A$43:E$2041,4,0)</f>
        <v>22303.4</v>
      </c>
    </row>
    <row r="3001" spans="1:14"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I3000*(1-(I$1+I$5))^($A3001-$A3000)*(1+1.5*(E3001/E3000-1))</f>
        <v>3822.7872851908169</v>
      </c>
      <c r="K3001">
        <f>ROW()</f>
        <v>3001</v>
      </c>
      <c r="L3001">
        <f>B3001/C3001</f>
        <v>0.9327586206896552</v>
      </c>
      <c r="M3001">
        <f>M3000*(1-(M$1+M$5))^($A3001-$A3000)*(1+2*(E3001/E3000-1))</f>
        <v>4477.0570185113629</v>
      </c>
      <c r="N3001">
        <f>VLOOKUP(A3001,'UVXY-IV'!A$43:E$2041,4,0)</f>
        <v>22034.95</v>
      </c>
    </row>
    <row r="3002" spans="1:14"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I3001*(1-(I$1+I$5))^($A3002-$A3001)*(1+1.5*(E3002/E3001-1))</f>
        <v>3721.589447472697</v>
      </c>
      <c r="K3002">
        <f>ROW()</f>
        <v>3002</v>
      </c>
      <c r="L3002">
        <f>B3002/C3002</f>
        <v>0.90043859649122804</v>
      </c>
      <c r="M3002">
        <f>M3001*(1-(M$1+M$5))^($A3002-$A3001)*(1+2*(E3002/E3001-1))</f>
        <v>4318.9434113822717</v>
      </c>
      <c r="N3002">
        <f>VLOOKUP(A3002,'UVXY-IV'!A$43:E$2041,4,0)</f>
        <v>21254.55</v>
      </c>
    </row>
    <row r="3003" spans="1:14"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I3002*(1-(I$1+I$5))^($A3003-$A3002)*(1+1.5*(E3003/E3002-1))</f>
        <v>3393.9218685405517</v>
      </c>
      <c r="K3003">
        <f>ROW()</f>
        <v>3003</v>
      </c>
      <c r="L3003">
        <f>B3003/C3003</f>
        <v>0.8963922294172062</v>
      </c>
      <c r="M3003">
        <f>M3002*(1-(M$1+M$5))^($A3003-$A3002)*(1+2*(E3003/E3002-1))</f>
        <v>3811.6935857153821</v>
      </c>
      <c r="N3003">
        <f>VLOOKUP(A3003,'UVXY-IV'!A$43:E$2041,4,0)</f>
        <v>18761.25</v>
      </c>
    </row>
    <row r="3004" spans="1:14"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I3003*(1-(I$1+I$5))^($A3004-$A3003)*(1+1.5*(E3004/E3003-1))</f>
        <v>3658.7232796339572</v>
      </c>
      <c r="K3004">
        <f>ROW()</f>
        <v>3004</v>
      </c>
      <c r="L3004">
        <f>B3004/C3004</f>
        <v>0.93493761140819964</v>
      </c>
      <c r="M3004">
        <f>M3003*(1-(M$1+M$5))^($A3004-$A3003)*(1+2*(E3004/E3003-1))</f>
        <v>4208.133508482153</v>
      </c>
      <c r="N3004">
        <f>VLOOKUP(A3004,'UVXY-IV'!A$43:E$2041,4,0)</f>
        <v>20710.849999999999</v>
      </c>
    </row>
    <row r="3005" spans="1:14"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I3004*(1-(I$1+I$5))^($A3005-$A3004)*(1+1.5*(E3005/E3004-1))</f>
        <v>3560.082169296245</v>
      </c>
      <c r="K3005">
        <f>ROW()</f>
        <v>3005</v>
      </c>
      <c r="L3005">
        <f>B3005/C3005</f>
        <v>0.92748433303491495</v>
      </c>
      <c r="M3005">
        <f>M3004*(1-(M$1+M$5))^($A3005-$A3004)*(1+2*(E3005/E3004-1))</f>
        <v>4056.777815218079</v>
      </c>
      <c r="N3005">
        <f>VLOOKUP(A3005,'UVXY-IV'!A$43:E$2041,4,0)</f>
        <v>19964.400000000001</v>
      </c>
    </row>
    <row r="3006" spans="1:14"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I3005*(1-(I$1+I$5))^($A3006-$A3005)*(1+1.5*(E3006/E3005-1))</f>
        <v>3346.4936760307082</v>
      </c>
      <c r="K3006">
        <f>ROW()</f>
        <v>3006</v>
      </c>
      <c r="L3006">
        <f>B3006/C3006</f>
        <v>0.89971751412429379</v>
      </c>
      <c r="M3006">
        <f>M3005*(1-(M$1+M$5))^($A3006-$A3005)*(1+2*(E3006/E3005-1))</f>
        <v>3732.1835459398767</v>
      </c>
      <c r="N3006">
        <f>VLOOKUP(A3006,'UVXY-IV'!A$43:E$2041,4,0)</f>
        <v>18364.45</v>
      </c>
    </row>
    <row r="3007" spans="1:14"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I3006*(1-(I$1+I$5))^($A3007-$A3006)*(1+1.5*(E3007/E3006-1))</f>
        <v>3480.6938551898934</v>
      </c>
      <c r="K3007">
        <f>ROW()</f>
        <v>3007</v>
      </c>
      <c r="L3007">
        <f>B3007/C3007</f>
        <v>0.90622140896614822</v>
      </c>
      <c r="M3007">
        <f>M3006*(1-(M$1+M$5))^($A3007-$A3006)*(1+2*(E3007/E3006-1))</f>
        <v>3931.6566940263883</v>
      </c>
      <c r="N3007">
        <f>VLOOKUP(A3007,'UVXY-IV'!A$43:E$2041,4,0)</f>
        <v>19344.599999999999</v>
      </c>
    </row>
    <row r="3008" spans="1:14"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I3007*(1-(I$1+I$5))^($A3008-$A3007)*(1+1.5*(E3008/E3007-1))</f>
        <v>3557.8864057057203</v>
      </c>
      <c r="K3008">
        <f>ROW()</f>
        <v>3008</v>
      </c>
      <c r="L3008">
        <f>B3008/C3008</f>
        <v>0.91782045556051806</v>
      </c>
      <c r="M3008">
        <f>M3007*(1-(M$1+M$5))^($A3008-$A3007)*(1+2*(E3008/E3007-1))</f>
        <v>4047.6598942949659</v>
      </c>
      <c r="N3008">
        <f>VLOOKUP(A3008,'UVXY-IV'!A$43:E$2041,4,0)</f>
        <v>19915.2</v>
      </c>
    </row>
    <row r="3009" spans="1:14"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I3008*(1-(I$1+I$5))^($A3009-$A3008)*(1+1.5*(E3009/E3008-1))</f>
        <v>3041.3115732716183</v>
      </c>
      <c r="K3009">
        <f>ROW()</f>
        <v>3009</v>
      </c>
      <c r="L3009">
        <f>B3009/C3009</f>
        <v>0.8727810650887573</v>
      </c>
      <c r="M3009">
        <f>M3008*(1-(M$1+M$5))^($A3009-$A3008)*(1+2*(E3009/E3008-1))</f>
        <v>3264.0131012913862</v>
      </c>
      <c r="N3009">
        <f>VLOOKUP(A3009,'UVXY-IV'!A$43:E$2041,4,0)</f>
        <v>16059.5</v>
      </c>
    </row>
    <row r="3010" spans="1:14"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I3009*(1-(I$1+I$5))^($A3010-$A3009)*(1+1.5*(E3010/E3009-1))</f>
        <v>3018.3295775077468</v>
      </c>
      <c r="K3010">
        <f>ROW()</f>
        <v>3010</v>
      </c>
      <c r="L3010">
        <f>B3010/C3010</f>
        <v>0.85793172690763042</v>
      </c>
      <c r="M3010">
        <f>M3009*(1-(M$1+M$5))^($A3010-$A3009)*(1+2*(E3010/E3009-1))</f>
        <v>3231.0591472120159</v>
      </c>
      <c r="N3010">
        <f>VLOOKUP(A3010,'UVXY-IV'!A$43:E$2041,4,0)</f>
        <v>15897.65</v>
      </c>
    </row>
    <row r="3011" spans="1:14"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I3010*(1-(I$1+I$5))^($A3011-$A3010)*(1+1.5*(E3011/E3010-1))</f>
        <v>2826.4689058340014</v>
      </c>
      <c r="K3011">
        <f>ROW()</f>
        <v>3011</v>
      </c>
      <c r="L3011">
        <f>B3011/C3011</f>
        <v>0.85684966649563887</v>
      </c>
      <c r="M3011">
        <f>M3010*(1-(M$1+M$5))^($A3011-$A3010)*(1+2*(E3011/E3010-1))</f>
        <v>2957.1543557099167</v>
      </c>
      <c r="N3011">
        <f>VLOOKUP(A3011,'UVXY-IV'!A$43:E$2041,4,0)</f>
        <v>14550.65</v>
      </c>
    </row>
    <row r="3012" spans="1:14"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I3011*(1-(I$1+I$5))^($A3012-$A3011)*(1+1.5*(E3012/E3011-1))</f>
        <v>2946.6529028178134</v>
      </c>
      <c r="K3012">
        <f>ROW()</f>
        <v>3012</v>
      </c>
      <c r="L3012">
        <f>B3012/C3012</f>
        <v>0.85888945491594504</v>
      </c>
      <c r="M3012">
        <f>M3011*(1-(M$1+M$5))^($A3012-$A3011)*(1+2*(E3012/E3011-1))</f>
        <v>3124.7429486095939</v>
      </c>
      <c r="N3012">
        <f>VLOOKUP(A3012,'UVXY-IV'!A$43:E$2041,4,0)</f>
        <v>15375.9</v>
      </c>
    </row>
    <row r="3013" spans="1:14"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I3012*(1-(I$1+I$5))^($A3013-$A3012)*(1+1.5*(E3013/E3012-1))</f>
        <v>2889.7443068648754</v>
      </c>
      <c r="K3013">
        <f>ROW()</f>
        <v>3013</v>
      </c>
      <c r="L3013">
        <f>B3013/C3013</f>
        <v>0.87185929648241223</v>
      </c>
      <c r="M3013">
        <f>M3012*(1-(M$1+M$5))^($A3013-$A3012)*(1+2*(E3013/E3012-1))</f>
        <v>3044.0886673487266</v>
      </c>
      <c r="N3013">
        <f>VLOOKUP(A3013,'UVXY-IV'!A$43:E$2041,4,0)</f>
        <v>14979.4</v>
      </c>
    </row>
    <row r="3014" spans="1:14"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I3013*(1-(I$1+I$5))^($A3014-$A3013)*(1+1.5*(E3014/E3013-1))</f>
        <v>3092.5171535506665</v>
      </c>
      <c r="K3014">
        <f>ROW()</f>
        <v>3014</v>
      </c>
      <c r="L3014">
        <f>B3014/C3014</f>
        <v>0.88735741444866933</v>
      </c>
      <c r="M3014">
        <f>M3013*(1-(M$1+M$5))^($A3014-$A3013)*(1+2*(E3014/E3013-1))</f>
        <v>3328.8223556027865</v>
      </c>
      <c r="N3014">
        <f>VLOOKUP(A3014,'UVXY-IV'!A$43:E$2041,4,0)</f>
        <v>16379.05</v>
      </c>
    </row>
    <row r="3015" spans="1:14"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I3014*(1-(I$1+I$5))^($A3015-$A3014)*(1+1.5*(E3015/E3014-1))</f>
        <v>2967.5004348904226</v>
      </c>
      <c r="K3015">
        <f>ROW()</f>
        <v>3015</v>
      </c>
      <c r="L3015">
        <f>B3015/C3015</f>
        <v>0.88385542168674702</v>
      </c>
      <c r="M3015">
        <f>M3014*(1-(M$1+M$5))^($A3015-$A3014)*(1+2*(E3015/E3014-1))</f>
        <v>3149.3310809359373</v>
      </c>
      <c r="N3015">
        <f>VLOOKUP(A3015,'UVXY-IV'!A$43:E$2041,4,0)</f>
        <v>15495.2</v>
      </c>
    </row>
    <row r="3016" spans="1:14"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I3015*(1-(I$1+I$5))^($A3016-$A3015)*(1+1.5*(E3016/E3015-1))</f>
        <v>2926.1228302835216</v>
      </c>
      <c r="K3016">
        <f>ROW()</f>
        <v>3016</v>
      </c>
      <c r="L3016">
        <f>B3016/C3016</f>
        <v>0.87155963302752293</v>
      </c>
      <c r="M3016">
        <f>M3015*(1-(M$1+M$5))^($A3016-$A3015)*(1+2*(E3016/E3015-1))</f>
        <v>3090.7159938316613</v>
      </c>
      <c r="N3016">
        <f>VLOOKUP(A3016,'UVXY-IV'!A$43:E$2041,4,0)</f>
        <v>15206</v>
      </c>
    </row>
    <row r="3017" spans="1:14"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I3016*(1-(I$1+I$5))^($A3017-$A3016)*(1+1.5*(E3017/E3016-1))</f>
        <v>2726.3741637211056</v>
      </c>
      <c r="K3017">
        <f>ROW()</f>
        <v>3017</v>
      </c>
      <c r="L3017">
        <f>B3017/C3017</f>
        <v>0.84745762711864414</v>
      </c>
      <c r="M3017">
        <f>M3016*(1-(M$1+M$5))^($A3017-$A3016)*(1+2*(E3017/E3016-1))</f>
        <v>2809.3455463524456</v>
      </c>
      <c r="N3017">
        <f>VLOOKUP(A3017,'UVXY-IV'!A$43:E$2041,4,0)</f>
        <v>13821</v>
      </c>
    </row>
    <row r="3018" spans="1:14"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I3017*(1-(I$1+I$5))^($A3018-$A3017)*(1+1.5*(E3018/E3017-1))</f>
        <v>2668.5767614830147</v>
      </c>
      <c r="K3018">
        <f>ROW()</f>
        <v>3018</v>
      </c>
      <c r="L3018">
        <f>B3018/C3018</f>
        <v>0.87126673532440779</v>
      </c>
      <c r="M3018">
        <f>M3017*(1-(M$1+M$5))^($A3018-$A3017)*(1+2*(E3018/E3017-1))</f>
        <v>2729.766575758767</v>
      </c>
      <c r="N3018">
        <f>VLOOKUP(A3018,'UVXY-IV'!A$43:E$2041,4,0)</f>
        <v>13429.45</v>
      </c>
    </row>
    <row r="3019" spans="1:14"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I3018*(1-(I$1+I$5))^($A3019-$A3018)*(1+1.5*(E3019/E3018-1))</f>
        <v>2713.6376454148171</v>
      </c>
      <c r="K3019">
        <f>ROW()</f>
        <v>3019</v>
      </c>
      <c r="L3019">
        <f>B3019/C3019</f>
        <v>0.87118468701500262</v>
      </c>
      <c r="M3019">
        <f>M3018*(1-(M$1+M$5))^($A3019-$A3018)*(1+2*(E3019/E3018-1))</f>
        <v>2791.1668302337462</v>
      </c>
      <c r="N3019">
        <f>VLOOKUP(A3019,'UVXY-IV'!A$43:E$2041,4,0)</f>
        <v>13730.85</v>
      </c>
    </row>
    <row r="3020" spans="1:14"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I3019*(1-(I$1+I$5))^($A3020-$A3019)*(1+1.5*(E3020/E3019-1))</f>
        <v>2542.8993736723778</v>
      </c>
      <c r="K3020">
        <f>ROW()</f>
        <v>3020</v>
      </c>
      <c r="L3020">
        <f>B3020/C3020</f>
        <v>0.81114718614718617</v>
      </c>
      <c r="M3020">
        <f>M3019*(1-(M$1+M$5))^($A3020-$A3019)*(1+2*(E3020/E3019-1))</f>
        <v>2556.9590368225035</v>
      </c>
      <c r="N3020">
        <f>VLOOKUP(A3020,'UVXY-IV'!A$43:E$2041,4,0)</f>
        <v>12579.35</v>
      </c>
    </row>
    <row r="3021" spans="1:14"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I3020*(1-(I$1+I$5))^($A3021-$A3020)*(1+1.5*(E3021/E3020-1))</f>
        <v>2440.0314994749178</v>
      </c>
      <c r="K3021">
        <f>ROW()</f>
        <v>3021</v>
      </c>
      <c r="L3021">
        <f>B3021/C3021</f>
        <v>0.79603087100330761</v>
      </c>
      <c r="M3021">
        <f>M3020*(1-(M$1+M$5))^($A3021-$A3020)*(1+2*(E3021/E3020-1))</f>
        <v>2418.9933807665989</v>
      </c>
      <c r="N3021">
        <f>VLOOKUP(A3021,'UVXY-IV'!A$43:E$2041,4,0)</f>
        <v>11899.45</v>
      </c>
    </row>
    <row r="3022" spans="1:14"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I3021*(1-(I$1+I$5))^($A3022-$A3021)*(1+1.5*(E3022/E3021-1))</f>
        <v>2431.4707806927859</v>
      </c>
      <c r="K3022">
        <f>ROW()</f>
        <v>3022</v>
      </c>
      <c r="L3022">
        <f>B3022/C3022</f>
        <v>0.78192972671500283</v>
      </c>
      <c r="M3022">
        <f>M3021*(1-(M$1+M$5))^($A3022-$A3021)*(1+2*(E3022/E3021-1))</f>
        <v>2407.6271869460884</v>
      </c>
      <c r="N3022">
        <f>VLOOKUP(A3022,'UVXY-IV'!A$43:E$2041,4,0)</f>
        <v>11838.3</v>
      </c>
    </row>
    <row r="3023" spans="1:14"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I3022*(1-(I$1+I$5))^($A3023-$A3022)*(1+1.5*(E3023/E3022-1))</f>
        <v>2284.7005710986687</v>
      </c>
      <c r="K3023">
        <f>ROW()</f>
        <v>3023</v>
      </c>
      <c r="L3023">
        <f>B3023/C3023</f>
        <v>0.78396816372939171</v>
      </c>
      <c r="M3023">
        <f>M3022*(1-(M$1+M$5))^($A3023-$A3022)*(1+2*(E3023/E3022-1))</f>
        <v>2213.7155553499556</v>
      </c>
      <c r="N3023">
        <f>VLOOKUP(A3023,'UVXY-IV'!A$43:E$2041,4,0)</f>
        <v>10880.05</v>
      </c>
    </row>
    <row r="3024" spans="1:14"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I3023*(1-(I$1+I$5))^($A3024-$A3023)*(1+1.5*(E3024/E3023-1))</f>
        <v>2259.7848170390967</v>
      </c>
      <c r="K3024">
        <f>ROW()</f>
        <v>3024</v>
      </c>
      <c r="L3024">
        <f>B3024/C3024</f>
        <v>0.79830985915492958</v>
      </c>
      <c r="M3024">
        <f>M3023*(1-(M$1+M$5))^($A3024-$A3023)*(1+2*(E3024/E3023-1))</f>
        <v>2181.4811968158547</v>
      </c>
      <c r="N3024">
        <f>VLOOKUP(A3024,'UVXY-IV'!A$43:E$2041,4,0)</f>
        <v>10720.6</v>
      </c>
    </row>
    <row r="3025" spans="1:14"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I3024*(1-(I$1+I$5))^($A3025-$A3024)*(1+1.5*(E3025/E3024-1))</f>
        <v>2435.6079852740445</v>
      </c>
      <c r="K3025">
        <f>ROW()</f>
        <v>3025</v>
      </c>
      <c r="L3025">
        <f>B3025/C3025</f>
        <v>0.81639344262295077</v>
      </c>
      <c r="M3025">
        <f>M3024*(1-(M$1+M$5))^($A3025-$A3024)*(1+2*(E3025/E3024-1))</f>
        <v>2407.7377632725897</v>
      </c>
      <c r="N3025">
        <f>VLOOKUP(A3025,'UVXY-IV'!A$43:E$2041,4,0)</f>
        <v>11833.6</v>
      </c>
    </row>
    <row r="3026" spans="1:14"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I3025*(1-(I$1+I$5))^($A3026-$A3025)*(1+1.5*(E3026/E3025-1))</f>
        <v>2375.0314430650656</v>
      </c>
      <c r="K3026">
        <f>ROW()</f>
        <v>3026</v>
      </c>
      <c r="L3026">
        <f>B3026/C3026</f>
        <v>0.80678708264915167</v>
      </c>
      <c r="M3026">
        <f>M3025*(1-(M$1+M$5))^($A3026-$A3025)*(1+2*(E3026/E3025-1))</f>
        <v>2327.8448329188955</v>
      </c>
      <c r="N3026">
        <f>VLOOKUP(A3026,'UVXY-IV'!A$43:E$2041,4,0)</f>
        <v>11441.3</v>
      </c>
    </row>
    <row r="3027" spans="1:14"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I3026*(1-(I$1+I$5))^($A3027-$A3026)*(1+1.5*(E3027/E3026-1))</f>
        <v>2322.1980883125029</v>
      </c>
      <c r="K3027">
        <f>ROW()</f>
        <v>3027</v>
      </c>
      <c r="L3027">
        <f>B3027/C3027</f>
        <v>0.83278688524590161</v>
      </c>
      <c r="M3027">
        <f>M3026*(1-(M$1+M$5))^($A3027-$A3026)*(1+2*(E3027/E3026-1))</f>
        <v>2258.6118653807471</v>
      </c>
      <c r="N3027">
        <f>VLOOKUP(A3027,'UVXY-IV'!A$43:E$2041,4,0)</f>
        <v>11101.15</v>
      </c>
    </row>
    <row r="3028" spans="1:14"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I3027*(1-(I$1+I$5))^($A3028-$A3027)*(1+1.5*(E3028/E3027-1))</f>
        <v>2121.8181443202793</v>
      </c>
      <c r="K3028">
        <f>ROW()</f>
        <v>3028</v>
      </c>
      <c r="L3028">
        <f>B3028/C3028</f>
        <v>0.80162412993039456</v>
      </c>
      <c r="M3028">
        <f>M3027*(1-(M$1+M$5))^($A3028-$A3027)*(1+2*(E3028/E3027-1))</f>
        <v>1998.7133508191587</v>
      </c>
      <c r="N3028">
        <f>VLOOKUP(A3028,'UVXY-IV'!A$43:E$2041,4,0)</f>
        <v>9823.5</v>
      </c>
    </row>
    <row r="3029" spans="1:14"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I3028*(1-(I$1+I$5))^($A3029-$A3028)*(1+1.5*(E3029/E3028-1))</f>
        <v>2070.0803607299463</v>
      </c>
      <c r="K3029">
        <f>ROW()</f>
        <v>3029</v>
      </c>
      <c r="L3029">
        <f>B3029/C3029</f>
        <v>0.80141843971631199</v>
      </c>
      <c r="M3029">
        <f>M3028*(1-(M$1+M$5))^($A3029-$A3028)*(1+2*(E3029/E3028-1))</f>
        <v>1933.6917401701601</v>
      </c>
      <c r="N3029">
        <f>VLOOKUP(A3029,'UVXY-IV'!A$43:E$2041,4,0)</f>
        <v>9504.2000000000007</v>
      </c>
    </row>
    <row r="3030" spans="1:14"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I3029*(1-(I$1+I$5))^($A3030-$A3029)*(1+1.5*(E3030/E3029-1))</f>
        <v>2090.0223943539659</v>
      </c>
      <c r="K3030">
        <f>ROW()</f>
        <v>3030</v>
      </c>
      <c r="L3030">
        <f>B3030/C3030</f>
        <v>0.81674473067915698</v>
      </c>
      <c r="M3030">
        <f>M3029*(1-(M$1+M$5))^($A3030-$A3029)*(1+2*(E3030/E3029-1))</f>
        <v>1958.4882202934718</v>
      </c>
      <c r="N3030">
        <f>VLOOKUP(A3030,'UVXY-IV'!A$43:E$2041,4,0)</f>
        <v>9625.1</v>
      </c>
    </row>
    <row r="3031" spans="1:14" x14ac:dyDescent="0.25">
      <c r="A3031" s="1">
        <v>42461</v>
      </c>
      <c r="B3031" s="10">
        <v>13.1</v>
      </c>
      <c r="C3031" s="10">
        <v>16.5</v>
      </c>
      <c r="D3031">
        <v>453.0702</v>
      </c>
      <c r="E3031">
        <v>403.39159999999998</v>
      </c>
      <c r="F3031">
        <v>25628.015345</v>
      </c>
      <c r="G3031">
        <v>22820.248967</v>
      </c>
      <c r="H3031">
        <f>(1/(1-91/360*VLOOKUP($A3031,Tbills!$B$4:$C$974,2,1)/100))^((1)/91)-1</f>
        <v>7.9195510458429652E-6</v>
      </c>
      <c r="I3031">
        <f>I3030*(1-(I$1+I$5))^($A3031-$A3030)*(1+1.5*(E3031/E3030-1))</f>
        <v>2000.4642577919317</v>
      </c>
      <c r="K3031">
        <f>ROW()</f>
        <v>3031</v>
      </c>
      <c r="L3031">
        <f>B3031/C3031</f>
        <v>0.79393939393939394</v>
      </c>
      <c r="M3031">
        <f>M3030*(1-(M$1+M$5))^($A3031-$A3030)*(1+2*(E3031/E3030-1))</f>
        <v>1846.5541530070573</v>
      </c>
      <c r="N3031">
        <f>VLOOKUP(A3031,'UVXY-IV'!A$43:E$2041,4,0)</f>
        <v>9074.6</v>
      </c>
    </row>
    <row r="3032" spans="1:14"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I3031*(1-(I$1+I$5))^($A3032-$A3031)*(1+1.5*(E3032/E3031-1))</f>
        <v>2087.8479750372962</v>
      </c>
      <c r="K3032">
        <f>ROW()</f>
        <v>3032</v>
      </c>
      <c r="L3032">
        <f>B3032/C3032</f>
        <v>0.81950087057457921</v>
      </c>
      <c r="M3032">
        <f>M3031*(1-(M$1+M$5))^($A3032-$A3031)*(1+2*(E3032/E3031-1))</f>
        <v>1953.978068289229</v>
      </c>
      <c r="N3032">
        <f>VLOOKUP(A3032,'UVXY-IV'!A$43:E$2041,4,0)</f>
        <v>9601.15</v>
      </c>
    </row>
    <row r="3033" spans="1:14"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I3032*(1-(I$1+I$5))^($A3033-$A3032)*(1+1.5*(E3033/E3032-1))</f>
        <v>2240.8133513224793</v>
      </c>
      <c r="K3033">
        <f>ROW()</f>
        <v>3033</v>
      </c>
      <c r="L3033">
        <f>B3033/C3033</f>
        <v>0.8389553862894451</v>
      </c>
      <c r="M3033">
        <f>M3032*(1-(M$1+M$5))^($A3033-$A3032)*(1+2*(E3033/E3032-1))</f>
        <v>2144.8092006323541</v>
      </c>
      <c r="N3033">
        <f>VLOOKUP(A3033,'UVXY-IV'!A$43:E$2041,4,0)</f>
        <v>10538.55</v>
      </c>
    </row>
    <row r="3034" spans="1:14"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I3033*(1-(I$1+I$5))^($A3034-$A3033)*(1+1.5*(E3034/E3033-1))</f>
        <v>2039.4525877318722</v>
      </c>
      <c r="K3034">
        <f>ROW()</f>
        <v>3034</v>
      </c>
      <c r="L3034">
        <f>B3034/C3034</f>
        <v>0.81539351851851849</v>
      </c>
      <c r="M3034">
        <f>M3033*(1-(M$1+M$5))^($A3034-$A3033)*(1+2*(E3034/E3033-1))</f>
        <v>1887.7921728286731</v>
      </c>
      <c r="N3034">
        <f>VLOOKUP(A3034,'UVXY-IV'!A$43:E$2041,4,0)</f>
        <v>9273.7999999999993</v>
      </c>
    </row>
    <row r="3035" spans="1:14"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I3034*(1-(I$1+I$5))^($A3035-$A3034)*(1+1.5*(E3035/E3034-1))</f>
        <v>2317.9529828168911</v>
      </c>
      <c r="K3035">
        <f>ROW()</f>
        <v>3035</v>
      </c>
      <c r="L3035">
        <f>B3035/C3035</f>
        <v>0.8568398727465536</v>
      </c>
      <c r="M3035">
        <f>M3034*(1-(M$1+M$5))^($A3035-$A3034)*(1+2*(E3035/E3034-1))</f>
        <v>2231.4646560010137</v>
      </c>
      <c r="N3035">
        <f>VLOOKUP(A3035,'UVXY-IV'!A$43:E$2041,4,0)</f>
        <v>10960.2</v>
      </c>
    </row>
    <row r="3036" spans="1:14"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I3035*(1-(I$1+I$5))^($A3036-$A3035)*(1+1.5*(E3036/E3035-1))</f>
        <v>2235.7869809014833</v>
      </c>
      <c r="K3036">
        <f>ROW()</f>
        <v>3036</v>
      </c>
      <c r="L3036">
        <f>B3036/C3036</f>
        <v>0.83842794759825323</v>
      </c>
      <c r="M3036">
        <f>M3035*(1-(M$1+M$5))^($A3036-$A3035)*(1+2*(E3036/E3035-1))</f>
        <v>2125.9536064274589</v>
      </c>
      <c r="N3036">
        <f>VLOOKUP(A3036,'UVXY-IV'!A$43:E$2041,4,0)</f>
        <v>10441.950000000001</v>
      </c>
    </row>
    <row r="3037" spans="1:14"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I3036*(1-(I$1+I$5))^($A3037-$A3036)*(1+1.5*(E3037/E3036-1))</f>
        <v>2323.5149755157709</v>
      </c>
      <c r="K3037">
        <f>ROW()</f>
        <v>3037</v>
      </c>
      <c r="L3037">
        <f>B3037/C3037</f>
        <v>0.86077289571201698</v>
      </c>
      <c r="M3037">
        <f>M3036*(1-(M$1+M$5))^($A3037-$A3036)*(1+2*(E3037/E3036-1))</f>
        <v>2237.0366387333397</v>
      </c>
      <c r="N3037">
        <f>VLOOKUP(A3037,'UVXY-IV'!A$43:E$2041,4,0)</f>
        <v>10987.9</v>
      </c>
    </row>
    <row r="3038" spans="1:14"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I3037*(1-(I$1+I$5))^($A3038-$A3037)*(1+1.5*(E3038/E3037-1))</f>
        <v>2163.6837045832372</v>
      </c>
      <c r="K3038">
        <f>ROW()</f>
        <v>3038</v>
      </c>
      <c r="L3038">
        <f>B3038/C3038</f>
        <v>0.82637729549248751</v>
      </c>
      <c r="M3038">
        <f>M3037*(1-(M$1+M$5))^($A3038-$A3037)*(1+2*(E3038/E3037-1))</f>
        <v>2031.8180679705167</v>
      </c>
      <c r="N3038">
        <f>VLOOKUP(A3038,'UVXY-IV'!A$43:E$2041,4,0)</f>
        <v>9979.7000000000007</v>
      </c>
    </row>
    <row r="3039" spans="1:14"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I3038*(1-(I$1+I$5))^($A3039-$A3038)*(1+1.5*(E3039/E3038-1))</f>
        <v>2006.2731767646603</v>
      </c>
      <c r="K3039">
        <f>ROW()</f>
        <v>3039</v>
      </c>
      <c r="L3039">
        <f>B3039/C3039</f>
        <v>0.80185399768250276</v>
      </c>
      <c r="M3039">
        <f>M3038*(1-(M$1+M$5))^($A3039-$A3038)*(1+2*(E3039/E3038-1))</f>
        <v>1834.6907964906929</v>
      </c>
      <c r="N3039">
        <f>VLOOKUP(A3039,'UVXY-IV'!A$43:E$2041,4,0)</f>
        <v>9012.0499999999993</v>
      </c>
    </row>
    <row r="3040" spans="1:14"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I3039*(1-(I$1+I$5))^($A3040-$A3039)*(1+1.5*(E3040/E3039-1))</f>
        <v>1972.3913716091693</v>
      </c>
      <c r="K3040">
        <f>ROW()</f>
        <v>3040</v>
      </c>
      <c r="L3040">
        <f>B3040/C3040</f>
        <v>0.79582366589327158</v>
      </c>
      <c r="M3040">
        <f>M3039*(1-(M$1+M$5))^($A3040-$A3039)*(1+2*(E3040/E3039-1))</f>
        <v>1793.3412445280351</v>
      </c>
      <c r="N3040">
        <f>VLOOKUP(A3040,'UVXY-IV'!A$43:E$2041,4,0)</f>
        <v>8808.6</v>
      </c>
    </row>
    <row r="3041" spans="1:14"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I3040*(1-(I$1+I$5))^($A3041-$A3040)*(1+1.5*(E3041/E3040-1))</f>
        <v>1942.9181306013766</v>
      </c>
      <c r="K3041">
        <f>ROW()</f>
        <v>3041</v>
      </c>
      <c r="L3041">
        <f>B3041/C3041</f>
        <v>0.79370629370629364</v>
      </c>
      <c r="M3041">
        <f>M3040*(1-(M$1+M$5))^($A3041-$A3040)*(1+2*(E3041/E3040-1))</f>
        <v>1757.5743162995459</v>
      </c>
      <c r="N3041">
        <f>VLOOKUP(A3041,'UVXY-IV'!A$43:E$2041,4,0)</f>
        <v>8632.7999999999993</v>
      </c>
    </row>
    <row r="3042" spans="1:14"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I3041*(1-(I$1+I$5))^($A3042-$A3041)*(1+1.5*(E3042/E3041-1))</f>
        <v>1795.3848139796205</v>
      </c>
      <c r="K3042">
        <f>ROW()</f>
        <v>3042</v>
      </c>
      <c r="L3042">
        <f>B3042/C3042</f>
        <v>0.80860084797092657</v>
      </c>
      <c r="M3042">
        <f>M3041*(1-(M$1+M$5))^($A3042-$A3041)*(1+2*(E3042/E3041-1))</f>
        <v>1579.5309957973984</v>
      </c>
      <c r="N3042">
        <f>VLOOKUP(A3042,'UVXY-IV'!A$43:E$2041,4,0)</f>
        <v>7758</v>
      </c>
    </row>
    <row r="3043" spans="1:14"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I3042*(1-(I$1+I$5))^($A3043-$A3042)*(1+1.5*(E3043/E3042-1))</f>
        <v>1791.3660929388943</v>
      </c>
      <c r="K3043">
        <f>ROW()</f>
        <v>3043</v>
      </c>
      <c r="L3043">
        <f>B3043/C3043</f>
        <v>0.80388585306618099</v>
      </c>
      <c r="M3043">
        <f>M3042*(1-(M$1+M$5))^($A3043-$A3042)*(1+2*(E3043/E3042-1))</f>
        <v>1574.7839930937516</v>
      </c>
      <c r="N3043">
        <f>VLOOKUP(A3043,'UVXY-IV'!A$43:E$2041,4,0)</f>
        <v>7734.55</v>
      </c>
    </row>
    <row r="3044" spans="1:14"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I3043*(1-(I$1+I$5))^($A3044-$A3043)*(1+1.5*(E3044/E3043-1))</f>
        <v>1824.4708052023241</v>
      </c>
      <c r="K3044">
        <f>ROW()</f>
        <v>3044</v>
      </c>
      <c r="L3044">
        <f>B3044/C3044</f>
        <v>0.79999999999999993</v>
      </c>
      <c r="M3044">
        <f>M3043*(1-(M$1+M$5))^($A3044-$A3043)*(1+2*(E3044/E3043-1))</f>
        <v>1613.5531136275265</v>
      </c>
      <c r="N3044">
        <f>VLOOKUP(A3044,'UVXY-IV'!A$43:E$2041,4,0)</f>
        <v>7924.35</v>
      </c>
    </row>
    <row r="3045" spans="1:14"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I3044*(1-(I$1+I$5))^($A3045-$A3044)*(1+1.5*(E3045/E3044-1))</f>
        <v>1884.1627695668383</v>
      </c>
      <c r="K3045">
        <f>ROW()</f>
        <v>3045</v>
      </c>
      <c r="L3045">
        <f>B3045/C3045</f>
        <v>0.81388564760793458</v>
      </c>
      <c r="M3045">
        <f>M3044*(1-(M$1+M$5))^($A3045-$A3044)*(1+2*(E3045/E3044-1))</f>
        <v>1683.9060490459226</v>
      </c>
      <c r="N3045">
        <f>VLOOKUP(A3045,'UVXY-IV'!A$43:E$2041,4,0)</f>
        <v>8269.5</v>
      </c>
    </row>
    <row r="3046" spans="1:14"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I3045*(1-(I$1+I$5))^($A3046-$A3045)*(1+1.5*(E3046/E3045-1))</f>
        <v>1786.5736106541997</v>
      </c>
      <c r="K3046">
        <f>ROW()</f>
        <v>3046</v>
      </c>
      <c r="L3046">
        <f>B3046/C3046</f>
        <v>0.79447115384615385</v>
      </c>
      <c r="M3046">
        <f>M3045*(1-(M$1+M$5))^($A3046-$A3045)*(1+2*(E3046/E3045-1))</f>
        <v>1567.5843378311633</v>
      </c>
      <c r="N3046">
        <f>VLOOKUP(A3046,'UVXY-IV'!A$43:E$2041,4,0)</f>
        <v>7697.15</v>
      </c>
    </row>
    <row r="3047" spans="1:14"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I3046*(1-(I$1+I$5))^($A3047-$A3046)*(1+1.5*(E3047/E3046-1))</f>
        <v>1797.109446149753</v>
      </c>
      <c r="K3047">
        <f>ROW()</f>
        <v>3047</v>
      </c>
      <c r="L3047">
        <f>B3047/C3047</f>
        <v>0.81765389082462259</v>
      </c>
      <c r="M3047">
        <f>M3046*(1-(M$1+M$5))^($A3047-$A3046)*(1+2*(E3047/E3046-1))</f>
        <v>1579.8109707800022</v>
      </c>
      <c r="N3047">
        <f>VLOOKUP(A3047,'UVXY-IV'!A$43:E$2041,4,0)</f>
        <v>7757.2</v>
      </c>
    </row>
    <row r="3048" spans="1:14"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I3047*(1-(I$1+I$5))^($A3048-$A3047)*(1+1.5*(E3048/E3047-1))</f>
        <v>1753.2868678517539</v>
      </c>
      <c r="K3048">
        <f>ROW()</f>
        <v>3048</v>
      </c>
      <c r="L3048">
        <f>B3048/C3048</f>
        <v>0.82505910165484631</v>
      </c>
      <c r="M3048">
        <f>M3047*(1-(M$1+M$5))^($A3048-$A3047)*(1+2*(E3048/E3047-1))</f>
        <v>1528.4141734811376</v>
      </c>
      <c r="N3048">
        <f>VLOOKUP(A3048,'UVXY-IV'!A$43:E$2041,4,0)</f>
        <v>7504.45</v>
      </c>
    </row>
    <row r="3049" spans="1:14"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I3048*(1-(I$1+I$5))^($A3049-$A3048)*(1+1.5*(E3049/E3048-1))</f>
        <v>1683.3258240495072</v>
      </c>
      <c r="K3049">
        <f>ROW()</f>
        <v>3049</v>
      </c>
      <c r="L3049">
        <f>B3049/C3049</f>
        <v>0.82110912343470488</v>
      </c>
      <c r="M3049">
        <f>M3048*(1-(M$1+M$5))^($A3049-$A3048)*(1+2*(E3049/E3048-1))</f>
        <v>1447.0668426351913</v>
      </c>
      <c r="N3049">
        <f>VLOOKUP(A3049,'UVXY-IV'!A$43:E$2041,4,0)</f>
        <v>7104.35</v>
      </c>
    </row>
    <row r="3050" spans="1:14"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I3049*(1-(I$1+I$5))^($A3050-$A3049)*(1+1.5*(E3050/E3049-1))</f>
        <v>1832.8969107577773</v>
      </c>
      <c r="K3050">
        <f>ROW()</f>
        <v>3050</v>
      </c>
      <c r="L3050">
        <f>B3050/C3050</f>
        <v>0.8560179977502812</v>
      </c>
      <c r="M3050">
        <f>M3049*(1-(M$1+M$5))^($A3050-$A3049)*(1+2*(E3050/E3049-1))</f>
        <v>1618.4703277553056</v>
      </c>
      <c r="N3050">
        <f>VLOOKUP(A3050,'UVXY-IV'!A$43:E$2041,4,0)</f>
        <v>7946.7</v>
      </c>
    </row>
    <row r="3051" spans="1:14"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I3050*(1-(I$1+I$5))^($A3051-$A3050)*(1+1.5*(E3051/E3050-1))</f>
        <v>1902.5131003100889</v>
      </c>
      <c r="K3051">
        <f>ROW()</f>
        <v>3051</v>
      </c>
      <c r="L3051">
        <f>B3051/C3051</f>
        <v>0.85094850948509482</v>
      </c>
      <c r="M3051">
        <f>M3050*(1-(M$1+M$5))^($A3051-$A3050)*(1+2*(E3051/E3050-1))</f>
        <v>1700.3970963213012</v>
      </c>
      <c r="N3051">
        <f>VLOOKUP(A3051,'UVXY-IV'!A$43:E$2041,4,0)</f>
        <v>8349.15</v>
      </c>
    </row>
    <row r="3052" spans="1:14"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I3051*(1-(I$1+I$5))^($A3052-$A3051)*(1+1.5*(E3052/E3051-1))</f>
        <v>1744.5915606171834</v>
      </c>
      <c r="K3052">
        <f>ROW()</f>
        <v>3052</v>
      </c>
      <c r="L3052">
        <f>B3052/C3052</f>
        <v>0.82564679415073106</v>
      </c>
      <c r="M3052">
        <f>M3051*(1-(M$1+M$5))^($A3052-$A3051)*(1+2*(E3052/E3051-1))</f>
        <v>1512.1113120729776</v>
      </c>
      <c r="N3052">
        <f>VLOOKUP(A3052,'UVXY-IV'!A$43:E$2041,4,0)</f>
        <v>7424.35</v>
      </c>
    </row>
    <row r="3053" spans="1:14"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I3052*(1-(I$1+I$5))^($A3053-$A3052)*(1+1.5*(E3053/E3052-1))</f>
        <v>1869.5571601213583</v>
      </c>
      <c r="K3053">
        <f>ROW()</f>
        <v>3053</v>
      </c>
      <c r="L3053">
        <f>B3053/C3053</f>
        <v>0.84006462035541196</v>
      </c>
      <c r="M3053">
        <f>M3052*(1-(M$1+M$5))^($A3053-$A3052)*(1+2*(E3053/E3052-1))</f>
        <v>1656.4935024090396</v>
      </c>
      <c r="N3053">
        <f>VLOOKUP(A3053,'UVXY-IV'!A$43:E$2041,4,0)</f>
        <v>8132.25</v>
      </c>
    </row>
    <row r="3054" spans="1:14"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I3053*(1-(I$1+I$5))^($A3054-$A3053)*(1+1.5*(E3054/E3053-1))</f>
        <v>1901.0923325271876</v>
      </c>
      <c r="K3054">
        <f>ROW()</f>
        <v>3054</v>
      </c>
      <c r="L3054">
        <f>B3054/C3054</f>
        <v>0.84875727128503442</v>
      </c>
      <c r="M3054">
        <f>M3053*(1-(M$1+M$5))^($A3054-$A3053)*(1+2*(E3054/E3053-1))</f>
        <v>1693.7129925504096</v>
      </c>
      <c r="N3054">
        <f>VLOOKUP(A3054,'UVXY-IV'!A$43:E$2041,4,0)</f>
        <v>8315.35</v>
      </c>
    </row>
    <row r="3055" spans="1:14"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I3054*(1-(I$1+I$5))^($A3055-$A3054)*(1+1.5*(E3055/E3054-1))</f>
        <v>1890.4310775504405</v>
      </c>
      <c r="K3055">
        <f>ROW()</f>
        <v>3055</v>
      </c>
      <c r="L3055">
        <f>B3055/C3055</f>
        <v>0.84090909090909083</v>
      </c>
      <c r="M3055">
        <f>M3054*(1-(M$1+M$5))^($A3055-$A3054)*(1+2*(E3055/E3054-1))</f>
        <v>1681.0135038490848</v>
      </c>
      <c r="N3055">
        <f>VLOOKUP(A3055,'UVXY-IV'!A$43:E$2041,4,0)</f>
        <v>8253.0499999999993</v>
      </c>
    </row>
    <row r="3056" spans="1:14"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I3055*(1-(I$1+I$5))^($A3056-$A3055)*(1+1.5*(E3056/E3055-1))</f>
        <v>1757.5055298611653</v>
      </c>
      <c r="K3056">
        <f>ROW()</f>
        <v>3056</v>
      </c>
      <c r="L3056">
        <f>B3056/C3056</f>
        <v>0.80569239189928854</v>
      </c>
      <c r="M3056">
        <f>M3055*(1-(M$1+M$5))^($A3056-$A3055)*(1+2*(E3056/E3055-1))</f>
        <v>1523.3816628468244</v>
      </c>
      <c r="N3056">
        <f>VLOOKUP(A3056,'UVXY-IV'!A$43:E$2041,4,0)</f>
        <v>7480.5</v>
      </c>
    </row>
    <row r="3057" spans="1:14"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I3056*(1-(I$1+I$5))^($A3057-$A3056)*(1+1.5*(E3057/E3056-1))</f>
        <v>1714.6917620359543</v>
      </c>
      <c r="K3057">
        <f>ROW()</f>
        <v>3057</v>
      </c>
      <c r="L3057">
        <f>B3057/C3057</f>
        <v>0.80720221606648201</v>
      </c>
      <c r="M3057">
        <f>M3056*(1-(M$1+M$5))^($A3057-$A3056)*(1+2*(E3057/E3056-1))</f>
        <v>1473.8091506871544</v>
      </c>
      <c r="N3057">
        <f>VLOOKUP(A3057,'UVXY-IV'!A$43:E$2041,4,0)</f>
        <v>7237.2</v>
      </c>
    </row>
    <row r="3058" spans="1:14"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I3057*(1-(I$1+I$5))^($A3058-$A3057)*(1+1.5*(E3058/E3057-1))</f>
        <v>1578.3259560161125</v>
      </c>
      <c r="K3058">
        <f>ROW()</f>
        <v>3058</v>
      </c>
      <c r="L3058">
        <f>B3058/C3058</f>
        <v>0.79336437718277075</v>
      </c>
      <c r="M3058">
        <f>M3057*(1-(M$1+M$5))^($A3058-$A3057)*(1+2*(E3058/E3057-1))</f>
        <v>1317.5035334715742</v>
      </c>
      <c r="N3058">
        <f>VLOOKUP(A3058,'UVXY-IV'!A$43:E$2041,4,0)</f>
        <v>6470.25</v>
      </c>
    </row>
    <row r="3059" spans="1:14"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I3058*(1-(I$1+I$5))^($A3059-$A3058)*(1+1.5*(E3059/E3058-1))</f>
        <v>1709.4373413925291</v>
      </c>
      <c r="K3059">
        <f>ROW()</f>
        <v>3059</v>
      </c>
      <c r="L3059">
        <f>B3059/C3059</f>
        <v>0.81520532741398444</v>
      </c>
      <c r="M3059">
        <f>M3058*(1-(M$1+M$5))^($A3059-$A3058)*(1+2*(E3059/E3058-1))</f>
        <v>1463.3989839587211</v>
      </c>
      <c r="N3059">
        <f>VLOOKUP(A3059,'UVXY-IV'!A$43:E$2041,4,0)</f>
        <v>7187.15</v>
      </c>
    </row>
    <row r="3060" spans="1:14" x14ac:dyDescent="0.25">
      <c r="A3060" s="1">
        <v>42502</v>
      </c>
      <c r="B3060" s="10">
        <v>14.41</v>
      </c>
      <c r="C3060" s="10">
        <v>17.75</v>
      </c>
      <c r="D3060">
        <v>401.40890000000002</v>
      </c>
      <c r="E3060">
        <v>357.3014</v>
      </c>
      <c r="F3060">
        <v>26493.782173</v>
      </c>
      <c r="G3060">
        <v>23585.01931</v>
      </c>
      <c r="H3060">
        <f>(1/(1-91/360*VLOOKUP($A3060,Tbills!$B$4:$C$974,2,1)/100))^((1)/91)-1</f>
        <v>5.9738635223016701E-6</v>
      </c>
      <c r="I3060">
        <f>I3059*(1-(I$1+I$5))^($A3060-$A3059)*(1+1.5*(E3060/E3059-1))</f>
        <v>1639.1105481724724</v>
      </c>
      <c r="K3060">
        <f>ROW()</f>
        <v>3060</v>
      </c>
      <c r="L3060">
        <f>B3060/C3060</f>
        <v>0.81183098591549296</v>
      </c>
      <c r="M3060">
        <f>M3059*(1-(M$1+M$5))^($A3060-$A3059)*(1+2*(E3060/E3059-1))</f>
        <v>1383.0973846829572</v>
      </c>
      <c r="N3060">
        <f>VLOOKUP(A3060,'UVXY-IV'!A$43:E$2041,4,0)</f>
        <v>6793.55</v>
      </c>
    </row>
    <row r="3061" spans="1:14"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I3060*(1-(I$1+I$5))^($A3061-$A3060)*(1+1.5*(E3061/E3060-1))</f>
        <v>1726.2500194293495</v>
      </c>
      <c r="K3061">
        <f>ROW()</f>
        <v>3061</v>
      </c>
      <c r="L3061">
        <f>B3061/C3061</f>
        <v>0.82410958904109588</v>
      </c>
      <c r="M3061">
        <f>M3060*(1-(M$1+M$5))^($A3061-$A3060)*(1+2*(E3061/E3060-1))</f>
        <v>1481.1049373109299</v>
      </c>
      <c r="N3061">
        <f>VLOOKUP(A3061,'UVXY-IV'!A$43:E$2041,4,0)</f>
        <v>7275</v>
      </c>
    </row>
    <row r="3062" spans="1:14"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I3061*(1-(I$1+I$5))^($A3062-$A3061)*(1+1.5*(E3062/E3061-1))</f>
        <v>1630.4885286951053</v>
      </c>
      <c r="K3062">
        <f>ROW()</f>
        <v>3062</v>
      </c>
      <c r="L3062">
        <f>B3062/C3062</f>
        <v>0.82937853107344639</v>
      </c>
      <c r="M3062">
        <f>M3061*(1-(M$1+M$5))^($A3062-$A3061)*(1+2*(E3062/E3061-1))</f>
        <v>1371.4700919316572</v>
      </c>
      <c r="N3062">
        <f>VLOOKUP(A3062,'UVXY-IV'!A$43:E$2041,4,0)</f>
        <v>6737.65</v>
      </c>
    </row>
    <row r="3063" spans="1:14"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I3062*(1-(I$1+I$5))^($A3063-$A3062)*(1+1.5*(E3063/E3062-1))</f>
        <v>1709.771208644167</v>
      </c>
      <c r="K3063">
        <f>ROW()</f>
        <v>3063</v>
      </c>
      <c r="L3063">
        <f>B3063/C3063</f>
        <v>0.84481823114487253</v>
      </c>
      <c r="M3063">
        <f>M3062*(1-(M$1+M$5))^($A3063-$A3062)*(1+2*(E3063/E3062-1))</f>
        <v>1460.3564400094931</v>
      </c>
      <c r="N3063">
        <f>VLOOKUP(A3063,'UVXY-IV'!A$43:E$2041,4,0)</f>
        <v>7174.15</v>
      </c>
    </row>
    <row r="3064" spans="1:14"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I3063*(1-(I$1+I$5))^($A3064-$A3063)*(1+1.5*(E3064/E3063-1))</f>
        <v>1720.4409031738448</v>
      </c>
      <c r="K3064">
        <f>ROW()</f>
        <v>3064</v>
      </c>
      <c r="L3064">
        <f>B3064/C3064</f>
        <v>0.86030204962243795</v>
      </c>
      <c r="M3064">
        <f>M3063*(1-(M$1+M$5))^($A3064-$A3063)*(1+2*(E3064/E3063-1))</f>
        <v>1472.4765938448288</v>
      </c>
      <c r="N3064">
        <f>VLOOKUP(A3064,'UVXY-IV'!A$43:E$2041,4,0)</f>
        <v>7233.45</v>
      </c>
    </row>
    <row r="3065" spans="1:14"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I3064*(1-(I$1+I$5))^($A3065-$A3064)*(1+1.5*(E3065/E3064-1))</f>
        <v>1706.2027542266492</v>
      </c>
      <c r="K3065">
        <f>ROW()</f>
        <v>3065</v>
      </c>
      <c r="L3065">
        <f>B3065/C3065</f>
        <v>0.87000532765050609</v>
      </c>
      <c r="M3065">
        <f>M3064*(1-(M$1+M$5))^($A3065-$A3064)*(1+2*(E3065/E3064-1))</f>
        <v>1456.1981534998497</v>
      </c>
      <c r="N3065">
        <f>VLOOKUP(A3065,'UVXY-IV'!A$43:E$2041,4,0)</f>
        <v>7153.7</v>
      </c>
    </row>
    <row r="3066" spans="1:14"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I3065*(1-(I$1+I$5))^($A3066-$A3065)*(1+1.5*(E3066/E3065-1))</f>
        <v>1618.4546098770395</v>
      </c>
      <c r="K3066">
        <f>ROW()</f>
        <v>3066</v>
      </c>
      <c r="L3066">
        <f>B3066/C3066</f>
        <v>0.84210526315789469</v>
      </c>
      <c r="M3066">
        <f>M3065*(1-(M$1+M$5))^($A3066-$A3065)*(1+2*(E3066/E3065-1))</f>
        <v>1356.3158656839178</v>
      </c>
      <c r="N3066">
        <f>VLOOKUP(A3066,'UVXY-IV'!A$43:E$2041,4,0)</f>
        <v>6663.55</v>
      </c>
    </row>
    <row r="3067" spans="1:14"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I3066*(1-(I$1+I$5))^($A3067-$A3066)*(1+1.5*(E3067/E3066-1))</f>
        <v>1650.2022061405621</v>
      </c>
      <c r="K3067">
        <f>ROW()</f>
        <v>3067</v>
      </c>
      <c r="L3067">
        <f>B3067/C3067</f>
        <v>0.87162534435261718</v>
      </c>
      <c r="M3067">
        <f>M3066*(1-(M$1+M$5))^($A3067-$A3066)*(1+2*(E3067/E3066-1))</f>
        <v>1391.7021843040757</v>
      </c>
      <c r="N3067">
        <f>VLOOKUP(A3067,'UVXY-IV'!A$43:E$2041,4,0)</f>
        <v>6838.15</v>
      </c>
    </row>
    <row r="3068" spans="1:14"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I3067*(1-(I$1+I$5))^($A3068-$A3067)*(1+1.5*(E3068/E3067-1))</f>
        <v>1505.2777298750962</v>
      </c>
      <c r="K3068">
        <f>ROW()</f>
        <v>3068</v>
      </c>
      <c r="L3068">
        <f>B3068/C3068</f>
        <v>0.84426229508196726</v>
      </c>
      <c r="M3068">
        <f>M3067*(1-(M$1+M$5))^($A3068-$A3067)*(1+2*(E3068/E3067-1))</f>
        <v>1228.7137787504621</v>
      </c>
      <c r="N3068">
        <f>VLOOKUP(A3068,'UVXY-IV'!A$43:E$2041,4,0)</f>
        <v>6038.45</v>
      </c>
    </row>
    <row r="3069" spans="1:14"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I3068*(1-(I$1+I$5))^($A3069-$A3068)*(1+1.5*(E3069/E3068-1))</f>
        <v>1468.7751366428249</v>
      </c>
      <c r="K3069">
        <f>ROW()</f>
        <v>3069</v>
      </c>
      <c r="L3069">
        <f>B3069/C3069</f>
        <v>0.82886106141920102</v>
      </c>
      <c r="M3069">
        <f>M3068*(1-(M$1+M$5))^($A3069-$A3068)*(1+2*(E3069/E3068-1))</f>
        <v>1188.9610539676744</v>
      </c>
      <c r="N3069">
        <f>VLOOKUP(A3069,'UVXY-IV'!A$43:E$2041,4,0)</f>
        <v>5843.65</v>
      </c>
    </row>
    <row r="3070" spans="1:14"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I3069*(1-(I$1+I$5))^($A3070-$A3069)*(1+1.5*(E3070/E3069-1))</f>
        <v>1428.9778578330549</v>
      </c>
      <c r="K3070">
        <f>ROW()</f>
        <v>3070</v>
      </c>
      <c r="L3070">
        <f>B3070/C3070</f>
        <v>0.81099033816425126</v>
      </c>
      <c r="M3070">
        <f>M3069*(1-(M$1+M$5))^($A3070-$A3069)*(1+2*(E3070/E3069-1))</f>
        <v>1145.9831432622418</v>
      </c>
      <c r="N3070">
        <f>VLOOKUP(A3070,'UVXY-IV'!A$43:E$2041,4,0)</f>
        <v>5632.75</v>
      </c>
    </row>
    <row r="3071" spans="1:14"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I3070*(1-(I$1+I$5))^($A3071-$A3070)*(1+1.5*(E3071/E3070-1))</f>
        <v>1382.644846394594</v>
      </c>
      <c r="K3071">
        <f>ROW()</f>
        <v>3071</v>
      </c>
      <c r="L3071">
        <f>B3071/C3071</f>
        <v>0.80441446965052121</v>
      </c>
      <c r="M3071">
        <f>M3070*(1-(M$1+M$5))^($A3071-$A3070)*(1+2*(E3071/E3070-1))</f>
        <v>1096.4174060762762</v>
      </c>
      <c r="N3071">
        <f>VLOOKUP(A3071,'UVXY-IV'!A$43:E$2041,4,0)</f>
        <v>5389.65</v>
      </c>
    </row>
    <row r="3072" spans="1:14"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I3071*(1-(I$1+I$5))^($A3072-$A3071)*(1+1.5*(E3072/E3071-1))</f>
        <v>1367.2113864551009</v>
      </c>
      <c r="K3072">
        <f>ROW()</f>
        <v>3072</v>
      </c>
      <c r="L3072">
        <f>B3072/C3072</f>
        <v>0.85327720986169575</v>
      </c>
      <c r="M3072">
        <f>M3071*(1-(M$1+M$5))^($A3072-$A3071)*(1+2*(E3072/E3071-1))</f>
        <v>1080.0092477829403</v>
      </c>
      <c r="N3072">
        <f>VLOOKUP(A3072,'UVXY-IV'!A$43:E$2041,4,0)</f>
        <v>5309.6</v>
      </c>
    </row>
    <row r="3073" spans="1:14"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I3072*(1-(I$1+I$5))^($A3073-$A3072)*(1+1.5*(E3073/E3072-1))</f>
        <v>1370.1752373840402</v>
      </c>
      <c r="K3073">
        <f>ROW()</f>
        <v>3073</v>
      </c>
      <c r="L3073">
        <f>B3073/C3073</f>
        <v>0.85029940119760483</v>
      </c>
      <c r="M3073">
        <f>M3072*(1-(M$1+M$5))^($A3073-$A3072)*(1+2*(E3073/E3072-1))</f>
        <v>1083.108255044564</v>
      </c>
      <c r="N3073">
        <f>VLOOKUP(A3073,'UVXY-IV'!A$43:E$2041,4,0)</f>
        <v>5325.15</v>
      </c>
    </row>
    <row r="3074" spans="1:14"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I3073*(1-(I$1+I$5))^($A3074-$A3073)*(1+1.5*(E3074/E3073-1))</f>
        <v>1320.5429210502257</v>
      </c>
      <c r="K3074">
        <f>ROW()</f>
        <v>3074</v>
      </c>
      <c r="L3074">
        <f>B3074/C3074</f>
        <v>0.8326206475259621</v>
      </c>
      <c r="M3074">
        <f>M3073*(1-(M$1+M$5))^($A3074-$A3073)*(1+2*(E3074/E3073-1))</f>
        <v>1030.7751407283404</v>
      </c>
      <c r="N3074">
        <f>VLOOKUP(A3074,'UVXY-IV'!A$43:E$2041,4,0)</f>
        <v>5068.2</v>
      </c>
    </row>
    <row r="3075" spans="1:14"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I3074*(1-(I$1+I$5))^($A3075-$A3074)*(1+1.5*(E3075/E3074-1))</f>
        <v>1311.8345191757896</v>
      </c>
      <c r="K3075">
        <f>ROW()</f>
        <v>3075</v>
      </c>
      <c r="L3075">
        <f>B3075/C3075</f>
        <v>0.81685870224378421</v>
      </c>
      <c r="M3075">
        <f>M3074*(1-(M$1+M$5))^($A3075-$A3074)*(1+2*(E3075/E3074-1))</f>
        <v>1021.6904549488357</v>
      </c>
      <c r="N3075">
        <f>VLOOKUP(A3075,'UVXY-IV'!A$43:E$2041,4,0)</f>
        <v>5023.8</v>
      </c>
    </row>
    <row r="3076" spans="1:14"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I3075*(1-(I$1+I$5))^($A3076-$A3075)*(1+1.5*(E3076/E3075-1))</f>
        <v>1281.507072960798</v>
      </c>
      <c r="K3076">
        <f>ROW()</f>
        <v>3076</v>
      </c>
      <c r="L3076">
        <f>B3076/C3076</f>
        <v>0.83029197080291961</v>
      </c>
      <c r="M3076">
        <f>M3075*(1-(M$1+M$5))^($A3076-$A3075)*(1+2*(E3076/E3075-1))</f>
        <v>990.13557255883836</v>
      </c>
      <c r="N3076">
        <f>VLOOKUP(A3076,'UVXY-IV'!A$43:E$2041,4,0)</f>
        <v>4869.05</v>
      </c>
    </row>
    <row r="3077" spans="1:14"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I3076*(1-(I$1+I$5))^($A3077-$A3076)*(1+1.5*(E3077/E3076-1))</f>
        <v>1290.9103735383096</v>
      </c>
      <c r="K3077">
        <f>ROW()</f>
        <v>3077</v>
      </c>
      <c r="L3077">
        <f>B3077/C3077</f>
        <v>0.84485868911605544</v>
      </c>
      <c r="M3077">
        <f>M3076*(1-(M$1+M$5))^($A3077-$A3076)*(1+2*(E3077/E3076-1))</f>
        <v>999.80170785241978</v>
      </c>
      <c r="N3077">
        <f>VLOOKUP(A3077,'UVXY-IV'!A$43:E$2041,4,0)</f>
        <v>4916.75</v>
      </c>
    </row>
    <row r="3078" spans="1:14"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I3077*(1-(I$1+I$5))^($A3078-$A3077)*(1+1.5*(E3078/E3077-1))</f>
        <v>1298.7092974331388</v>
      </c>
      <c r="K3078">
        <f>ROW()</f>
        <v>3078</v>
      </c>
      <c r="L3078">
        <f>B3078/C3078</f>
        <v>0.83859440142942232</v>
      </c>
      <c r="M3078">
        <f>M3077*(1-(M$1+M$5))^($A3078-$A3077)*(1+2*(E3078/E3077-1))</f>
        <v>1007.8342255456896</v>
      </c>
      <c r="N3078">
        <f>VLOOKUP(A3078,'UVXY-IV'!A$43:E$2041,4,0)</f>
        <v>4956.6499999999996</v>
      </c>
    </row>
    <row r="3079" spans="1:14"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I3078*(1-(I$1+I$5))^($A3079-$A3078)*(1+1.5*(E3079/E3078-1))</f>
        <v>1339.1482036380874</v>
      </c>
      <c r="K3079">
        <f>ROW()</f>
        <v>3079</v>
      </c>
      <c r="L3079">
        <f>B3079/C3079</f>
        <v>0.84526558891454973</v>
      </c>
      <c r="M3079">
        <f>M3078*(1-(M$1+M$5))^($A3079-$A3078)*(1+2*(E3079/E3078-1))</f>
        <v>1049.654414386104</v>
      </c>
      <c r="N3079">
        <f>VLOOKUP(A3079,'UVXY-IV'!A$43:E$2041,4,0)</f>
        <v>5162.7</v>
      </c>
    </row>
    <row r="3080" spans="1:14"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I3079*(1-(I$1+I$5))^($A3080-$A3079)*(1+1.5*(E3080/E3079-1))</f>
        <v>1502.6581248679356</v>
      </c>
      <c r="K3080">
        <f>ROW()</f>
        <v>3080</v>
      </c>
      <c r="L3080">
        <f>B3080/C3080</f>
        <v>0.89915522703273498</v>
      </c>
      <c r="M3080">
        <f>M3079*(1-(M$1+M$5))^($A3080-$A3079)*(1+2*(E3080/E3079-1))</f>
        <v>1220.5120032823663</v>
      </c>
      <c r="N3080">
        <f>VLOOKUP(A3080,'UVXY-IV'!A$43:E$2041,4,0)</f>
        <v>6003.55</v>
      </c>
    </row>
    <row r="3081" spans="1:14"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I3080*(1-(I$1+I$5))^($A3081-$A3080)*(1+1.5*(E3081/E3080-1))</f>
        <v>1859.8514135873863</v>
      </c>
      <c r="K3081">
        <f>ROW()</f>
        <v>3081</v>
      </c>
      <c r="L3081">
        <f>B3081/C3081</f>
        <v>0.95884773662551426</v>
      </c>
      <c r="M3081">
        <f>M3080*(1-(M$1+M$5))^($A3081-$A3080)*(1+2*(E3081/E3080-1))</f>
        <v>1607.2407905847022</v>
      </c>
      <c r="N3081">
        <f>VLOOKUP(A3081,'UVXY-IV'!A$43:E$2041,4,0)</f>
        <v>7907.85</v>
      </c>
    </row>
    <row r="3082" spans="1:14"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I3081*(1-(I$1+I$5))^($A3082-$A3081)*(1+1.5*(E3082/E3081-1))</f>
        <v>1811.0755316306647</v>
      </c>
      <c r="K3082">
        <f>ROW()</f>
        <v>3082</v>
      </c>
      <c r="L3082">
        <f>B3082/C3082</f>
        <v>0.93436645396536</v>
      </c>
      <c r="M3082">
        <f>M3081*(1-(M$1+M$5))^($A3082-$A3081)*(1+2*(E3082/E3081-1))</f>
        <v>1551.0072062103645</v>
      </c>
      <c r="N3082">
        <f>VLOOKUP(A3082,'UVXY-IV'!A$43:E$2041,4,0)</f>
        <v>7630.45</v>
      </c>
    </row>
    <row r="3083" spans="1:14" x14ac:dyDescent="0.25">
      <c r="A3083" s="1">
        <v>42536</v>
      </c>
      <c r="B3083" s="10">
        <v>20.14</v>
      </c>
      <c r="C3083" s="10">
        <v>21.81</v>
      </c>
      <c r="D3083">
        <v>427.0043</v>
      </c>
      <c r="E3083">
        <v>379.9846</v>
      </c>
      <c r="F3083">
        <v>27548.602853</v>
      </c>
      <c r="G3083">
        <v>24517.572055000001</v>
      </c>
      <c r="H3083">
        <f>(1/(1-91/360*VLOOKUP($A3083,Tbills!$B$4:$C$974,2,1)/100))^((1)/91)-1</f>
        <v>7.3636047848157915E-6</v>
      </c>
      <c r="I3083">
        <f>I3082*(1-(I$1+I$5))^($A3083-$A3082)*(1+1.5*(E3083/E3082-1))</f>
        <v>1772.0172527816421</v>
      </c>
      <c r="K3083">
        <f>ROW()</f>
        <v>3083</v>
      </c>
      <c r="L3083">
        <f>B3083/C3083</f>
        <v>0.92342961944062363</v>
      </c>
      <c r="M3083">
        <f>M3082*(1-(M$1+M$5))^($A3083-$A3082)*(1+2*(E3083/E3082-1))</f>
        <v>1506.3764367644551</v>
      </c>
      <c r="N3083">
        <f>VLOOKUP(A3083,'UVXY-IV'!A$43:E$2041,4,0)</f>
        <v>7411.35</v>
      </c>
    </row>
    <row r="3084" spans="1:14"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I3083*(1-(I$1+I$5))^($A3084-$A3083)*(1+1.5*(E3084/E3083-1))</f>
        <v>1702.3151586030756</v>
      </c>
      <c r="K3084">
        <f>ROW()</f>
        <v>3084</v>
      </c>
      <c r="L3084">
        <f>B3084/C3084</f>
        <v>0.91540642722117205</v>
      </c>
      <c r="M3084">
        <f>M3083*(1-(M$1+M$5))^($A3084-$A3083)*(1+2*(E3084/E3083-1))</f>
        <v>1427.3426467542358</v>
      </c>
      <c r="N3084">
        <f>VLOOKUP(A3084,'UVXY-IV'!A$43:E$2041,4,0)</f>
        <v>7022.5</v>
      </c>
    </row>
    <row r="3085" spans="1:14"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I3084*(1-(I$1+I$5))^($A3085-$A3084)*(1+1.5*(E3085/E3084-1))</f>
        <v>1708.6641254360823</v>
      </c>
      <c r="K3085">
        <f>ROW()</f>
        <v>3085</v>
      </c>
      <c r="L3085">
        <f>B3085/C3085</f>
        <v>0.91083998122946974</v>
      </c>
      <c r="M3085">
        <f>M3084*(1-(M$1+M$5))^($A3085-$A3084)*(1+2*(E3085/E3084-1))</f>
        <v>1434.4105279953394</v>
      </c>
      <c r="N3085">
        <f>VLOOKUP(A3085,'UVXY-IV'!A$43:E$2041,4,0)</f>
        <v>7057.95</v>
      </c>
    </row>
    <row r="3086" spans="1:14"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I3085*(1-(I$1+I$5))^($A3086-$A3085)*(1+1.5*(E3086/E3085-1))</f>
        <v>1511.221974910809</v>
      </c>
      <c r="K3086">
        <f>ROW()</f>
        <v>3086</v>
      </c>
      <c r="L3086">
        <f>B3086/C3086</f>
        <v>0.92730943967693091</v>
      </c>
      <c r="M3086">
        <f>M3085*(1-(M$1+M$5))^($A3086-$A3085)*(1+2*(E3086/E3085-1))</f>
        <v>1213.3349416485951</v>
      </c>
      <c r="N3086">
        <f>VLOOKUP(A3086,'UVXY-IV'!A$43:E$2041,4,0)</f>
        <v>5968.3</v>
      </c>
    </row>
    <row r="3087" spans="1:14"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I3086*(1-(I$1+I$5))^($A3087-$A3086)*(1+1.5*(E3087/E3086-1))</f>
        <v>1532.5252625529254</v>
      </c>
      <c r="K3087">
        <f>ROW()</f>
        <v>3087</v>
      </c>
      <c r="L3087">
        <f>B3087/C3087</f>
        <v>0.93854748603351956</v>
      </c>
      <c r="M3087">
        <f>M3086*(1-(M$1+M$5))^($A3087-$A3086)*(1+2*(E3087/E3086-1))</f>
        <v>1236.1144228916046</v>
      </c>
      <c r="N3087">
        <f>VLOOKUP(A3087,'UVXY-IV'!A$43:E$2041,4,0)</f>
        <v>6080.7</v>
      </c>
    </row>
    <row r="3088" spans="1:14"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I3087*(1-(I$1+I$5))^($A3088-$A3087)*(1+1.5*(E3088/E3087-1))</f>
        <v>1613.982242462765</v>
      </c>
      <c r="K3088">
        <f>ROW()</f>
        <v>3088</v>
      </c>
      <c r="L3088">
        <f>B3088/C3088</f>
        <v>1.0042694497153701</v>
      </c>
      <c r="M3088">
        <f>M3087*(1-(M$1+M$5))^($A3088-$A3087)*(1+2*(E3088/E3087-1))</f>
        <v>1323.689276366086</v>
      </c>
      <c r="N3088">
        <f>VLOOKUP(A3088,'UVXY-IV'!A$43:E$2041,4,0)</f>
        <v>6511.75</v>
      </c>
    </row>
    <row r="3089" spans="1:14"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I3088*(1-(I$1+I$5))^($A3089-$A3088)*(1+1.5*(E3089/E3088-1))</f>
        <v>1294.0720666201469</v>
      </c>
      <c r="K3089">
        <f>ROW()</f>
        <v>3089</v>
      </c>
      <c r="L3089">
        <f>B3089/C3089</f>
        <v>0.93648208469055361</v>
      </c>
      <c r="M3089">
        <f>M3088*(1-(M$1+M$5))^($A3089-$A3088)*(1+2*(E3089/E3088-1))</f>
        <v>973.84241238715856</v>
      </c>
      <c r="N3089">
        <f>VLOOKUP(A3089,'UVXY-IV'!A$43:E$2041,4,0)</f>
        <v>4790.6499999999996</v>
      </c>
    </row>
    <row r="3090" spans="1:14"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I3089*(1-(I$1+I$5))^($A3090-$A3089)*(1+1.5*(E3090/E3089-1))</f>
        <v>1928.9632791054212</v>
      </c>
      <c r="K3090">
        <f>ROW()</f>
        <v>3090</v>
      </c>
      <c r="L3090">
        <f>B3090/C3090</f>
        <v>1.0764730463852905</v>
      </c>
      <c r="M3090">
        <f>M3089*(1-(M$1+M$5))^($A3090-$A3089)*(1+2*(E3090/E3089-1))</f>
        <v>1610.8489927885394</v>
      </c>
      <c r="N3090">
        <f>VLOOKUP(A3090,'UVXY-IV'!A$43:E$2041,4,0)</f>
        <v>7928.5</v>
      </c>
    </row>
    <row r="3091" spans="1:14"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I3090*(1-(I$1+I$5))^($A3091-$A3090)*(1+1.5*(E3091/E3090-1))</f>
        <v>2053.3533621287061</v>
      </c>
      <c r="K3091">
        <f>ROW()</f>
        <v>3091</v>
      </c>
      <c r="L3091">
        <f>B3091/C3091</f>
        <v>1.0071790540540542</v>
      </c>
      <c r="M3091">
        <f>M3090*(1-(M$1+M$5))^($A3091-$A3090)*(1+2*(E3091/E3090-1))</f>
        <v>1749.2396943537456</v>
      </c>
      <c r="N3091">
        <f>VLOOKUP(A3091,'UVXY-IV'!A$43:E$2041,4,0)</f>
        <v>8608.5</v>
      </c>
    </row>
    <row r="3092" spans="1:14"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I3091*(1-(I$1+I$5))^($A3092-$A3091)*(1+1.5*(E3092/E3091-1))</f>
        <v>1480.7407738476638</v>
      </c>
      <c r="K3092">
        <f>ROW()</f>
        <v>3092</v>
      </c>
      <c r="L3092">
        <f>B3092/C3092</f>
        <v>0.92546890424481731</v>
      </c>
      <c r="M3092">
        <f>M3091*(1-(M$1+M$5))^($A3092-$A3091)*(1+2*(E3092/E3091-1))</f>
        <v>1098.8117156254518</v>
      </c>
      <c r="N3092">
        <f>VLOOKUP(A3092,'UVXY-IV'!A$43:E$2041,4,0)</f>
        <v>5421.25</v>
      </c>
    </row>
    <row r="3093" spans="1:14"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I3092*(1-(I$1+I$5))^($A3093-$A3092)*(1+1.5*(E3093/E3092-1))</f>
        <v>1345.6671524453893</v>
      </c>
      <c r="K3093">
        <f>ROW()</f>
        <v>3093</v>
      </c>
      <c r="L3093">
        <f>B3093/C3093</f>
        <v>0.88841430859583559</v>
      </c>
      <c r="M3093">
        <f>M3092*(1-(M$1+M$5))^($A3093-$A3092)*(1+2*(E3093/E3092-1))</f>
        <v>965.14670819427442</v>
      </c>
      <c r="N3093">
        <f>VLOOKUP(A3093,'UVXY-IV'!A$43:E$2041,4,0)</f>
        <v>4760.6000000000004</v>
      </c>
    </row>
    <row r="3094" spans="1:14"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I3093*(1-(I$1+I$5))^($A3094-$A3093)*(1+1.5*(E3094/E3093-1))</f>
        <v>1303.6437644966793</v>
      </c>
      <c r="K3094">
        <f>ROW()</f>
        <v>3094</v>
      </c>
      <c r="L3094">
        <f>B3094/C3094</f>
        <v>0.86401326699834169</v>
      </c>
      <c r="M3094">
        <f>M3093*(1-(M$1+M$5))^($A3094-$A3093)*(1+2*(E3094/E3093-1))</f>
        <v>924.94050220657527</v>
      </c>
      <c r="N3094">
        <f>VLOOKUP(A3094,'UVXY-IV'!A$43:E$2041,4,0)</f>
        <v>4562.75</v>
      </c>
    </row>
    <row r="3095" spans="1:14"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I3094*(1-(I$1+I$5))^($A3095-$A3094)*(1+1.5*(E3095/E3094-1))</f>
        <v>1288.3974699156765</v>
      </c>
      <c r="K3095">
        <f>ROW()</f>
        <v>3095</v>
      </c>
      <c r="L3095">
        <f>B3095/C3095</f>
        <v>0.83682719546742212</v>
      </c>
      <c r="M3095">
        <f>M3094*(1-(M$1+M$5))^($A3095-$A3094)*(1+2*(E3095/E3094-1))</f>
        <v>910.49842959486455</v>
      </c>
      <c r="N3095">
        <f>VLOOKUP(A3095,'UVXY-IV'!A$43:E$2041,4,0)</f>
        <v>4491.8</v>
      </c>
    </row>
    <row r="3096" spans="1:14"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I3095*(1-(I$1+I$5))^($A3096-$A3095)*(1+1.5*(E3096/E3095-1))</f>
        <v>1295.3356147449481</v>
      </c>
      <c r="K3096">
        <f>ROW()</f>
        <v>3096</v>
      </c>
      <c r="L3096">
        <f>B3096/C3096</f>
        <v>0.85416666666666674</v>
      </c>
      <c r="M3096">
        <f>M3095*(1-(M$1+M$5))^($A3096-$A3095)*(1+2*(E3096/E3095-1))</f>
        <v>916.95913028526911</v>
      </c>
      <c r="N3096">
        <f>VLOOKUP(A3096,'UVXY-IV'!A$43:E$2041,4,0)</f>
        <v>4524</v>
      </c>
    </row>
    <row r="3097" spans="1:14"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I3096*(1-(I$1+I$5))^($A3097-$A3096)*(1+1.5*(E3097/E3096-1))</f>
        <v>1233.5756300140813</v>
      </c>
      <c r="K3097">
        <f>ROW()</f>
        <v>3097</v>
      </c>
      <c r="L3097">
        <f>B3097/C3097</f>
        <v>0.84329199549041722</v>
      </c>
      <c r="M3097">
        <f>M3096*(1-(M$1+M$5))^($A3097-$A3096)*(1+2*(E3097/E3096-1))</f>
        <v>858.64873697270366</v>
      </c>
      <c r="N3097">
        <f>VLOOKUP(A3097,'UVXY-IV'!A$43:E$2041,4,0)</f>
        <v>4236.5</v>
      </c>
    </row>
    <row r="3098" spans="1:14"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I3097*(1-(I$1+I$5))^($A3098-$A3097)*(1+1.5*(E3098/E3097-1))</f>
        <v>1213.4003623874569</v>
      </c>
      <c r="K3098">
        <f>ROW()</f>
        <v>3098</v>
      </c>
      <c r="L3098">
        <f>B3098/C3098</f>
        <v>0.83108108108108103</v>
      </c>
      <c r="M3098">
        <f>M3097*(1-(M$1+M$5))^($A3098-$A3097)*(1+2*(E3098/E3097-1))</f>
        <v>839.90683597059444</v>
      </c>
      <c r="N3098">
        <f>VLOOKUP(A3098,'UVXY-IV'!A$43:E$2041,4,0)</f>
        <v>4143.6499999999996</v>
      </c>
    </row>
    <row r="3099" spans="1:14"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I3098*(1-(I$1+I$5))^($A3099-$A3098)*(1+1.5*(E3099/E3098-1))</f>
        <v>1108.6741880662887</v>
      </c>
      <c r="K3099">
        <f>ROW()</f>
        <v>3099</v>
      </c>
      <c r="L3099">
        <f>B3099/C3099</f>
        <v>0.80048514251061254</v>
      </c>
      <c r="M3099">
        <f>M3098*(1-(M$1+M$5))^($A3099-$A3098)*(1+2*(E3099/E3098-1))</f>
        <v>743.23734729849434</v>
      </c>
      <c r="N3099">
        <f>VLOOKUP(A3099,'UVXY-IV'!A$43:E$2041,4,0)</f>
        <v>3666.9</v>
      </c>
    </row>
    <row r="3100" spans="1:14"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I3099*(1-(I$1+I$5))^($A3100-$A3099)*(1+1.5*(E3100/E3099-1))</f>
        <v>1100.511283608377</v>
      </c>
      <c r="K3100">
        <f>ROW()</f>
        <v>3100</v>
      </c>
      <c r="L3100">
        <f>B3100/C3100</f>
        <v>0.8211036992116435</v>
      </c>
      <c r="M3100">
        <f>M3099*(1-(M$1+M$5))^($A3100-$A3099)*(1+2*(E3100/E3099-1))</f>
        <v>735.89487154114852</v>
      </c>
      <c r="N3100">
        <f>VLOOKUP(A3100,'UVXY-IV'!A$43:E$2041,4,0)</f>
        <v>3630.8</v>
      </c>
    </row>
    <row r="3101" spans="1:14"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I3100*(1-(I$1+I$5))^($A3101-$A3100)*(1+1.5*(E3101/E3100-1))</f>
        <v>1053.3725276073965</v>
      </c>
      <c r="K3101">
        <f>ROW()</f>
        <v>3101</v>
      </c>
      <c r="L3101">
        <f>B3101/C3101</f>
        <v>0.83797155225726649</v>
      </c>
      <c r="M3101">
        <f>M3100*(1-(M$1+M$5))^($A3101-$A3100)*(1+2*(E3101/E3100-1))</f>
        <v>693.85255205491376</v>
      </c>
      <c r="N3101">
        <f>VLOOKUP(A3101,'UVXY-IV'!A$43:E$2041,4,0)</f>
        <v>3423.65</v>
      </c>
    </row>
    <row r="3102" spans="1:14"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I3101*(1-(I$1+I$5))^($A3102-$A3101)*(1+1.5*(E3102/E3101-1))</f>
        <v>1051.2812970482162</v>
      </c>
      <c r="K3102">
        <f>ROW()</f>
        <v>3102</v>
      </c>
      <c r="L3102">
        <f>B3102/C3102</f>
        <v>0.81653099561678133</v>
      </c>
      <c r="M3102">
        <f>M3101*(1-(M$1+M$5))^($A3102-$A3101)*(1+2*(E3102/E3101-1))</f>
        <v>692.00143773129423</v>
      </c>
      <c r="N3102">
        <f>VLOOKUP(A3102,'UVXY-IV'!A$43:E$2041,4,0)</f>
        <v>3414.65</v>
      </c>
    </row>
    <row r="3103" spans="1:14"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I3102*(1-(I$1+I$5))^($A3103-$A3102)*(1+1.5*(E3103/E3102-1))</f>
        <v>1040.5156478470851</v>
      </c>
      <c r="K3103">
        <f>ROW()</f>
        <v>3103</v>
      </c>
      <c r="L3103">
        <f>B3103/C3103</f>
        <v>0.80832282471626737</v>
      </c>
      <c r="M3103">
        <f>M3102*(1-(M$1+M$5))^($A3103-$A3102)*(1+2*(E3103/E3102-1))</f>
        <v>682.53860299541327</v>
      </c>
      <c r="N3103">
        <f>VLOOKUP(A3103,'UVXY-IV'!A$43:E$2041,4,0)</f>
        <v>3368.15</v>
      </c>
    </row>
    <row r="3104" spans="1:14"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I3103*(1-(I$1+I$5))^($A3104-$A3103)*(1+1.5*(E3104/E3103-1))</f>
        <v>1055.2646864867456</v>
      </c>
      <c r="K3104">
        <f>ROW()</f>
        <v>3104</v>
      </c>
      <c r="L3104">
        <f>B3104/C3104</f>
        <v>0.79237023139462159</v>
      </c>
      <c r="M3104">
        <f>M3103*(1-(M$1+M$5))^($A3104-$A3103)*(1+2*(E3104/E3103-1))</f>
        <v>695.42376054514398</v>
      </c>
      <c r="N3104">
        <f>VLOOKUP(A3104,'UVXY-IV'!A$43:E$2041,4,0)</f>
        <v>3432</v>
      </c>
    </row>
    <row r="3105" spans="1:14"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I3104*(1-(I$1+I$5))^($A3105-$A3104)*(1+1.5*(E3105/E3104-1))</f>
        <v>995.07937076320866</v>
      </c>
      <c r="K3105">
        <f>ROW()</f>
        <v>3105</v>
      </c>
      <c r="L3105">
        <f>B3105/C3105</f>
        <v>0.78883956880152184</v>
      </c>
      <c r="M3105">
        <f>M3104*(1-(M$1+M$5))^($A3105-$A3104)*(1+2*(E3105/E3104-1))</f>
        <v>642.50079476595749</v>
      </c>
      <c r="N3105">
        <f>VLOOKUP(A3105,'UVXY-IV'!A$43:E$2041,4,0)</f>
        <v>3171.4</v>
      </c>
    </row>
    <row r="3106" spans="1:14"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I3105*(1-(I$1+I$5))^($A3106-$A3105)*(1+1.5*(E3106/E3105-1))</f>
        <v>987.10392937967936</v>
      </c>
      <c r="K3106">
        <f>ROW()</f>
        <v>3106</v>
      </c>
      <c r="L3106">
        <f>B3106/C3106</f>
        <v>0.76048284625158835</v>
      </c>
      <c r="M3106">
        <f>M3105*(1-(M$1+M$5))^($A3106-$A3105)*(1+2*(E3106/E3105-1))</f>
        <v>635.62143461988819</v>
      </c>
      <c r="N3106">
        <f>VLOOKUP(A3106,'UVXY-IV'!A$43:E$2041,4,0)</f>
        <v>3137.45</v>
      </c>
    </row>
    <row r="3107" spans="1:14"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I3106*(1-(I$1+I$5))^($A3107-$A3106)*(1+1.5*(E3107/E3106-1))</f>
        <v>968.20276122002417</v>
      </c>
      <c r="K3107">
        <f>ROW()</f>
        <v>3107</v>
      </c>
      <c r="L3107">
        <f>B3107/C3107</f>
        <v>0.76230569948186533</v>
      </c>
      <c r="M3107">
        <f>M3106*(1-(M$1+M$5))^($A3107-$A3106)*(1+2*(E3107/E3106-1))</f>
        <v>619.3806061211825</v>
      </c>
      <c r="N3107">
        <f>VLOOKUP(A3107,'UVXY-IV'!A$43:E$2041,4,0)</f>
        <v>3057.15</v>
      </c>
    </row>
    <row r="3108" spans="1:14"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I3107*(1-(I$1+I$5))^($A3108-$A3107)*(1+1.5*(E3108/E3107-1))</f>
        <v>1001.7885914257699</v>
      </c>
      <c r="K3108">
        <f>ROW()</f>
        <v>3108</v>
      </c>
      <c r="L3108">
        <f>B3108/C3108</f>
        <v>0.79130434782608694</v>
      </c>
      <c r="M3108">
        <f>M3107*(1-(M$1+M$5))^($A3108-$A3107)*(1+2*(E3108/E3107-1))</f>
        <v>648.01442125115182</v>
      </c>
      <c r="N3108">
        <f>VLOOKUP(A3108,'UVXY-IV'!A$43:E$2041,4,0)</f>
        <v>3198.55</v>
      </c>
    </row>
    <row r="3109" spans="1:14"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I3108*(1-(I$1+I$5))^($A3109-$A3108)*(1+1.5*(E3109/E3108-1))</f>
        <v>961.44542528269221</v>
      </c>
      <c r="K3109">
        <f>ROW()</f>
        <v>3109</v>
      </c>
      <c r="L3109">
        <f>B3109/C3109</f>
        <v>0.76075949367088602</v>
      </c>
      <c r="M3109">
        <f>M3108*(1-(M$1+M$5))^($A3109-$A3108)*(1+2*(E3109/E3108-1))</f>
        <v>613.20667069669537</v>
      </c>
      <c r="N3109">
        <f>VLOOKUP(A3109,'UVXY-IV'!A$43:E$2041,4,0)</f>
        <v>3026.75</v>
      </c>
    </row>
    <row r="3110" spans="1:14"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I3109*(1-(I$1+I$5))^($A3110-$A3109)*(1+1.5*(E3110/E3109-1))</f>
        <v>958.20252923964711</v>
      </c>
      <c r="K3110">
        <f>ROW()</f>
        <v>3110</v>
      </c>
      <c r="L3110">
        <f>B3110/C3110</f>
        <v>0.79102642901044862</v>
      </c>
      <c r="M3110">
        <f>M3109*(1-(M$1+M$5))^($A3110-$A3109)*(1+2*(E3110/E3109-1))</f>
        <v>610.41065359499294</v>
      </c>
      <c r="N3110">
        <f>VLOOKUP(A3110,'UVXY-IV'!A$43:E$2041,4,0)</f>
        <v>3012.97</v>
      </c>
    </row>
    <row r="3111" spans="1:14"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I3110*(1-(I$1+I$5))^($A3111-$A3110)*(1+1.5*(E3111/E3110-1))</f>
        <v>945.43768692519245</v>
      </c>
      <c r="K3111">
        <f>ROW()</f>
        <v>3111</v>
      </c>
      <c r="L3111">
        <f>B3111/C3111</f>
        <v>0.79963235294117652</v>
      </c>
      <c r="M3111">
        <f>M3110*(1-(M$1+M$5))^($A3111-$A3110)*(1+2*(E3111/E3110-1))</f>
        <v>599.55590998428818</v>
      </c>
      <c r="N3111">
        <f>VLOOKUP(A3111,'UVXY-IV'!A$43:E$2041,4,0)</f>
        <v>2959.5</v>
      </c>
    </row>
    <row r="3112" spans="1:14"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I3111*(1-(I$1+I$5))^($A3112-$A3111)*(1+1.5*(E3112/E3111-1))</f>
        <v>913.91455154528717</v>
      </c>
      <c r="K3112">
        <f>ROW()</f>
        <v>3112</v>
      </c>
      <c r="L3112">
        <f>B3112/C3112</f>
        <v>0.79689440993788818</v>
      </c>
      <c r="M3112">
        <f>M3111*(1-(M$1+M$5))^($A3112-$A3111)*(1+2*(E3112/E3111-1))</f>
        <v>572.88985858426918</v>
      </c>
      <c r="N3112">
        <f>VLOOKUP(A3112,'UVXY-IV'!A$43:E$2041,4,0)</f>
        <v>2827.77</v>
      </c>
    </row>
    <row r="3113" spans="1:14"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I3112*(1-(I$1+I$5))^($A3113-$A3112)*(1+1.5*(E3113/E3112-1))</f>
        <v>879.91016122334838</v>
      </c>
      <c r="K3113">
        <f>ROW()</f>
        <v>3113</v>
      </c>
      <c r="L3113">
        <f>B3113/C3113</f>
        <v>0.79500000000000004</v>
      </c>
      <c r="M3113">
        <f>M3112*(1-(M$1+M$5))^($A3113-$A3112)*(1+2*(E3113/E3112-1))</f>
        <v>544.45756810387809</v>
      </c>
      <c r="N3113">
        <f>VLOOKUP(A3113,'UVXY-IV'!A$43:E$2041,4,0)</f>
        <v>2687.5</v>
      </c>
    </row>
    <row r="3114" spans="1:14"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I3113*(1-(I$1+I$5))^($A3114-$A3113)*(1+1.5*(E3114/E3113-1))</f>
        <v>833.86785771874247</v>
      </c>
      <c r="K3114">
        <f>ROW()</f>
        <v>3114</v>
      </c>
      <c r="L3114">
        <f>B3114/C3114</f>
        <v>0.76977950713359267</v>
      </c>
      <c r="M3114">
        <f>M3113*(1-(M$1+M$5))^($A3114-$A3113)*(1+2*(E3114/E3113-1))</f>
        <v>506.4612791435024</v>
      </c>
      <c r="N3114">
        <f>VLOOKUP(A3114,'UVXY-IV'!A$43:E$2041,4,0)</f>
        <v>2500.1</v>
      </c>
    </row>
    <row r="3115" spans="1:14"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I3114*(1-(I$1+I$5))^($A3115-$A3114)*(1+1.5*(E3115/E3114-1))</f>
        <v>817.01531778872879</v>
      </c>
      <c r="K3115">
        <f>ROW()</f>
        <v>3115</v>
      </c>
      <c r="L3115">
        <f>B3115/C3115</f>
        <v>0.79235668789808922</v>
      </c>
      <c r="M3115">
        <f>M3114*(1-(M$1+M$5))^($A3115-$A3114)*(1+2*(E3115/E3114-1))</f>
        <v>492.78299074671452</v>
      </c>
      <c r="N3115">
        <f>VLOOKUP(A3115,'UVXY-IV'!A$43:E$2041,4,0)</f>
        <v>2432.81</v>
      </c>
    </row>
    <row r="3116" spans="1:14"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I3115*(1-(I$1+I$5))^($A3116-$A3115)*(1+1.5*(E3116/E3115-1))</f>
        <v>859.25238849616755</v>
      </c>
      <c r="K3116">
        <f>ROW()</f>
        <v>3116</v>
      </c>
      <c r="L3116">
        <f>B3116/C3116</f>
        <v>0.81574130567419145</v>
      </c>
      <c r="M3116">
        <f>M3115*(1-(M$1+M$5))^($A3116-$A3115)*(1+2*(E3116/E3115-1))</f>
        <v>526.73893213936242</v>
      </c>
      <c r="N3116">
        <f>VLOOKUP(A3116,'UVXY-IV'!A$43:E$2041,4,0)</f>
        <v>2600.69</v>
      </c>
    </row>
    <row r="3117" spans="1:14"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I3116*(1-(I$1+I$5))^($A3117-$A3116)*(1+1.5*(E3117/E3116-1))</f>
        <v>827.91044172479565</v>
      </c>
      <c r="K3117">
        <f>ROW()</f>
        <v>3117</v>
      </c>
      <c r="L3117">
        <f>B3117/C3117</f>
        <v>0.79975124378109452</v>
      </c>
      <c r="M3117">
        <f>M3116*(1-(M$1+M$5))^($A3117-$A3116)*(1+2*(E3117/E3116-1))</f>
        <v>501.11087858005743</v>
      </c>
      <c r="N3117">
        <f>VLOOKUP(A3117,'UVXY-IV'!A$43:E$2041,4,0)</f>
        <v>2474.46</v>
      </c>
    </row>
    <row r="3118" spans="1:14"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I3117*(1-(I$1+I$5))^($A3118-$A3117)*(1+1.5*(E3118/E3117-1))</f>
        <v>795.16300592258142</v>
      </c>
      <c r="K3118">
        <f>ROW()</f>
        <v>3118</v>
      </c>
      <c r="L3118">
        <f>B3118/C3118</f>
        <v>0.79057924888605979</v>
      </c>
      <c r="M3118">
        <f>M3117*(1-(M$1+M$5))^($A3118-$A3117)*(1+2*(E3118/E3117-1))</f>
        <v>474.6729013383374</v>
      </c>
      <c r="N3118">
        <f>VLOOKUP(A3118,'UVXY-IV'!A$43:E$2041,4,0)</f>
        <v>2344.2399999999998</v>
      </c>
    </row>
    <row r="3119" spans="1:14"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I3118*(1-(I$1+I$5))^($A3119-$A3118)*(1+1.5*(E3119/E3118-1))</f>
        <v>751.11378366981137</v>
      </c>
      <c r="K3119">
        <f>ROW()</f>
        <v>3119</v>
      </c>
      <c r="L3119">
        <f>B3119/C3119</f>
        <v>0.75231175693527086</v>
      </c>
      <c r="M3119">
        <f>M3118*(1-(M$1+M$5))^($A3119-$A3118)*(1+2*(E3119/E3118-1))</f>
        <v>439.60354976227751</v>
      </c>
      <c r="N3119">
        <f>VLOOKUP(A3119,'UVXY-IV'!A$43:E$2041,4,0)</f>
        <v>2171.2399999999998</v>
      </c>
    </row>
    <row r="3120" spans="1:14"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I3119*(1-(I$1+I$5))^($A3120-$A3119)*(1+1.5*(E3120/E3119-1))</f>
        <v>730.06637682090707</v>
      </c>
      <c r="K3120">
        <f>ROW()</f>
        <v>3120</v>
      </c>
      <c r="L3120">
        <f>B3120/C3120</f>
        <v>0.75857519788918204</v>
      </c>
      <c r="M3120">
        <f>M3119*(1-(M$1+M$5))^($A3120-$A3119)*(1+2*(E3120/E3119-1))</f>
        <v>423.15263324005429</v>
      </c>
      <c r="N3120">
        <f>VLOOKUP(A3120,'UVXY-IV'!A$43:E$2041,4,0)</f>
        <v>2090.2800000000002</v>
      </c>
    </row>
    <row r="3121" spans="1:14"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I3120*(1-(I$1+I$5))^($A3121-$A3120)*(1+1.5*(E3121/E3120-1))</f>
        <v>714.39336753072166</v>
      </c>
      <c r="K3121">
        <f>ROW()</f>
        <v>3121</v>
      </c>
      <c r="L3121">
        <f>B3121/C3121</f>
        <v>0.77167438782263409</v>
      </c>
      <c r="M3121">
        <f>M3120*(1-(M$1+M$5))^($A3121-$A3120)*(1+2*(E3121/E3120-1))</f>
        <v>411.03179770302449</v>
      </c>
      <c r="N3121">
        <f>VLOOKUP(A3121,'UVXY-IV'!A$43:E$2041,4,0)</f>
        <v>2030.49</v>
      </c>
    </row>
    <row r="3122" spans="1:14"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I3121*(1-(I$1+I$5))^($A3122-$A3121)*(1+1.5*(E3122/E3121-1))</f>
        <v>740.70585194462285</v>
      </c>
      <c r="K3122">
        <f>ROW()</f>
        <v>3122</v>
      </c>
      <c r="L3122">
        <f>B3122/C3122</f>
        <v>0.78195976638546405</v>
      </c>
      <c r="M3122">
        <f>M3121*(1-(M$1+M$5))^($A3122-$A3121)*(1+2*(E3122/E3121-1))</f>
        <v>431.20817249769277</v>
      </c>
      <c r="N3122">
        <f>VLOOKUP(A3122,'UVXY-IV'!A$43:E$2041,4,0)</f>
        <v>2130.3200000000002</v>
      </c>
    </row>
    <row r="3123" spans="1:14" x14ac:dyDescent="0.25">
      <c r="A3123" s="1">
        <v>42593</v>
      </c>
      <c r="B3123" s="10">
        <v>11.68</v>
      </c>
      <c r="C3123" s="10">
        <v>15.3</v>
      </c>
      <c r="D3123">
        <v>247.1045</v>
      </c>
      <c r="E3123">
        <v>219.7996</v>
      </c>
      <c r="F3123">
        <v>23105.200161000001</v>
      </c>
      <c r="G3123">
        <v>20554.266304000001</v>
      </c>
      <c r="H3123">
        <f>(1/(1-91/360*VLOOKUP($A3123,Tbills!$B$4:$C$974,2,1)/100))^((1)/91)-1</f>
        <v>7.9195510458429652E-6</v>
      </c>
      <c r="I3123">
        <f>I3122*(1-(I$1+I$5))^($A3123-$A3122)*(1+1.5*(E3123/E3122-1))</f>
        <v>730.88333108757104</v>
      </c>
      <c r="K3123">
        <f>ROW()</f>
        <v>3123</v>
      </c>
      <c r="L3123">
        <f>B3123/C3123</f>
        <v>0.76339869281045747</v>
      </c>
      <c r="M3123">
        <f>M3122*(1-(M$1+M$5))^($A3123-$A3122)*(1+2*(E3123/E3122-1))</f>
        <v>423.57498683708786</v>
      </c>
      <c r="N3123">
        <f>VLOOKUP(A3123,'UVXY-IV'!A$43:E$2041,4,0)</f>
        <v>2092.87</v>
      </c>
    </row>
    <row r="3124" spans="1:14"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I3123*(1-(I$1+I$5))^($A3124-$A3123)*(1+1.5*(E3124/E3123-1))</f>
        <v>721.18604211006868</v>
      </c>
      <c r="K3124">
        <f>ROW()</f>
        <v>3124</v>
      </c>
      <c r="L3124">
        <f>B3124/C3124</f>
        <v>0.75688073394495414</v>
      </c>
      <c r="M3124">
        <f>M3123*(1-(M$1+M$5))^($A3124-$A3123)*(1+2*(E3124/E3123-1))</f>
        <v>416.07304005005324</v>
      </c>
      <c r="N3124">
        <f>VLOOKUP(A3124,'UVXY-IV'!A$43:E$2041,4,0)</f>
        <v>2055.84</v>
      </c>
    </row>
    <row r="3125" spans="1:14"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I3124*(1-(I$1+I$5))^($A3125-$A3124)*(1+1.5*(E3125/E3124-1))</f>
        <v>710.50208172563657</v>
      </c>
      <c r="K3125">
        <f>ROW()</f>
        <v>3125</v>
      </c>
      <c r="L3125">
        <f>B3125/C3125</f>
        <v>0.76788036410923277</v>
      </c>
      <c r="M3125">
        <f>M3124*(1-(M$1+M$5))^($A3125-$A3124)*(1+2*(E3125/E3124-1))</f>
        <v>407.82901685267103</v>
      </c>
      <c r="N3125">
        <f>VLOOKUP(A3125,'UVXY-IV'!A$43:E$2041,4,0)</f>
        <v>2015.31</v>
      </c>
    </row>
    <row r="3126" spans="1:14"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I3125*(1-(I$1+I$5))^($A3126-$A3125)*(1+1.5*(E3126/E3125-1))</f>
        <v>747.11977012019508</v>
      </c>
      <c r="K3126">
        <f>ROW()</f>
        <v>3126</v>
      </c>
      <c r="L3126">
        <f>B3126/C3126</f>
        <v>0.78901373283395759</v>
      </c>
      <c r="M3126">
        <f>M3125*(1-(M$1+M$5))^($A3126-$A3125)*(1+2*(E3126/E3125-1))</f>
        <v>435.8446060266661</v>
      </c>
      <c r="N3126">
        <f>VLOOKUP(A3126,'UVXY-IV'!A$43:E$2041,4,0)</f>
        <v>2153.9</v>
      </c>
    </row>
    <row r="3127" spans="1:14"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I3126*(1-(I$1+I$5))^($A3127-$A3126)*(1+1.5*(E3127/E3126-1))</f>
        <v>710.54908401179614</v>
      </c>
      <c r="K3127">
        <f>ROW()</f>
        <v>3127</v>
      </c>
      <c r="L3127">
        <f>B3127/C3127</f>
        <v>0.78543814432989689</v>
      </c>
      <c r="M3127">
        <f>M3126*(1-(M$1+M$5))^($A3127-$A3126)*(1+2*(E3127/E3126-1))</f>
        <v>407.39069514196314</v>
      </c>
      <c r="N3127">
        <f>VLOOKUP(A3127,'UVXY-IV'!A$43:E$2041,4,0)</f>
        <v>2013.42</v>
      </c>
    </row>
    <row r="3128" spans="1:14"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I3127*(1-(I$1+I$5))^($A3128-$A3127)*(1+1.5*(E3128/E3127-1))</f>
        <v>693.10893729071404</v>
      </c>
      <c r="K3128">
        <f>ROW()</f>
        <v>3128</v>
      </c>
      <c r="L3128">
        <f>B3128/C3128</f>
        <v>0.75395778364116095</v>
      </c>
      <c r="M3128">
        <f>M3127*(1-(M$1+M$5))^($A3128-$A3127)*(1+2*(E3128/E3127-1))</f>
        <v>394.05017157980603</v>
      </c>
      <c r="N3128">
        <f>VLOOKUP(A3128,'UVXY-IV'!A$43:E$2041,4,0)</f>
        <v>1947.69</v>
      </c>
    </row>
    <row r="3129" spans="1:14"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I3128*(1-(I$1+I$5))^($A3129-$A3128)*(1+1.5*(E3129/E3128-1))</f>
        <v>700.15468977143723</v>
      </c>
      <c r="K3129">
        <f>ROW()</f>
        <v>3129</v>
      </c>
      <c r="L3129">
        <f>B3129/C3129</f>
        <v>0.74950429610046265</v>
      </c>
      <c r="M3129">
        <f>M3128*(1-(M$1+M$5))^($A3129-$A3128)*(1+2*(E3129/E3128-1))</f>
        <v>399.38272265975434</v>
      </c>
      <c r="N3129">
        <f>VLOOKUP(A3129,'UVXY-IV'!A$43:E$2041,4,0)</f>
        <v>1974.19</v>
      </c>
    </row>
    <row r="3130" spans="1:14"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I3129*(1-(I$1+I$5))^($A3130-$A3129)*(1+1.5*(E3130/E3129-1))</f>
        <v>704.0926017714479</v>
      </c>
      <c r="K3130">
        <f>ROW()</f>
        <v>3130</v>
      </c>
      <c r="L3130">
        <f>B3130/C3130</f>
        <v>0.79161290322580646</v>
      </c>
      <c r="M3130">
        <f>M3129*(1-(M$1+M$5))^($A3130-$A3129)*(1+2*(E3130/E3129-1))</f>
        <v>402.35247096400497</v>
      </c>
      <c r="N3130">
        <f>VLOOKUP(A3130,'UVXY-IV'!A$43:E$2041,4,0)</f>
        <v>1989.05</v>
      </c>
    </row>
    <row r="3131" spans="1:14"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I3130*(1-(I$1+I$5))^($A3131-$A3130)*(1+1.5*(E3131/E3130-1))</f>
        <v>702.33349328584347</v>
      </c>
      <c r="K3131">
        <f>ROW()</f>
        <v>3131</v>
      </c>
      <c r="L3131">
        <f>B3131/C3131</f>
        <v>0.80285343709468227</v>
      </c>
      <c r="M3131">
        <f>M3130*(1-(M$1+M$5))^($A3131-$A3130)*(1+2*(E3131/E3130-1))</f>
        <v>401.00376941984842</v>
      </c>
      <c r="N3131">
        <f>VLOOKUP(A3131,'UVXY-IV'!A$43:E$2041,4,0)</f>
        <v>1982.48</v>
      </c>
    </row>
    <row r="3132" spans="1:14"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I3131*(1-(I$1+I$5))^($A3132-$A3131)*(1+1.5*(E3132/E3131-1))</f>
        <v>730.75255588933805</v>
      </c>
      <c r="K3132">
        <f>ROW()</f>
        <v>3132</v>
      </c>
      <c r="L3132">
        <f>B3132/C3132</f>
        <v>0.84062499999999996</v>
      </c>
      <c r="M3132">
        <f>M3131*(1-(M$1+M$5))^($A3132-$A3131)*(1+2*(E3132/E3131-1))</f>
        <v>422.62969505838288</v>
      </c>
      <c r="N3132">
        <f>VLOOKUP(A3132,'UVXY-IV'!A$43:E$2041,4,0)</f>
        <v>2089.41</v>
      </c>
    </row>
    <row r="3133" spans="1:14"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I3132*(1-(I$1+I$5))^($A3133-$A3132)*(1+1.5*(E3133/E3132-1))</f>
        <v>719.34595598283931</v>
      </c>
      <c r="K3133">
        <f>ROW()</f>
        <v>3133</v>
      </c>
      <c r="L3133">
        <f>B3133/C3133</f>
        <v>0.84500929944203362</v>
      </c>
      <c r="M3133">
        <f>M3132*(1-(M$1+M$5))^($A3133-$A3132)*(1+2*(E3133/E3132-1))</f>
        <v>413.82508079520022</v>
      </c>
      <c r="N3133">
        <f>VLOOKUP(A3133,'UVXY-IV'!A$43:E$2041,4,0)</f>
        <v>2046.03</v>
      </c>
    </row>
    <row r="3134" spans="1:14"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I3133*(1-(I$1+I$5))^($A3134-$A3133)*(1+1.5*(E3134/E3133-1))</f>
        <v>728.73914544948821</v>
      </c>
      <c r="K3134">
        <f>ROW()</f>
        <v>3134</v>
      </c>
      <c r="L3134">
        <f>B3134/C3134</f>
        <v>0.8405172413793105</v>
      </c>
      <c r="M3134">
        <f>M3133*(1-(M$1+M$5))^($A3134-$A3133)*(1+2*(E3134/E3133-1))</f>
        <v>421.02120004204596</v>
      </c>
      <c r="N3134">
        <f>VLOOKUP(A3134,'UVXY-IV'!A$43:E$2041,4,0)</f>
        <v>2081.79</v>
      </c>
    </row>
    <row r="3135" spans="1:14"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I3134*(1-(I$1+I$5))^($A3135-$A3134)*(1+1.5*(E3135/E3134-1))</f>
        <v>703.28458325439624</v>
      </c>
      <c r="K3135">
        <f>ROW()</f>
        <v>3135</v>
      </c>
      <c r="L3135">
        <f>B3135/C3135</f>
        <v>0.81230382925298172</v>
      </c>
      <c r="M3135">
        <f>M3134*(1-(M$1+M$5))^($A3135-$A3134)*(1+2*(E3135/E3134-1))</f>
        <v>401.38807105445159</v>
      </c>
      <c r="N3135">
        <f>VLOOKUP(A3135,'UVXY-IV'!A$43:E$2041,4,0)</f>
        <v>1984.9</v>
      </c>
    </row>
    <row r="3136" spans="1:14"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I3135*(1-(I$1+I$5))^($A3136-$A3135)*(1+1.5*(E3136/E3135-1))</f>
        <v>695.61191660202246</v>
      </c>
      <c r="K3136">
        <f>ROW()</f>
        <v>3136</v>
      </c>
      <c r="L3136">
        <f>B3136/C3136</f>
        <v>0.81846537741734238</v>
      </c>
      <c r="M3136">
        <f>M3135*(1-(M$1+M$5))^($A3136-$A3135)*(1+2*(E3136/E3135-1))</f>
        <v>395.54108686114995</v>
      </c>
      <c r="N3136">
        <f>VLOOKUP(A3136,'UVXY-IV'!A$43:E$2041,4,0)</f>
        <v>1956.1</v>
      </c>
    </row>
    <row r="3137" spans="1:14"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I3136*(1-(I$1+I$5))^($A3137-$A3136)*(1+1.5*(E3137/E3136-1))</f>
        <v>696.16781438463863</v>
      </c>
      <c r="K3137">
        <f>ROW()</f>
        <v>3137</v>
      </c>
      <c r="L3137">
        <f>B3137/C3137</f>
        <v>0.83147459727385375</v>
      </c>
      <c r="M3137">
        <f>M3136*(1-(M$1+M$5))^($A3137-$A3136)*(1+2*(E3137/E3136-1))</f>
        <v>395.95426637980768</v>
      </c>
      <c r="N3137">
        <f>VLOOKUP(A3137,'UVXY-IV'!A$43:E$2041,4,0)</f>
        <v>1958.32</v>
      </c>
    </row>
    <row r="3138" spans="1:14"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I3137*(1-(I$1+I$5))^($A3138-$A3137)*(1+1.5*(E3138/E3137-1))</f>
        <v>694.62298792749471</v>
      </c>
      <c r="K3138">
        <f>ROW()</f>
        <v>3138</v>
      </c>
      <c r="L3138">
        <f>B3138/C3138</f>
        <v>0.82648681790312706</v>
      </c>
      <c r="M3138">
        <f>M3137*(1-(M$1+M$5))^($A3138-$A3137)*(1+2*(E3138/E3137-1))</f>
        <v>394.77449431709982</v>
      </c>
      <c r="N3138">
        <f>VLOOKUP(A3138,'UVXY-IV'!A$43:E$2041,4,0)</f>
        <v>1952.68</v>
      </c>
    </row>
    <row r="3139" spans="1:14"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I3138*(1-(I$1+I$5))^($A3139-$A3138)*(1+1.5*(E3139/E3138-1))</f>
        <v>662.94175054166863</v>
      </c>
      <c r="K3139">
        <f>ROW()</f>
        <v>3139</v>
      </c>
      <c r="L3139">
        <f>B3139/C3139</f>
        <v>0.7654952076677316</v>
      </c>
      <c r="M3139">
        <f>M3138*(1-(M$1+M$5))^($A3139-$A3138)*(1+2*(E3139/E3138-1))</f>
        <v>370.75965591392116</v>
      </c>
      <c r="N3139">
        <f>VLOOKUP(A3139,'UVXY-IV'!A$43:E$2041,4,0)</f>
        <v>1834.14</v>
      </c>
    </row>
    <row r="3140" spans="1:14"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I3139*(1-(I$1+I$5))^($A3140-$A3139)*(1+1.5*(E3140/E3139-1))</f>
        <v>628.8241970527223</v>
      </c>
      <c r="K3140">
        <f>ROW()</f>
        <v>3140</v>
      </c>
      <c r="L3140">
        <f>B3140/C3140</f>
        <v>0.77249357326478141</v>
      </c>
      <c r="M3140">
        <f>M3139*(1-(M$1+M$5))^($A3140-$A3139)*(1+2*(E3140/E3139-1))</f>
        <v>345.2901215932626</v>
      </c>
      <c r="N3140">
        <f>VLOOKUP(A3140,'UVXY-IV'!A$43:E$2041,4,0)</f>
        <v>1708.36</v>
      </c>
    </row>
    <row r="3141" spans="1:14"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I3140*(1-(I$1+I$5))^($A3141-$A3140)*(1+1.5*(E3141/E3140-1))</f>
        <v>621.13444955413433</v>
      </c>
      <c r="K3141">
        <f>ROW()</f>
        <v>3141</v>
      </c>
      <c r="L3141">
        <f>B3141/C3141</f>
        <v>0.77081988379599742</v>
      </c>
      <c r="M3141">
        <f>M3140*(1-(M$1+M$5))^($A3141-$A3140)*(1+2*(E3141/E3140-1))</f>
        <v>339.65307069955236</v>
      </c>
      <c r="N3141">
        <f>VLOOKUP(A3141,'UVXY-IV'!A$43:E$2041,4,0)</f>
        <v>1680.6</v>
      </c>
    </row>
    <row r="3142" spans="1:14"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I3141*(1-(I$1+I$5))^($A3142-$A3141)*(1+1.5*(E3142/E3141-1))</f>
        <v>630.55943825013514</v>
      </c>
      <c r="K3142">
        <f>ROW()</f>
        <v>3142</v>
      </c>
      <c r="L3142">
        <f>B3142/C3142</f>
        <v>0.79127134724857684</v>
      </c>
      <c r="M3142">
        <f>M3141*(1-(M$1+M$5))^($A3142-$A3141)*(1+2*(E3142/E3141-1))</f>
        <v>346.51758571920215</v>
      </c>
      <c r="N3142">
        <f>VLOOKUP(A3142,'UVXY-IV'!A$43:E$2041,4,0)</f>
        <v>1714.77</v>
      </c>
    </row>
    <row r="3143" spans="1:14"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I3142*(1-(I$1+I$5))^($A3143-$A3142)*(1+1.5*(E3143/E3142-1))</f>
        <v>776.95076507084821</v>
      </c>
      <c r="K3143">
        <f>ROW()</f>
        <v>3143</v>
      </c>
      <c r="L3143">
        <f>B3143/C3143</f>
        <v>0.92936802973977706</v>
      </c>
      <c r="M3143">
        <f>M3142*(1-(M$1+M$5))^($A3143-$A3142)*(1+2*(E3143/E3142-1))</f>
        <v>453.77159083135729</v>
      </c>
      <c r="N3143">
        <f>VLOOKUP(A3143,'UVXY-IV'!A$43:E$2041,4,0)</f>
        <v>2245.5300000000002</v>
      </c>
    </row>
    <row r="3144" spans="1:14"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I3143*(1-(I$1+I$5))^($A3144-$A3143)*(1+1.5*(E3144/E3143-1))</f>
        <v>709.65140561657563</v>
      </c>
      <c r="K3144">
        <f>ROW()</f>
        <v>3144</v>
      </c>
      <c r="L3144">
        <f>B3144/C3144</f>
        <v>0.87782281412854668</v>
      </c>
      <c r="M3144">
        <f>M3143*(1-(M$1+M$5))^($A3144-$A3143)*(1+2*(E3144/E3143-1))</f>
        <v>401.33940855281452</v>
      </c>
      <c r="N3144">
        <f>VLOOKUP(A3144,'UVXY-IV'!A$43:E$2041,4,0)</f>
        <v>1986.51</v>
      </c>
    </row>
    <row r="3145" spans="1:14"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I3144*(1-(I$1+I$5))^($A3145-$A3144)*(1+1.5*(E3145/E3144-1))</f>
        <v>816.73542109837501</v>
      </c>
      <c r="K3145">
        <f>ROW()</f>
        <v>3145</v>
      </c>
      <c r="L3145">
        <f>B3145/C3145</f>
        <v>0.93700787401574803</v>
      </c>
      <c r="M3145">
        <f>M3144*(1-(M$1+M$5))^($A3145-$A3144)*(1+2*(E3145/E3144-1))</f>
        <v>482.076761422446</v>
      </c>
      <c r="N3145">
        <f>VLOOKUP(A3145,'UVXY-IV'!A$43:E$2041,4,0)</f>
        <v>2385.77</v>
      </c>
    </row>
    <row r="3146" spans="1:14"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I3145*(1-(I$1+I$5))^($A3146-$A3145)*(1+1.5*(E3146/E3145-1))</f>
        <v>854.42919927129424</v>
      </c>
      <c r="K3146">
        <f>ROW()</f>
        <v>3146</v>
      </c>
      <c r="L3146">
        <f>B3146/C3146</f>
        <v>0.93746770025839787</v>
      </c>
      <c r="M3146">
        <f>M3145*(1-(M$1+M$5))^($A3146-$A3145)*(1+2*(E3146/E3145-1))</f>
        <v>511.73088641070837</v>
      </c>
      <c r="N3146">
        <f>VLOOKUP(A3146,'UVXY-IV'!A$43:E$2041,4,0)</f>
        <v>2532.34</v>
      </c>
    </row>
    <row r="3147" spans="1:14"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I3146*(1-(I$1+I$5))^($A3147-$A3146)*(1+1.5*(E3147/E3146-1))</f>
        <v>802.70114915561032</v>
      </c>
      <c r="K3147">
        <f>ROW()</f>
        <v>3147</v>
      </c>
      <c r="L3147">
        <f>B3147/C3147</f>
        <v>0.89609675645959319</v>
      </c>
      <c r="M3147">
        <f>M3146*(1-(M$1+M$5))^($A3147-$A3146)*(1+2*(E3147/E3146-1))</f>
        <v>470.41353926702908</v>
      </c>
      <c r="N3147">
        <f>VLOOKUP(A3147,'UVXY-IV'!A$43:E$2041,4,0)</f>
        <v>2327.92</v>
      </c>
    </row>
    <row r="3148" spans="1:14" x14ac:dyDescent="0.25">
      <c r="A3148" s="1">
        <v>42629</v>
      </c>
      <c r="B3148">
        <v>15.37</v>
      </c>
      <c r="C3148">
        <v>17.88</v>
      </c>
      <c r="D3148">
        <v>254.91919999999999</v>
      </c>
      <c r="E3148">
        <v>226.6824</v>
      </c>
      <c r="F3148">
        <v>24085.851182999999</v>
      </c>
      <c r="G3148">
        <v>21420.242241</v>
      </c>
      <c r="H3148">
        <f>(1/(1-91/360*VLOOKUP($A3148,Tbills!$B$4:$C$974,2,1)/100))^((1)/91)-1</f>
        <v>9.5875604573247841E-6</v>
      </c>
      <c r="I3148">
        <f>I3147*(1-(I$1+I$5))^($A3148-$A3147)*(1+1.5*(E3148/E3147-1))</f>
        <v>753.16673427922512</v>
      </c>
      <c r="K3148">
        <f>ROW()</f>
        <v>3148</v>
      </c>
      <c r="L3148">
        <f>B3148/C3148</f>
        <v>0.85961968680089484</v>
      </c>
      <c r="M3148">
        <f>M3147*(1-(M$1+M$5))^($A3148-$A3147)*(1+2*(E3148/E3147-1))</f>
        <v>431.69922176708604</v>
      </c>
      <c r="N3148">
        <f>VLOOKUP(A3148,'UVXY-IV'!A$43:E$2041,4,0)</f>
        <v>2136.54</v>
      </c>
    </row>
    <row r="3149" spans="1:14"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I3148*(1-(I$1+I$5))^($A3149-$A3148)*(1+1.5*(E3149/E3148-1))</f>
        <v>727.44511193913081</v>
      </c>
      <c r="K3149">
        <f>ROW()</f>
        <v>3149</v>
      </c>
      <c r="L3149">
        <f>B3149/C3149</f>
        <v>0.87345331833520801</v>
      </c>
      <c r="M3149">
        <f>M3148*(1-(M$1+M$5))^($A3149-$A3148)*(1+2*(E3149/E3148-1))</f>
        <v>412.01610670094993</v>
      </c>
      <c r="N3149">
        <f>VLOOKUP(A3149,'UVXY-IV'!A$43:E$2041,4,0)</f>
        <v>2038.98</v>
      </c>
    </row>
    <row r="3150" spans="1:14"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I3149*(1-(I$1+I$5))^($A3150-$A3149)*(1+1.5*(E3150/E3149-1))</f>
        <v>746.35459633598839</v>
      </c>
      <c r="K3150">
        <f>ROW()</f>
        <v>3150</v>
      </c>
      <c r="L3150">
        <f>B3150/C3150</f>
        <v>0.88493607559755427</v>
      </c>
      <c r="M3150">
        <f>M3149*(1-(M$1+M$5))^($A3150-$A3149)*(1+2*(E3150/E3149-1))</f>
        <v>426.28728314268676</v>
      </c>
      <c r="N3150">
        <f>VLOOKUP(A3150,'UVXY-IV'!A$43:E$2041,4,0)</f>
        <v>2109.7800000000002</v>
      </c>
    </row>
    <row r="3151" spans="1:14" x14ac:dyDescent="0.25">
      <c r="A3151" s="1">
        <v>42634</v>
      </c>
      <c r="B3151">
        <v>13.3</v>
      </c>
      <c r="C3151">
        <v>16.66</v>
      </c>
      <c r="D3151">
        <v>233.8152</v>
      </c>
      <c r="E3151">
        <v>207.9058</v>
      </c>
      <c r="F3151">
        <v>23489.840166999998</v>
      </c>
      <c r="G3151">
        <v>20889.181930999999</v>
      </c>
      <c r="H3151">
        <f>(1/(1-91/360*VLOOKUP($A3151,Tbills!$B$4:$C$974,2,1)/100))^((1)/91)-1</f>
        <v>9.5875604573247841E-6</v>
      </c>
      <c r="I3151">
        <f>I3150*(1-(I$1+I$5))^($A3151-$A3150)*(1+1.5*(E3151/E3150-1))</f>
        <v>659.61269094641341</v>
      </c>
      <c r="K3151">
        <f>ROW()</f>
        <v>3151</v>
      </c>
      <c r="L3151">
        <f>B3151/C3151</f>
        <v>0.79831932773109249</v>
      </c>
      <c r="M3151">
        <f>M3150*(1-(M$1+M$5))^($A3151-$A3150)*(1+2*(E3151/E3150-1))</f>
        <v>360.22204592875505</v>
      </c>
      <c r="N3151">
        <f>VLOOKUP(A3151,'UVXY-IV'!A$43:E$2041,4,0)</f>
        <v>1783.13</v>
      </c>
    </row>
    <row r="3152" spans="1:14" x14ac:dyDescent="0.25">
      <c r="A3152" s="1">
        <v>42635</v>
      </c>
      <c r="B3152">
        <v>12.02</v>
      </c>
      <c r="C3152">
        <v>15.94</v>
      </c>
      <c r="D3152">
        <v>223.06440000000001</v>
      </c>
      <c r="E3152">
        <v>198.3443</v>
      </c>
      <c r="F3152">
        <v>23031.688146</v>
      </c>
      <c r="G3152">
        <v>20481.553555999999</v>
      </c>
      <c r="H3152">
        <f>(1/(1-91/360*VLOOKUP($A3152,Tbills!$B$4:$C$974,2,1)/100))^((1)/91)-1</f>
        <v>7.7805618148296674E-6</v>
      </c>
      <c r="I3152">
        <f>I3151*(1-(I$1+I$5))^($A3152-$A3151)*(1+1.5*(E3152/E3151-1))</f>
        <v>614.10383830027422</v>
      </c>
      <c r="K3152">
        <f>ROW()</f>
        <v>3152</v>
      </c>
      <c r="L3152">
        <f>B3152/C3152</f>
        <v>0.75407779171894607</v>
      </c>
      <c r="M3152">
        <f>M3151*(1-(M$1+M$5))^($A3152-$A3151)*(1+2*(E3152/E3151-1))</f>
        <v>327.07810373608299</v>
      </c>
      <c r="N3152">
        <f>VLOOKUP(A3152,'UVXY-IV'!A$43:E$2041,4,0)</f>
        <v>1619.18</v>
      </c>
    </row>
    <row r="3153" spans="1:14"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I3152*(1-(I$1+I$5))^($A3153-$A3152)*(1+1.5*(E3153/E3152-1))</f>
        <v>628.67696413101794</v>
      </c>
      <c r="K3153">
        <f>ROW()</f>
        <v>3153</v>
      </c>
      <c r="L3153">
        <f>B3153/C3153</f>
        <v>0.76573208722741426</v>
      </c>
      <c r="M3153">
        <f>M3152*(1-(M$1+M$5))^($A3153-$A3152)*(1+2*(E3153/E3152-1))</f>
        <v>337.42007876586695</v>
      </c>
      <c r="N3153">
        <f>VLOOKUP(A3153,'UVXY-IV'!A$43:E$2041,4,0)</f>
        <v>1670.24</v>
      </c>
    </row>
    <row r="3154" spans="1:14"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I3153*(1-(I$1+I$5))^($A3154-$A3153)*(1+1.5*(E3154/E3153-1))</f>
        <v>666.85607568855801</v>
      </c>
      <c r="K3154">
        <f>ROW()</f>
        <v>3154</v>
      </c>
      <c r="L3154">
        <f>B3154/C3154</f>
        <v>0.83912037037037035</v>
      </c>
      <c r="M3154">
        <f>M3153*(1-(M$1+M$5))^($A3154-$A3153)*(1+2*(E3154/E3153-1))</f>
        <v>364.7186463941905</v>
      </c>
      <c r="N3154">
        <f>VLOOKUP(A3154,'UVXY-IV'!A$43:E$2041,4,0)</f>
        <v>1805.41</v>
      </c>
    </row>
    <row r="3155" spans="1:14" x14ac:dyDescent="0.25">
      <c r="A3155" s="1">
        <v>42640</v>
      </c>
      <c r="B3155">
        <v>13.1</v>
      </c>
      <c r="C3155">
        <v>16.45</v>
      </c>
      <c r="D3155">
        <v>225.7764</v>
      </c>
      <c r="E3155">
        <v>200.7482</v>
      </c>
      <c r="F3155">
        <v>22835.743294</v>
      </c>
      <c r="G3155">
        <v>20306.514678</v>
      </c>
      <c r="H3155">
        <f>(1/(1-91/360*VLOOKUP($A3155,Tbills!$B$4:$C$974,2,1)/100))^((1)/91)-1</f>
        <v>7.7805618148296674E-6</v>
      </c>
      <c r="I3155">
        <f>I3154*(1-(I$1+I$5))^($A3155-$A3154)*(1+1.5*(E3155/E3154-1))</f>
        <v>624.40103426239773</v>
      </c>
      <c r="K3155">
        <f>ROW()</f>
        <v>3155</v>
      </c>
      <c r="L3155">
        <f>B3155/C3155</f>
        <v>0.79635258358662619</v>
      </c>
      <c r="M3155">
        <f>M3154*(1-(M$1+M$5))^($A3155-$A3154)*(1+2*(E3155/E3154-1))</f>
        <v>333.75227078852595</v>
      </c>
      <c r="N3155">
        <f>VLOOKUP(A3155,'UVXY-IV'!A$43:E$2041,4,0)</f>
        <v>1652.16</v>
      </c>
    </row>
    <row r="3156" spans="1:14"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I3155*(1-(I$1+I$5))^($A3156-$A3155)*(1+1.5*(E3156/E3155-1))</f>
        <v>608.89575880313976</v>
      </c>
      <c r="K3156">
        <f>ROW()</f>
        <v>3156</v>
      </c>
      <c r="L3156">
        <f>B3156/C3156</f>
        <v>0.77389131792629606</v>
      </c>
      <c r="M3156">
        <f>M3155*(1-(M$1+M$5))^($A3156-$A3155)*(1+2*(E3156/E3155-1))</f>
        <v>322.69513590930569</v>
      </c>
      <c r="N3156">
        <f>VLOOKUP(A3156,'UVXY-IV'!A$43:E$2041,4,0)</f>
        <v>1597.62</v>
      </c>
    </row>
    <row r="3157" spans="1:14" x14ac:dyDescent="0.25">
      <c r="A3157" s="1">
        <v>42642</v>
      </c>
      <c r="B3157">
        <v>14.02</v>
      </c>
      <c r="C3157">
        <v>16.87</v>
      </c>
      <c r="D3157">
        <v>230.2595</v>
      </c>
      <c r="E3157">
        <v>204.7312</v>
      </c>
      <c r="F3157">
        <v>22865.156728000002</v>
      </c>
      <c r="G3157">
        <v>20332.354154000001</v>
      </c>
      <c r="H3157">
        <f>(1/(1-91/360*VLOOKUP($A3157,Tbills!$B$4:$C$974,2,1)/100))^((1)/91)-1</f>
        <v>5.8348991682777296E-6</v>
      </c>
      <c r="I3157">
        <f>I3156*(1-(I$1+I$5))^($A3157-$A3156)*(1+1.5*(E3157/E3156-1))</f>
        <v>642.6848571834222</v>
      </c>
      <c r="K3157">
        <f>ROW()</f>
        <v>3157</v>
      </c>
      <c r="L3157">
        <f>B3157/C3157</f>
        <v>0.8310610551274451</v>
      </c>
      <c r="M3157">
        <f>M3156*(1-(M$1+M$5))^($A3157-$A3156)*(1+2*(E3157/E3156-1))</f>
        <v>346.56398967538433</v>
      </c>
      <c r="N3157">
        <f>VLOOKUP(A3157,'UVXY-IV'!A$43:E$2041,4,0)</f>
        <v>1715.91</v>
      </c>
    </row>
    <row r="3158" spans="1:14"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I3157*(1-(I$1+I$5))^($A3158-$A3157)*(1+1.5*(E3158/E3157-1))</f>
        <v>635.3641980491077</v>
      </c>
      <c r="K3158">
        <f>ROW()</f>
        <v>3158</v>
      </c>
      <c r="L3158">
        <f>B3158/C3158</f>
        <v>0.81185094685400117</v>
      </c>
      <c r="M3158">
        <f>M3157*(1-(M$1+M$5))^($A3158-$A3157)*(1+2*(E3158/E3157-1))</f>
        <v>341.293372786524</v>
      </c>
      <c r="N3158">
        <f>VLOOKUP(A3158,'UVXY-IV'!A$43:E$2041,4,0)</f>
        <v>1690.06</v>
      </c>
    </row>
    <row r="3159" spans="1:14"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I3158*(1-(I$1+I$5))^($A3159-$A3158)*(1+1.5*(E3159/E3158-1))</f>
        <v>620.67945885071504</v>
      </c>
      <c r="K3159">
        <f>ROW()</f>
        <v>3159</v>
      </c>
      <c r="L3159">
        <f>B3159/C3159</f>
        <v>0.82743902439024397</v>
      </c>
      <c r="M3159">
        <f>M3158*(1-(M$1+M$5))^($A3159-$A3158)*(1+2*(E3159/E3158-1))</f>
        <v>330.7552797805489</v>
      </c>
      <c r="N3159">
        <f>VLOOKUP(A3159,'UVXY-IV'!A$43:E$2041,4,0)</f>
        <v>1638.07</v>
      </c>
    </row>
    <row r="3160" spans="1:14"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I3159*(1-(I$1+I$5))^($A3160-$A3159)*(1+1.5*(E3160/E3159-1))</f>
        <v>611.97776118455147</v>
      </c>
      <c r="K3160">
        <f>ROW()</f>
        <v>3160</v>
      </c>
      <c r="L3160">
        <f>B3160/C3160</f>
        <v>0.82756527018822112</v>
      </c>
      <c r="M3160">
        <f>M3159*(1-(M$1+M$5))^($A3160-$A3159)*(1+2*(E3160/E3159-1))</f>
        <v>324.56575512757371</v>
      </c>
      <c r="N3160">
        <f>VLOOKUP(A3160,'UVXY-IV'!A$43:E$2041,4,0)</f>
        <v>1607.51</v>
      </c>
    </row>
    <row r="3161" spans="1:14"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I3160*(1-(I$1+I$5))^($A3161-$A3160)*(1+1.5*(E3161/E3160-1))</f>
        <v>607.662390432243</v>
      </c>
      <c r="K3161">
        <f>ROW()</f>
        <v>3161</v>
      </c>
      <c r="L3161">
        <f>B3161/C3161</f>
        <v>0.80086313193588166</v>
      </c>
      <c r="M3161">
        <f>M3160*(1-(M$1+M$5))^($A3161-$A3160)*(1+2*(E3161/E3160-1))</f>
        <v>321.50746688167953</v>
      </c>
      <c r="N3161">
        <f>VLOOKUP(A3161,'UVXY-IV'!A$43:E$2041,4,0)</f>
        <v>1592.5</v>
      </c>
    </row>
    <row r="3162" spans="1:14"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I3161*(1-(I$1+I$5))^($A3162-$A3161)*(1+1.5*(E3162/E3161-1))</f>
        <v>599.09955634979781</v>
      </c>
      <c r="K3162">
        <f>ROW()</f>
        <v>3162</v>
      </c>
      <c r="L3162">
        <f>B3162/C3162</f>
        <v>0.79900435594275043</v>
      </c>
      <c r="M3162">
        <f>M3161*(1-(M$1+M$5))^($A3162-$A3161)*(1+2*(E3162/E3161-1))</f>
        <v>315.46022059784178</v>
      </c>
      <c r="N3162">
        <f>VLOOKUP(A3162,'UVXY-IV'!A$43:E$2041,4,0)</f>
        <v>1562.64</v>
      </c>
    </row>
    <row r="3163" spans="1:14"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I3162*(1-(I$1+I$5))^($A3163-$A3162)*(1+1.5*(E3163/E3162-1))</f>
        <v>613.78385133595543</v>
      </c>
      <c r="K3163">
        <f>ROW()</f>
        <v>3163</v>
      </c>
      <c r="L3163">
        <f>B3163/C3163</f>
        <v>0.81995133819951338</v>
      </c>
      <c r="M3163">
        <f>M3162*(1-(M$1+M$5))^($A3163-$A3162)*(1+2*(E3163/E3162-1))</f>
        <v>325.7628708132932</v>
      </c>
      <c r="N3163">
        <f>VLOOKUP(A3163,'UVXY-IV'!A$43:E$2041,4,0)</f>
        <v>1613.76</v>
      </c>
    </row>
    <row r="3164" spans="1:14"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I3163*(1-(I$1+I$5))^($A3164-$A3163)*(1+1.5*(E3164/E3163-1))</f>
        <v>586.12138116552683</v>
      </c>
      <c r="K3164">
        <f>ROW()</f>
        <v>3164</v>
      </c>
      <c r="L3164">
        <f>B3164/C3164</f>
        <v>0.83887147335423207</v>
      </c>
      <c r="M3164">
        <f>M3163*(1-(M$1+M$5))^($A3164-$A3163)*(1+2*(E3164/E3163-1))</f>
        <v>306.16821519345325</v>
      </c>
      <c r="N3164">
        <f>VLOOKUP(A3164,'UVXY-IV'!A$43:E$2041,4,0)</f>
        <v>1516.68</v>
      </c>
    </row>
    <row r="3165" spans="1:14"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I3164*(1-(I$1+I$5))^($A3165-$A3164)*(1+1.5*(E3165/E3164-1))</f>
        <v>630.5465456466668</v>
      </c>
      <c r="K3165">
        <f>ROW()</f>
        <v>3165</v>
      </c>
      <c r="L3165">
        <f>B3165/C3165</f>
        <v>0.90672963400236117</v>
      </c>
      <c r="M3165">
        <f>M3164*(1-(M$1+M$5))^($A3165-$A3164)*(1+2*(E3165/E3164-1))</f>
        <v>337.10249170945184</v>
      </c>
      <c r="N3165">
        <f>VLOOKUP(A3165,'UVXY-IV'!A$43:E$2041,4,0)</f>
        <v>1670</v>
      </c>
    </row>
    <row r="3166" spans="1:14" x14ac:dyDescent="0.25">
      <c r="A3166" s="1">
        <v>42655</v>
      </c>
      <c r="B3166">
        <v>15.91</v>
      </c>
      <c r="C3166">
        <v>17.02</v>
      </c>
      <c r="D3166">
        <v>231.88229999999999</v>
      </c>
      <c r="E3166">
        <v>206.1558</v>
      </c>
      <c r="F3166">
        <v>22799.260522</v>
      </c>
      <c r="G3166">
        <v>20271.976922999998</v>
      </c>
      <c r="H3166">
        <f>(1/(1-91/360*VLOOKUP($A3166,Tbills!$B$4:$C$974,2,1)/100))^((1)/91)-1</f>
        <v>7.7805618148296674E-6</v>
      </c>
      <c r="I3166">
        <f>I3165*(1-(I$1+I$5))^($A3166-$A3165)*(1+1.5*(E3166/E3165-1))</f>
        <v>648.25217455153108</v>
      </c>
      <c r="K3166">
        <f>ROW()</f>
        <v>3166</v>
      </c>
      <c r="L3166">
        <f>B3166/C3166</f>
        <v>0.93478260869565222</v>
      </c>
      <c r="M3166">
        <f>M3165*(1-(M$1+M$5))^($A3166-$A3165)*(1+2*(E3166/E3165-1))</f>
        <v>349.71617051577056</v>
      </c>
      <c r="N3166">
        <f>VLOOKUP(A3166,'UVXY-IV'!A$43:E$2041,4,0)</f>
        <v>1732.64</v>
      </c>
    </row>
    <row r="3167" spans="1:14"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I3166*(1-(I$1+I$5))^($A3167-$A3166)*(1+1.5*(E3167/E3166-1))</f>
        <v>669.92377510281085</v>
      </c>
      <c r="K3167">
        <f>ROW()</f>
        <v>3167</v>
      </c>
      <c r="L3167">
        <f>B3167/C3167</f>
        <v>0.94883456509380337</v>
      </c>
      <c r="M3167">
        <f>M3166*(1-(M$1+M$5))^($A3167-$A3166)*(1+2*(E3167/E3166-1))</f>
        <v>365.29687780151471</v>
      </c>
      <c r="N3167">
        <f>VLOOKUP(A3167,'UVXY-IV'!A$43:E$2041,4,0)</f>
        <v>1810.02</v>
      </c>
    </row>
    <row r="3168" spans="1:14"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I3167*(1-(I$1+I$5))^($A3168-$A3167)*(1+1.5*(E3168/E3167-1))</f>
        <v>656.67264993452216</v>
      </c>
      <c r="K3168">
        <f>ROW()</f>
        <v>3168</v>
      </c>
      <c r="L3168">
        <f>B3168/C3168</f>
        <v>0.92537313432835822</v>
      </c>
      <c r="M3168">
        <f>M3167*(1-(M$1+M$5))^($A3168-$A3167)*(1+2*(E3168/E3167-1))</f>
        <v>355.65535018260999</v>
      </c>
      <c r="N3168">
        <f>VLOOKUP(A3168,'UVXY-IV'!A$43:E$2041,4,0)</f>
        <v>1762.05</v>
      </c>
    </row>
    <row r="3169" spans="1:14" x14ac:dyDescent="0.25">
      <c r="A3169" s="1">
        <v>42660</v>
      </c>
      <c r="B3169">
        <v>16.21</v>
      </c>
      <c r="C3169">
        <v>17.47</v>
      </c>
      <c r="D3169">
        <v>231.3621</v>
      </c>
      <c r="E3169">
        <v>205.68389999999999</v>
      </c>
      <c r="F3169">
        <v>22701.368273</v>
      </c>
      <c r="G3169">
        <v>20184.011779</v>
      </c>
      <c r="H3169">
        <f>(1/(1-91/360*VLOOKUP($A3169,Tbills!$B$4:$C$974,2,1)/100))^((1)/91)-1</f>
        <v>9.448549896262648E-6</v>
      </c>
      <c r="I3169">
        <f>I3168*(1-(I$1+I$5))^($A3169-$A3168)*(1+1.5*(E3169/E3168-1))</f>
        <v>645.80767222331269</v>
      </c>
      <c r="K3169">
        <f>ROW()</f>
        <v>3169</v>
      </c>
      <c r="L3169">
        <f>B3169/C3169</f>
        <v>0.92787635947338309</v>
      </c>
      <c r="M3169">
        <f>M3168*(1-(M$1+M$5))^($A3169-$A3168)*(1+2*(E3169/E3168-1))</f>
        <v>347.78760963616048</v>
      </c>
      <c r="N3169">
        <f>VLOOKUP(A3169,'UVXY-IV'!A$43:E$2041,4,0)</f>
        <v>1723.15</v>
      </c>
    </row>
    <row r="3170" spans="1:14"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I3169*(1-(I$1+I$5))^($A3170-$A3169)*(1+1.5*(E3170/E3169-1))</f>
        <v>616.47675180409749</v>
      </c>
      <c r="K3170">
        <f>ROW()</f>
        <v>3170</v>
      </c>
      <c r="L3170">
        <f>B3170/C3170</f>
        <v>0.90307328605200932</v>
      </c>
      <c r="M3170">
        <f>M3169*(1-(M$1+M$5))^($A3170-$A3169)*(1+2*(E3170/E3169-1))</f>
        <v>326.72002115508946</v>
      </c>
      <c r="N3170">
        <f>VLOOKUP(A3170,'UVXY-IV'!A$43:E$2041,4,0)</f>
        <v>1618.93</v>
      </c>
    </row>
    <row r="3171" spans="1:14" x14ac:dyDescent="0.25">
      <c r="A3171" s="1">
        <v>42662</v>
      </c>
      <c r="B3171">
        <v>14.41</v>
      </c>
      <c r="C3171">
        <v>16.46</v>
      </c>
      <c r="D3171">
        <v>216.9402</v>
      </c>
      <c r="E3171">
        <v>192.8588</v>
      </c>
      <c r="F3171">
        <v>22289.981893</v>
      </c>
      <c r="G3171">
        <v>19817.866118999998</v>
      </c>
      <c r="H3171">
        <f>(1/(1-91/360*VLOOKUP($A3171,Tbills!$B$4:$C$974,2,1)/100))^((1)/91)-1</f>
        <v>9.448549896262648E-6</v>
      </c>
      <c r="I3171">
        <f>I3170*(1-(I$1+I$5))^($A3171-$A3170)*(1+1.5*(E3171/E3170-1))</f>
        <v>585.87901109518759</v>
      </c>
      <c r="K3171">
        <f>ROW()</f>
        <v>3171</v>
      </c>
      <c r="L3171">
        <f>B3171/C3171</f>
        <v>0.87545565006075332</v>
      </c>
      <c r="M3171">
        <f>M3170*(1-(M$1+M$5))^($A3171-$A3170)*(1+2*(E3171/E3170-1))</f>
        <v>305.09214376781512</v>
      </c>
      <c r="N3171">
        <f>VLOOKUP(A3171,'UVXY-IV'!A$43:E$2041,4,0)</f>
        <v>1511.81</v>
      </c>
    </row>
    <row r="3172" spans="1:14"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I3171*(1-(I$1+I$5))^($A3172-$A3171)*(1+1.5*(E3172/E3171-1))</f>
        <v>569.91974198769708</v>
      </c>
      <c r="K3172">
        <f>ROW()</f>
        <v>3172</v>
      </c>
      <c r="L3172">
        <f>B3172/C3172</f>
        <v>0.84719654959950708</v>
      </c>
      <c r="M3172">
        <f>M3171*(1-(M$1+M$5))^($A3172-$A3171)*(1+2*(E3172/E3171-1))</f>
        <v>294.00513588635727</v>
      </c>
      <c r="N3172">
        <f>VLOOKUP(A3172,'UVXY-IV'!A$43:E$2041,4,0)</f>
        <v>1456.68</v>
      </c>
    </row>
    <row r="3173" spans="1:14"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I3172*(1-(I$1+I$5))^($A3173-$A3172)*(1+1.5*(E3173/E3172-1))</f>
        <v>559.40703207827028</v>
      </c>
      <c r="K3173">
        <f>ROW()</f>
        <v>3173</v>
      </c>
      <c r="L3173">
        <f>B3173/C3173</f>
        <v>0.83167082294264338</v>
      </c>
      <c r="M3173">
        <f>M3172*(1-(M$1+M$5))^($A3173-$A3172)*(1+2*(E3173/E3172-1))</f>
        <v>286.76822361135498</v>
      </c>
      <c r="N3173">
        <f>VLOOKUP(A3173,'UVXY-IV'!A$43:E$2041,4,0)</f>
        <v>1420.91</v>
      </c>
    </row>
    <row r="3174" spans="1:14"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I3173*(1-(I$1+I$5))^($A3174-$A3173)*(1+1.5*(E3174/E3173-1))</f>
        <v>526.29187605379263</v>
      </c>
      <c r="K3174">
        <f>ROW()</f>
        <v>3174</v>
      </c>
      <c r="L3174">
        <f>B3174/C3174</f>
        <v>0.8340807174887892</v>
      </c>
      <c r="M3174">
        <f>M3173*(1-(M$1+M$5))^($A3174-$A3173)*(1+2*(E3174/E3173-1))</f>
        <v>264.11748672372954</v>
      </c>
      <c r="N3174">
        <f>VLOOKUP(A3174,'UVXY-IV'!A$43:E$2041,4,0)</f>
        <v>1308.95</v>
      </c>
    </row>
    <row r="3175" spans="1:14"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I3174*(1-(I$1+I$5))^($A3175-$A3174)*(1+1.5*(E3175/E3174-1))</f>
        <v>540.35135941995372</v>
      </c>
      <c r="K3175">
        <f>ROW()</f>
        <v>3175</v>
      </c>
      <c r="L3175">
        <f>B3175/C3175</f>
        <v>0.85135989879822904</v>
      </c>
      <c r="M3175">
        <f>M3174*(1-(M$1+M$5))^($A3175-$A3174)*(1+2*(E3175/E3174-1))</f>
        <v>273.51933075469378</v>
      </c>
      <c r="N3175">
        <f>VLOOKUP(A3175,'UVXY-IV'!A$43:E$2041,4,0)</f>
        <v>1355.7</v>
      </c>
    </row>
    <row r="3176" spans="1:14"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I3175*(1-(I$1+I$5))^($A3176-$A3175)*(1+1.5*(E3176/E3175-1))</f>
        <v>559.33242090833448</v>
      </c>
      <c r="K3176">
        <f>ROW()</f>
        <v>3176</v>
      </c>
      <c r="L3176">
        <f>B3176/C3176</f>
        <v>0.87630769230769234</v>
      </c>
      <c r="M3176">
        <f>M3175*(1-(M$1+M$5))^($A3176-$A3175)*(1+2*(E3176/E3175-1))</f>
        <v>286.32394701383708</v>
      </c>
      <c r="N3176">
        <f>VLOOKUP(A3176,'UVXY-IV'!A$43:E$2041,4,0)</f>
        <v>1419.21</v>
      </c>
    </row>
    <row r="3177" spans="1:14" x14ac:dyDescent="0.25">
      <c r="A3177" s="1">
        <v>42670</v>
      </c>
      <c r="B3177">
        <v>15.36</v>
      </c>
      <c r="C3177">
        <v>16.93</v>
      </c>
      <c r="D3177">
        <v>216.2851</v>
      </c>
      <c r="E3177">
        <v>192.2628</v>
      </c>
      <c r="F3177">
        <v>22245.518650999998</v>
      </c>
      <c r="G3177">
        <v>19776.947639000002</v>
      </c>
      <c r="H3177">
        <f>(1/(1-91/360*VLOOKUP($A3177,Tbills!$B$4:$C$974,2,1)/100))^((1)/91)-1</f>
        <v>8.892525428683129E-6</v>
      </c>
      <c r="I3177">
        <f>I3176*(1-(I$1+I$5))^($A3177-$A3176)*(1+1.5*(E3177/E3176-1))</f>
        <v>582.3093791455949</v>
      </c>
      <c r="K3177">
        <f>ROW()</f>
        <v>3177</v>
      </c>
      <c r="L3177">
        <f>B3177/C3177</f>
        <v>0.90726520968694624</v>
      </c>
      <c r="M3177">
        <f>M3176*(1-(M$1+M$5))^($A3177-$A3176)*(1+2*(E3177/E3176-1))</f>
        <v>302.00021281233478</v>
      </c>
      <c r="N3177">
        <f>VLOOKUP(A3177,'UVXY-IV'!A$43:E$2041,4,0)</f>
        <v>1496.99</v>
      </c>
    </row>
    <row r="3178" spans="1:14"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I3177*(1-(I$1+I$5))^($A3178-$A3177)*(1+1.5*(E3178/E3177-1))</f>
        <v>605.6022710692481</v>
      </c>
      <c r="K3178">
        <f>ROW()</f>
        <v>3178</v>
      </c>
      <c r="L3178">
        <f>B3178/C3178</f>
        <v>0.93206678180771452</v>
      </c>
      <c r="M3178">
        <f>M3177*(1-(M$1+M$5))^($A3178-$A3177)*(1+2*(E3178/E3177-1))</f>
        <v>318.10054393268797</v>
      </c>
      <c r="N3178">
        <f>VLOOKUP(A3178,'UVXY-IV'!A$43:E$2041,4,0)</f>
        <v>1576.9</v>
      </c>
    </row>
    <row r="3179" spans="1:14"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I3178*(1-(I$1+I$5))^($A3179-$A3178)*(1+1.5*(E3179/E3178-1))</f>
        <v>632.05551780358871</v>
      </c>
      <c r="K3179">
        <f>ROW()</f>
        <v>3179</v>
      </c>
      <c r="L3179">
        <f>B3179/C3179</f>
        <v>0.95574229691876733</v>
      </c>
      <c r="M3179">
        <f>M3178*(1-(M$1+M$5))^($A3179-$A3178)*(1+2*(E3179/E3178-1))</f>
        <v>336.60580003437138</v>
      </c>
      <c r="N3179">
        <f>VLOOKUP(A3179,'UVXY-IV'!A$43:E$2041,4,0)</f>
        <v>1668.98</v>
      </c>
    </row>
    <row r="3180" spans="1:14"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I3179*(1-(I$1+I$5))^($A3180-$A3179)*(1+1.5*(E3180/E3179-1))</f>
        <v>661.20620824854745</v>
      </c>
      <c r="K3180">
        <f>ROW()</f>
        <v>3180</v>
      </c>
      <c r="L3180">
        <f>B3180/C3180</f>
        <v>0.99039487726787623</v>
      </c>
      <c r="M3180">
        <f>M3179*(1-(M$1+M$5))^($A3180-$A3179)*(1+2*(E3180/E3179-1))</f>
        <v>357.29747991756636</v>
      </c>
      <c r="N3180">
        <f>VLOOKUP(A3180,'UVXY-IV'!A$43:E$2041,4,0)</f>
        <v>1771.68</v>
      </c>
    </row>
    <row r="3181" spans="1:14"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I3180*(1-(I$1+I$5))^($A3181-$A3180)*(1+1.5*(E3181/E3180-1))</f>
        <v>690.3706871530153</v>
      </c>
      <c r="K3181">
        <f>ROW()</f>
        <v>3181</v>
      </c>
      <c r="L3181">
        <f>B3181/C3181</f>
        <v>1.0072992700729928</v>
      </c>
      <c r="M3181">
        <f>M3180*(1-(M$1+M$5))^($A3181-$A3180)*(1+2*(E3181/E3180-1))</f>
        <v>378.30240067070019</v>
      </c>
      <c r="N3181">
        <f>VLOOKUP(A3181,'UVXY-IV'!A$43:E$2041,4,0)</f>
        <v>1876.13</v>
      </c>
    </row>
    <row r="3182" spans="1:14"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I3181*(1-(I$1+I$5))^($A3182-$A3181)*(1+1.5*(E3182/E3181-1))</f>
        <v>746.90732586085642</v>
      </c>
      <c r="K3182">
        <f>ROW()</f>
        <v>3182</v>
      </c>
      <c r="L3182">
        <f>B3182/C3182</f>
        <v>1.0666666666666667</v>
      </c>
      <c r="M3182">
        <f>M3181*(1-(M$1+M$5))^($A3182-$A3181)*(1+2*(E3182/E3181-1))</f>
        <v>419.60066629505894</v>
      </c>
      <c r="N3182">
        <f>VLOOKUP(A3182,'UVXY-IV'!A$43:E$2041,4,0)</f>
        <v>2081.0700000000002</v>
      </c>
    </row>
    <row r="3183" spans="1:14" x14ac:dyDescent="0.25">
      <c r="A3183" s="1">
        <v>42678</v>
      </c>
      <c r="B3183">
        <v>22.51</v>
      </c>
      <c r="C3183">
        <v>21.13</v>
      </c>
      <c r="D3183">
        <v>252.9599</v>
      </c>
      <c r="E3183">
        <v>224.8486</v>
      </c>
      <c r="F3183">
        <v>23272.083012999999</v>
      </c>
      <c r="G3183">
        <v>20688.128371999999</v>
      </c>
      <c r="H3183">
        <f>(1/(1-91/360*VLOOKUP($A3183,Tbills!$B$4:$C$974,2,1)/100))^((1)/91)-1</f>
        <v>9.0315288792108817E-6</v>
      </c>
      <c r="I3183">
        <f>I3182*(1-(I$1+I$5))^($A3183-$A3182)*(1+1.5*(E3183/E3182-1))</f>
        <v>734.72567936984717</v>
      </c>
      <c r="K3183">
        <f>ROW()</f>
        <v>3183</v>
      </c>
      <c r="L3183">
        <f>B3183/C3183</f>
        <v>1.0653099858021771</v>
      </c>
      <c r="M3183">
        <f>M3182*(1-(M$1+M$5))^($A3183-$A3182)*(1+2*(E3183/E3182-1))</f>
        <v>410.46750372712302</v>
      </c>
      <c r="N3183">
        <f>VLOOKUP(A3183,'UVXY-IV'!A$43:E$2041,4,0)</f>
        <v>2035.82</v>
      </c>
    </row>
    <row r="3184" spans="1:14"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I3183*(1-(I$1+I$5))^($A3184-$A3183)*(1+1.5*(E3184/E3183-1))</f>
        <v>578.03064243565814</v>
      </c>
      <c r="K3184">
        <f>ROW()</f>
        <v>3184</v>
      </c>
      <c r="L3184">
        <f>B3184/C3184</f>
        <v>1.0308539944903583</v>
      </c>
      <c r="M3184">
        <f>M3183*(1-(M$1+M$5))^($A3184-$A3183)*(1+2*(E3184/E3183-1))</f>
        <v>293.72958598752865</v>
      </c>
      <c r="N3184">
        <f>VLOOKUP(A3184,'UVXY-IV'!A$43:E$2041,4,0)</f>
        <v>1457.57</v>
      </c>
    </row>
    <row r="3185" spans="1:14"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I3184*(1-(I$1+I$5))^($A3185-$A3184)*(1+1.5*(E3185/E3184-1))</f>
        <v>577.23260506737597</v>
      </c>
      <c r="K3185">
        <f>ROW()</f>
        <v>3185</v>
      </c>
      <c r="L3185">
        <f>B3185/C3185</f>
        <v>1.0353591160220992</v>
      </c>
      <c r="M3185">
        <f>M3184*(1-(M$1+M$5))^($A3185-$A3184)*(1+2*(E3185/E3184-1))</f>
        <v>293.18275307468684</v>
      </c>
      <c r="N3185">
        <f>VLOOKUP(A3185,'UVXY-IV'!A$43:E$2041,4,0)</f>
        <v>1454.96</v>
      </c>
    </row>
    <row r="3186" spans="1:14" x14ac:dyDescent="0.25">
      <c r="A3186" s="1">
        <v>42683</v>
      </c>
      <c r="B3186">
        <v>14.38</v>
      </c>
      <c r="C3186">
        <v>16.28</v>
      </c>
      <c r="D3186">
        <v>204.7654</v>
      </c>
      <c r="E3186">
        <v>182.0008</v>
      </c>
      <c r="F3186">
        <v>21189.50491</v>
      </c>
      <c r="G3186">
        <v>18835.890257999999</v>
      </c>
      <c r="H3186">
        <f>(1/(1-91/360*VLOOKUP($A3186,Tbills!$B$4:$C$974,2,1)/100))^((1)/91)-1</f>
        <v>9.0315288792108817E-6</v>
      </c>
      <c r="I3186">
        <f>I3185*(1-(I$1+I$5))^($A3186-$A3185)*(1+1.5*(E3186/E3185-1))</f>
        <v>529.1249389370978</v>
      </c>
      <c r="K3186">
        <f>ROW()</f>
        <v>3186</v>
      </c>
      <c r="L3186">
        <f>B3186/C3186</f>
        <v>0.88329238329238324</v>
      </c>
      <c r="M3186">
        <f>M3185*(1-(M$1+M$5))^($A3186-$A3185)*(1+2*(E3186/E3185-1))</f>
        <v>260.59819404571408</v>
      </c>
      <c r="N3186">
        <f>VLOOKUP(A3186,'UVXY-IV'!A$43:E$2041,4,0)</f>
        <v>1293.3499999999999</v>
      </c>
    </row>
    <row r="3187" spans="1:14" x14ac:dyDescent="0.25">
      <c r="A3187" s="1">
        <v>42684</v>
      </c>
      <c r="B3187">
        <v>14.74</v>
      </c>
      <c r="C3187">
        <v>16.75</v>
      </c>
      <c r="D3187">
        <v>211.7441</v>
      </c>
      <c r="E3187">
        <v>188.202</v>
      </c>
      <c r="F3187">
        <v>21597.51971</v>
      </c>
      <c r="G3187">
        <v>19198.414882000001</v>
      </c>
      <c r="H3187">
        <f>(1/(1-91/360*VLOOKUP($A3187,Tbills!$B$4:$C$974,2,1)/100))^((1)/91)-1</f>
        <v>1.0560684166716072E-5</v>
      </c>
      <c r="I3187">
        <f>I3186*(1-(I$1+I$5))^($A3187-$A3186)*(1+1.5*(E3187/E3186-1))</f>
        <v>556.16242297960298</v>
      </c>
      <c r="K3187">
        <f>ROW()</f>
        <v>3187</v>
      </c>
      <c r="L3187">
        <f>B3187/C3187</f>
        <v>0.88</v>
      </c>
      <c r="M3187">
        <f>M3186*(1-(M$1+M$5))^($A3187-$A3186)*(1+2*(E3187/E3186-1))</f>
        <v>278.347214002724</v>
      </c>
      <c r="N3187">
        <f>VLOOKUP(A3187,'UVXY-IV'!A$43:E$2041,4,0)</f>
        <v>1381.44</v>
      </c>
    </row>
    <row r="3188" spans="1:14"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I3187*(1-(I$1+I$5))^($A3188-$A3187)*(1+1.5*(E3188/E3187-1))</f>
        <v>546.46108760009565</v>
      </c>
      <c r="K3188">
        <f>ROW()</f>
        <v>3188</v>
      </c>
      <c r="L3188">
        <f>B3188/C3188</f>
        <v>0.85930867192237725</v>
      </c>
      <c r="M3188">
        <f>M3187*(1-(M$1+M$5))^($A3188-$A3187)*(1+2*(E3188/E3187-1))</f>
        <v>271.8678053024189</v>
      </c>
      <c r="N3188">
        <f>VLOOKUP(A3188,'UVXY-IV'!A$43:E$2041,4,0)</f>
        <v>1349.41</v>
      </c>
    </row>
    <row r="3189" spans="1:14"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I3188*(1-(I$1+I$5))^($A3189-$A3188)*(1+1.5*(E3189/E3188-1))</f>
        <v>537.22702905723452</v>
      </c>
      <c r="K3189">
        <f>ROW()</f>
        <v>3189</v>
      </c>
      <c r="L3189">
        <f>B3189/C3189</f>
        <v>0.86706586826347309</v>
      </c>
      <c r="M3189">
        <f>M3188*(1-(M$1+M$5))^($A3189-$A3188)*(1+2*(E3189/E3188-1))</f>
        <v>265.72585573655732</v>
      </c>
      <c r="N3189">
        <f>VLOOKUP(A3189,'UVXY-IV'!A$43:E$2041,4,0)</f>
        <v>1318.76</v>
      </c>
    </row>
    <row r="3190" spans="1:14"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I3189*(1-(I$1+I$5))^($A3190-$A3189)*(1+1.5*(E3190/E3189-1))</f>
        <v>500.28781141317216</v>
      </c>
      <c r="K3190">
        <f>ROW()</f>
        <v>3190</v>
      </c>
      <c r="L3190">
        <f>B3190/C3190</f>
        <v>0.8488888888888888</v>
      </c>
      <c r="M3190">
        <f>M3189*(1-(M$1+M$5))^($A3190-$A3189)*(1+2*(E3190/E3189-1))</f>
        <v>241.35947760102715</v>
      </c>
      <c r="N3190">
        <f>VLOOKUP(A3190,'UVXY-IV'!A$43:E$2041,4,0)</f>
        <v>1197.75</v>
      </c>
    </row>
    <row r="3191" spans="1:14"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I3190*(1-(I$1+I$5))^($A3191-$A3190)*(1+1.5*(E3191/E3190-1))</f>
        <v>515.02144327186022</v>
      </c>
      <c r="K3191">
        <f>ROW()</f>
        <v>3191</v>
      </c>
      <c r="L3191">
        <f>B3191/C3191</f>
        <v>0.85376477909147486</v>
      </c>
      <c r="M3191">
        <f>M3190*(1-(M$1+M$5))^($A3191-$A3190)*(1+2*(E3191/E3190-1))</f>
        <v>250.83168379807989</v>
      </c>
      <c r="N3191">
        <f>VLOOKUP(A3191,'UVXY-IV'!A$43:E$2041,4,0)</f>
        <v>1244.72</v>
      </c>
    </row>
    <row r="3192" spans="1:14"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I3191*(1-(I$1+I$5))^($A3192-$A3191)*(1+1.5*(E3192/E3191-1))</f>
        <v>488.15420605083671</v>
      </c>
      <c r="K3192">
        <f>ROW()</f>
        <v>3192</v>
      </c>
      <c r="L3192">
        <f>B3192/C3192</f>
        <v>0.8535805626598465</v>
      </c>
      <c r="M3192">
        <f>M3191*(1-(M$1+M$5))^($A3192-$A3191)*(1+2*(E3192/E3191-1))</f>
        <v>233.37993629849711</v>
      </c>
      <c r="N3192">
        <f>VLOOKUP(A3192,'UVXY-IV'!A$43:E$2041,4,0)</f>
        <v>1157.96</v>
      </c>
    </row>
    <row r="3193" spans="1:14"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I3192*(1-(I$1+I$5))^($A3193-$A3192)*(1+1.5*(E3193/E3192-1))</f>
        <v>485.93611581334295</v>
      </c>
      <c r="K3193">
        <f>ROW()</f>
        <v>3193</v>
      </c>
      <c r="L3193">
        <f>B3193/C3193</f>
        <v>0.82796391752577314</v>
      </c>
      <c r="M3193">
        <f>M3192*(1-(M$1+M$5))^($A3193-$A3192)*(1+2*(E3193/E3192-1))</f>
        <v>231.96117091752566</v>
      </c>
      <c r="N3193">
        <f>VLOOKUP(A3193,'UVXY-IV'!A$43:E$2041,4,0)</f>
        <v>1150.92</v>
      </c>
    </row>
    <row r="3194" spans="1:14"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I3193*(1-(I$1+I$5))^($A3194-$A3193)*(1+1.5*(E3194/E3193-1))</f>
        <v>462.5257019765919</v>
      </c>
      <c r="K3194">
        <f>ROW()</f>
        <v>3194</v>
      </c>
      <c r="L3194">
        <f>B3194/C3194</f>
        <v>0.81070496083550914</v>
      </c>
      <c r="M3194">
        <f>M3193*(1-(M$1+M$5))^($A3194-$A3193)*(1+2*(E3194/E3193-1))</f>
        <v>217.04777529148052</v>
      </c>
      <c r="N3194">
        <f>VLOOKUP(A3194,'UVXY-IV'!A$43:E$2041,4,0)</f>
        <v>1077.03</v>
      </c>
    </row>
    <row r="3195" spans="1:14"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I3194*(1-(I$1+I$5))^($A3195-$A3194)*(1+1.5*(E3195/E3194-1))</f>
        <v>460.56481749166397</v>
      </c>
      <c r="K3195">
        <f>ROW()</f>
        <v>3195</v>
      </c>
      <c r="L3195">
        <f>B3195/C3195</f>
        <v>0.8084690553745929</v>
      </c>
      <c r="M3195">
        <f>M3194*(1-(M$1+M$5))^($A3195-$A3194)*(1+2*(E3195/E3194-1))</f>
        <v>215.81636267108186</v>
      </c>
      <c r="N3195">
        <f>VLOOKUP(A3195,'UVXY-IV'!A$43:E$2041,4,0)</f>
        <v>1070.99</v>
      </c>
    </row>
    <row r="3196" spans="1:14"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I3195*(1-(I$1+I$5))^($A3196-$A3195)*(1+1.5*(E3196/E3195-1))</f>
        <v>461.53224513811972</v>
      </c>
      <c r="K3196">
        <f>ROW()</f>
        <v>3196</v>
      </c>
      <c r="L3196">
        <f>B3196/C3196</f>
        <v>0.80557355800388852</v>
      </c>
      <c r="M3196">
        <f>M3195*(1-(M$1+M$5))^($A3196-$A3195)*(1+2*(E3196/E3195-1))</f>
        <v>216.41627133210892</v>
      </c>
      <c r="N3196">
        <f>VLOOKUP(A3196,'UVXY-IV'!A$43:E$2041,4,0)</f>
        <v>1074.04</v>
      </c>
    </row>
    <row r="3197" spans="1:14"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I3196*(1-(I$1+I$5))^($A3197-$A3196)*(1+1.5*(E3197/E3196-1))</f>
        <v>455.72037468139206</v>
      </c>
      <c r="K3197">
        <f>ROW()</f>
        <v>3197</v>
      </c>
      <c r="L3197">
        <f>B3197/C3197</f>
        <v>0.79561573178594458</v>
      </c>
      <c r="M3197">
        <f>M3196*(1-(M$1+M$5))^($A3197-$A3196)*(1+2*(E3197/E3196-1))</f>
        <v>212.77374932526808</v>
      </c>
      <c r="N3197">
        <f>VLOOKUP(A3197,'UVXY-IV'!A$43:E$2041,4,0)</f>
        <v>1056.08</v>
      </c>
    </row>
    <row r="3198" spans="1:14"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I3197*(1-(I$1+I$5))^($A3198-$A3197)*(1+1.5*(E3198/E3197-1))</f>
        <v>460.30598559757328</v>
      </c>
      <c r="K3198">
        <f>ROW()</f>
        <v>3198</v>
      </c>
      <c r="L3198">
        <f>B3198/C3198</f>
        <v>0.82084893882646692</v>
      </c>
      <c r="M3198">
        <f>M3197*(1-(M$1+M$5))^($A3198-$A3197)*(1+2*(E3198/E3197-1))</f>
        <v>215.61486110344615</v>
      </c>
      <c r="N3198">
        <f>VLOOKUP(A3198,'UVXY-IV'!A$43:E$2041,4,0)</f>
        <v>1070.29</v>
      </c>
    </row>
    <row r="3199" spans="1:14"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I3198*(1-(I$1+I$5))^($A3199-$A3198)*(1+1.5*(E3199/E3198-1))</f>
        <v>454.94615780492069</v>
      </c>
      <c r="K3199">
        <f>ROW()</f>
        <v>3199</v>
      </c>
      <c r="L3199">
        <f>B3199/C3199</f>
        <v>0.81132075471698117</v>
      </c>
      <c r="M3199">
        <f>M3198*(1-(M$1+M$5))^($A3199-$A3198)*(1+2*(E3199/E3198-1))</f>
        <v>212.26292439963242</v>
      </c>
      <c r="N3199">
        <f>VLOOKUP(A3199,'UVXY-IV'!A$43:E$2041,4,0)</f>
        <v>1053.69</v>
      </c>
    </row>
    <row r="3200" spans="1:14"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I3199*(1-(I$1+I$5))^($A3200-$A3199)*(1+1.5*(E3200/E3199-1))</f>
        <v>462.89977135250859</v>
      </c>
      <c r="K3200">
        <f>ROW()</f>
        <v>3200</v>
      </c>
      <c r="L3200">
        <f>B3200/C3200</f>
        <v>0.82795031055900614</v>
      </c>
      <c r="M3200">
        <f>M3199*(1-(M$1+M$5))^($A3200-$A3199)*(1+2*(E3200/E3199-1))</f>
        <v>217.2062254934184</v>
      </c>
      <c r="N3200">
        <f>VLOOKUP(A3200,'UVXY-IV'!A$43:E$2041,4,0)</f>
        <v>1078.32</v>
      </c>
    </row>
    <row r="3201" spans="1:14"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I3200*(1-(I$1+I$5))^($A3201-$A3200)*(1+1.5*(E3201/E3200-1))</f>
        <v>483.75799565187714</v>
      </c>
      <c r="K3201">
        <f>ROW()</f>
        <v>3201</v>
      </c>
      <c r="L3201">
        <f>B3201/C3201</f>
        <v>0.84403119376124769</v>
      </c>
      <c r="M3201">
        <f>M3200*(1-(M$1+M$5))^($A3201-$A3200)*(1+2*(E3201/E3200-1))</f>
        <v>230.25109369241818</v>
      </c>
      <c r="N3201">
        <f>VLOOKUP(A3201,'UVXY-IV'!A$43:E$2041,4,0)</f>
        <v>1143.18</v>
      </c>
    </row>
    <row r="3202" spans="1:14"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I3201*(1-(I$1+I$5))^($A3202-$A3201)*(1+1.5*(E3202/E3201-1))</f>
        <v>487.10627856113058</v>
      </c>
      <c r="K3202">
        <f>ROW()</f>
        <v>3202</v>
      </c>
      <c r="L3202">
        <f>B3202/C3202</f>
        <v>0.84147794994040515</v>
      </c>
      <c r="M3202">
        <f>M3201*(1-(M$1+M$5))^($A3202-$A3201)*(1+2*(E3202/E3201-1))</f>
        <v>232.37110718919982</v>
      </c>
      <c r="N3202">
        <f>VLOOKUP(A3202,'UVXY-IV'!A$43:E$2041,4,0)</f>
        <v>1153.81</v>
      </c>
    </row>
    <row r="3203" spans="1:14"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I3202*(1-(I$1+I$5))^($A3203-$A3202)*(1+1.5*(E3203/E3202-1))</f>
        <v>426.30119774954289</v>
      </c>
      <c r="K3203">
        <f>ROW()</f>
        <v>3203</v>
      </c>
      <c r="L3203">
        <f>B3203/C3203</f>
        <v>0.76981610653138877</v>
      </c>
      <c r="M3203">
        <f>M3202*(1-(M$1+M$5))^($A3203-$A3202)*(1+2*(E3203/E3202-1))</f>
        <v>193.68373042986283</v>
      </c>
      <c r="N3203">
        <f>VLOOKUP(A3203,'UVXY-IV'!A$43:E$2041,4,0)</f>
        <v>961.86</v>
      </c>
    </row>
    <row r="3204" spans="1:14"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I3203*(1-(I$1+I$5))^($A3204-$A3203)*(1+1.5*(E3204/E3203-1))</f>
        <v>411.24271915069147</v>
      </c>
      <c r="K3204">
        <f>ROW()</f>
        <v>3204</v>
      </c>
      <c r="L3204">
        <f>B3204/C3204</f>
        <v>0.7616279069767441</v>
      </c>
      <c r="M3204">
        <f>M3203*(1-(M$1+M$5))^($A3204-$A3203)*(1+2*(E3204/E3203-1))</f>
        <v>184.55776630531236</v>
      </c>
      <c r="N3204">
        <f>VLOOKUP(A3204,'UVXY-IV'!A$43:E$2041,4,0)</f>
        <v>916.62</v>
      </c>
    </row>
    <row r="3205" spans="1:14" x14ac:dyDescent="0.25">
      <c r="A3205" s="1">
        <v>42711</v>
      </c>
      <c r="B3205">
        <v>12.22</v>
      </c>
      <c r="C3205">
        <v>15.48</v>
      </c>
      <c r="D3205">
        <v>175.59360000000001</v>
      </c>
      <c r="E3205">
        <v>156.0171</v>
      </c>
      <c r="F3205">
        <v>20944.496112000001</v>
      </c>
      <c r="G3205">
        <v>18611.626183</v>
      </c>
      <c r="H3205">
        <f>(1/(1-91/360*VLOOKUP($A3205,Tbills!$B$4:$C$974,2,1)/100))^((1)/91)-1</f>
        <v>1.3341517768550304E-5</v>
      </c>
      <c r="I3205">
        <f>I3204*(1-(I$1+I$5))^($A3205-$A3204)*(1+1.5*(E3205/E3204-1))</f>
        <v>417.29152859451477</v>
      </c>
      <c r="K3205">
        <f>ROW()</f>
        <v>3205</v>
      </c>
      <c r="L3205">
        <f>B3205/C3205</f>
        <v>0.789405684754522</v>
      </c>
      <c r="M3205">
        <f>M3204*(1-(M$1+M$5))^($A3205-$A3204)*(1+2*(E3205/E3204-1))</f>
        <v>188.17327062801482</v>
      </c>
      <c r="N3205">
        <f>VLOOKUP(A3205,'UVXY-IV'!A$43:E$2041,4,0)</f>
        <v>934.67</v>
      </c>
    </row>
    <row r="3206" spans="1:14"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I3205*(1-(I$1+I$5))^($A3206-$A3205)*(1+1.5*(E3206/E3205-1))</f>
        <v>420.22105791519999</v>
      </c>
      <c r="K3206">
        <f>ROW()</f>
        <v>3206</v>
      </c>
      <c r="L3206">
        <f>B3206/C3206</f>
        <v>0.80407124681933839</v>
      </c>
      <c r="M3206">
        <f>M3205*(1-(M$1+M$5))^($A3206-$A3205)*(1+2*(E3206/E3205-1))</f>
        <v>189.93068045605602</v>
      </c>
      <c r="N3206">
        <f>VLOOKUP(A3206,'UVXY-IV'!A$43:E$2041,4,0)</f>
        <v>943.49</v>
      </c>
    </row>
    <row r="3207" spans="1:14"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I3206*(1-(I$1+I$5))^($A3207-$A3206)*(1+1.5*(E3207/E3206-1))</f>
        <v>406.04450249310895</v>
      </c>
      <c r="K3207">
        <f>ROW()</f>
        <v>3207</v>
      </c>
      <c r="L3207">
        <f>B3207/C3207</f>
        <v>0.77201051248357422</v>
      </c>
      <c r="M3207">
        <f>M3206*(1-(M$1+M$5))^($A3207-$A3206)*(1+2*(E3207/E3206-1))</f>
        <v>181.38359243251651</v>
      </c>
      <c r="N3207">
        <f>VLOOKUP(A3207,'UVXY-IV'!A$43:E$2041,4,0)</f>
        <v>901.12</v>
      </c>
    </row>
    <row r="3208" spans="1:14"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I3207*(1-(I$1+I$5))^($A3208-$A3207)*(1+1.5*(E3208/E3207-1))</f>
        <v>421.2590626303267</v>
      </c>
      <c r="K3208">
        <f>ROW()</f>
        <v>3208</v>
      </c>
      <c r="L3208">
        <f>B3208/C3208</f>
        <v>0.80356007628734905</v>
      </c>
      <c r="M3208">
        <f>M3207*(1-(M$1+M$5))^($A3208-$A3207)*(1+2*(E3208/E3207-1))</f>
        <v>190.43352462870445</v>
      </c>
      <c r="N3208">
        <f>VLOOKUP(A3208,'UVXY-IV'!A$43:E$2041,4,0)</f>
        <v>946.19</v>
      </c>
    </row>
    <row r="3209" spans="1:14" x14ac:dyDescent="0.25">
      <c r="A3209" s="1">
        <v>42717</v>
      </c>
      <c r="B3209">
        <v>12.72</v>
      </c>
      <c r="C3209">
        <v>15.7</v>
      </c>
      <c r="D3209">
        <v>175.4528</v>
      </c>
      <c r="E3209">
        <v>155.87950000000001</v>
      </c>
      <c r="F3209">
        <v>21101.060038</v>
      </c>
      <c r="G3209">
        <v>18749.257750000001</v>
      </c>
      <c r="H3209">
        <f>(1/(1-91/360*VLOOKUP($A3209,Tbills!$B$4:$C$974,2,1)/100))^((1)/91)-1</f>
        <v>1.3341517768550304E-5</v>
      </c>
      <c r="I3209">
        <f>I3208*(1-(I$1+I$5))^($A3209-$A3208)*(1+1.5*(E3209/E3208-1))</f>
        <v>416.52760701884677</v>
      </c>
      <c r="K3209">
        <f>ROW()</f>
        <v>3209</v>
      </c>
      <c r="L3209">
        <f>B3209/C3209</f>
        <v>0.81019108280254781</v>
      </c>
      <c r="M3209">
        <f>M3208*(1-(M$1+M$5))^($A3209-$A3208)*(1+2*(E3209/E3208-1))</f>
        <v>187.57775433474771</v>
      </c>
      <c r="N3209">
        <f>VLOOKUP(A3209,'UVXY-IV'!A$43:E$2041,4,0)</f>
        <v>932.15</v>
      </c>
    </row>
    <row r="3210" spans="1:14"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I3209*(1-(I$1+I$5))^($A3210-$A3209)*(1+1.5*(E3210/E3209-1))</f>
        <v>412.88302774585088</v>
      </c>
      <c r="K3210">
        <f>ROW()</f>
        <v>3210</v>
      </c>
      <c r="L3210">
        <f>B3210/C3210</f>
        <v>0.83112791430371769</v>
      </c>
      <c r="M3210">
        <f>M3209*(1-(M$1+M$5))^($A3210-$A3209)*(1+2*(E3210/E3209-1))</f>
        <v>185.38549943541341</v>
      </c>
      <c r="N3210">
        <f>VLOOKUP(A3210,'UVXY-IV'!A$43:E$2041,4,0)</f>
        <v>921.32</v>
      </c>
    </row>
    <row r="3211" spans="1:14" x14ac:dyDescent="0.25">
      <c r="A3211" s="1">
        <v>42719</v>
      </c>
      <c r="B3211">
        <v>12.79</v>
      </c>
      <c r="C3211">
        <v>15.75</v>
      </c>
      <c r="D3211">
        <v>171.239</v>
      </c>
      <c r="E3211">
        <v>152.13159999999999</v>
      </c>
      <c r="F3211">
        <v>20910.614808999999</v>
      </c>
      <c r="G3211">
        <v>18579.540418</v>
      </c>
      <c r="H3211">
        <f>(1/(1-91/360*VLOOKUP($A3211,Tbills!$B$4:$C$974,2,1)/100))^((1)/91)-1</f>
        <v>1.417590659680279E-5</v>
      </c>
      <c r="I3211">
        <f>I3210*(1-(I$1+I$5))^($A3211-$A3210)*(1+1.5*(E3211/E3210-1))</f>
        <v>401.53104325225826</v>
      </c>
      <c r="K3211">
        <f>ROW()</f>
        <v>3211</v>
      </c>
      <c r="L3211">
        <f>B3211/C3211</f>
        <v>0.81206349206349204</v>
      </c>
      <c r="M3211">
        <f>M3210*(1-(M$1+M$5))^($A3211-$A3210)*(1+2*(E3211/E3210-1))</f>
        <v>178.58569411057707</v>
      </c>
      <c r="N3211">
        <f>VLOOKUP(A3211,'UVXY-IV'!A$43:E$2041,4,0)</f>
        <v>887.58</v>
      </c>
    </row>
    <row r="3212" spans="1:14"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I3211*(1-(I$1+I$5))^($A3212-$A3211)*(1+1.5*(E3212/E3211-1))</f>
        <v>396.44659319701856</v>
      </c>
      <c r="K3212">
        <f>ROW()</f>
        <v>3212</v>
      </c>
      <c r="L3212">
        <f>B3212/C3212</f>
        <v>0.78355812459858698</v>
      </c>
      <c r="M3212">
        <f>M3211*(1-(M$1+M$5))^($A3212-$A3211)*(1+2*(E3212/E3211-1))</f>
        <v>175.56687265190786</v>
      </c>
      <c r="N3212">
        <f>VLOOKUP(A3212,'UVXY-IV'!A$43:E$2041,4,0)</f>
        <v>872.64</v>
      </c>
    </row>
    <row r="3213" spans="1:14" x14ac:dyDescent="0.25">
      <c r="A3213" s="1">
        <v>42723</v>
      </c>
      <c r="B3213">
        <v>11.71</v>
      </c>
      <c r="C3213">
        <v>15.31</v>
      </c>
      <c r="D3213">
        <v>163.96729999999999</v>
      </c>
      <c r="E3213">
        <v>145.6628</v>
      </c>
      <c r="F3213">
        <v>20644.239145</v>
      </c>
      <c r="G3213">
        <v>18341.809670999999</v>
      </c>
      <c r="H3213">
        <f>(1/(1-91/360*VLOOKUP($A3213,Tbills!$B$4:$C$974,2,1)/100))^((1)/91)-1</f>
        <v>1.417590659680279E-5</v>
      </c>
      <c r="I3213">
        <f>I3212*(1-(I$1+I$5))^($A3213-$A3212)*(1+1.5*(E3213/E3212-1))</f>
        <v>375.99364570877867</v>
      </c>
      <c r="K3213">
        <f>ROW()</f>
        <v>3213</v>
      </c>
      <c r="L3213">
        <f>B3213/C3213</f>
        <v>0.7648595689092097</v>
      </c>
      <c r="M3213">
        <f>M3212*(1-(M$1+M$5))^($A3213-$A3212)*(1+2*(E3213/E3212-1))</f>
        <v>163.47991312769469</v>
      </c>
      <c r="N3213">
        <f>VLOOKUP(A3213,'UVXY-IV'!A$43:E$2041,4,0)</f>
        <v>812.58</v>
      </c>
    </row>
    <row r="3214" spans="1:14" x14ac:dyDescent="0.25">
      <c r="A3214" s="1">
        <v>42724</v>
      </c>
      <c r="B3214">
        <v>11.45</v>
      </c>
      <c r="C3214">
        <v>15.14</v>
      </c>
      <c r="D3214">
        <v>160.9759</v>
      </c>
      <c r="E3214">
        <v>143.0033</v>
      </c>
      <c r="F3214">
        <v>20559.221803</v>
      </c>
      <c r="G3214">
        <v>18266.014209000001</v>
      </c>
      <c r="H3214">
        <f>(1/(1-91/360*VLOOKUP($A3214,Tbills!$B$4:$C$974,2,1)/100))^((1)/91)-1</f>
        <v>1.417590659680279E-5</v>
      </c>
      <c r="I3214">
        <f>I3213*(1-(I$1+I$5))^($A3214-$A3213)*(1+1.5*(E3214/E3213-1))</f>
        <v>365.69284520525417</v>
      </c>
      <c r="K3214">
        <f>ROW()</f>
        <v>3214</v>
      </c>
      <c r="L3214">
        <f>B3214/C3214</f>
        <v>0.75627476882430644</v>
      </c>
      <c r="M3214">
        <f>M3213*(1-(M$1+M$5))^($A3214-$A3213)*(1+2*(E3214/E3213-1))</f>
        <v>157.5049983325986</v>
      </c>
      <c r="N3214">
        <f>VLOOKUP(A3214,'UVXY-IV'!A$43:E$2041,4,0)</f>
        <v>782.9</v>
      </c>
    </row>
    <row r="3215" spans="1:14" x14ac:dyDescent="0.25">
      <c r="A3215" s="1">
        <v>42725</v>
      </c>
      <c r="B3215">
        <v>11.27</v>
      </c>
      <c r="C3215">
        <v>15.09</v>
      </c>
      <c r="D3215">
        <v>158.7149</v>
      </c>
      <c r="E3215">
        <v>140.99270000000001</v>
      </c>
      <c r="F3215">
        <v>20494.156958</v>
      </c>
      <c r="G3215">
        <v>18207.94786</v>
      </c>
      <c r="H3215">
        <f>(1/(1-91/360*VLOOKUP($A3215,Tbills!$B$4:$C$974,2,1)/100))^((1)/91)-1</f>
        <v>1.417590659680279E-5</v>
      </c>
      <c r="I3215">
        <f>I3214*(1-(I$1+I$5))^($A3215-$A3214)*(1+1.5*(E3215/E3214-1))</f>
        <v>357.97705166907872</v>
      </c>
      <c r="K3215">
        <f>ROW()</f>
        <v>3215</v>
      </c>
      <c r="L3215">
        <f>B3215/C3215</f>
        <v>0.7468522200132538</v>
      </c>
      <c r="M3215">
        <f>M3214*(1-(M$1+M$5))^($A3215-$A3214)*(1+2*(E3215/E3214-1))</f>
        <v>153.07085747738637</v>
      </c>
      <c r="N3215">
        <f>VLOOKUP(A3215,'UVXY-IV'!A$43:E$2041,4,0)</f>
        <v>760.76</v>
      </c>
    </row>
    <row r="3216" spans="1:14" x14ac:dyDescent="0.25">
      <c r="A3216" s="1">
        <v>42726</v>
      </c>
      <c r="B3216">
        <v>11.43</v>
      </c>
      <c r="C3216">
        <v>15.29</v>
      </c>
      <c r="D3216">
        <v>161.5599</v>
      </c>
      <c r="E3216">
        <v>143.518</v>
      </c>
      <c r="F3216">
        <v>20771.373317000001</v>
      </c>
      <c r="G3216">
        <v>18453.981457999998</v>
      </c>
      <c r="H3216">
        <f>(1/(1-91/360*VLOOKUP($A3216,Tbills!$B$4:$C$974,2,1)/100))^((1)/91)-1</f>
        <v>1.3619640261364196E-5</v>
      </c>
      <c r="I3216">
        <f>I3215*(1-(I$1+I$5))^($A3216-$A3215)*(1+1.5*(E3216/E3215-1))</f>
        <v>367.59104012810832</v>
      </c>
      <c r="K3216">
        <f>ROW()</f>
        <v>3216</v>
      </c>
      <c r="L3216">
        <f>B3216/C3216</f>
        <v>0.74754741661216484</v>
      </c>
      <c r="M3216">
        <f>M3215*(1-(M$1+M$5))^($A3216-$A3215)*(1+2*(E3216/E3215-1))</f>
        <v>158.54877470858375</v>
      </c>
      <c r="N3216">
        <f>VLOOKUP(A3216,'UVXY-IV'!A$43:E$2041,4,0)</f>
        <v>788.07</v>
      </c>
    </row>
    <row r="3217" spans="1:14"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I3216*(1-(I$1+I$5))^($A3217-$A3216)*(1+1.5*(E3217/E3216-1))</f>
        <v>367.81149783670264</v>
      </c>
      <c r="K3217">
        <f>ROW()</f>
        <v>3217</v>
      </c>
      <c r="L3217">
        <f>B3217/C3217</f>
        <v>0.75016393442622953</v>
      </c>
      <c r="M3217">
        <f>M3216*(1-(M$1+M$5))^($A3217-$A3216)*(1+2*(E3217/E3216-1))</f>
        <v>158.67223911861993</v>
      </c>
      <c r="N3217">
        <f>VLOOKUP(A3217,'UVXY-IV'!A$43:E$2041,4,0)</f>
        <v>788.68</v>
      </c>
    </row>
    <row r="3218" spans="1:14"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I3217*(1-(I$1+I$5))^($A3218-$A3217)*(1+1.5*(E3218/E3217-1))</f>
        <v>356.94916254800603</v>
      </c>
      <c r="K3218">
        <f>ROW()</f>
        <v>3218</v>
      </c>
      <c r="L3218">
        <f>B3218/C3218</f>
        <v>0.78059895833333337</v>
      </c>
      <c r="M3218">
        <f>M3217*(1-(M$1+M$5))^($A3218-$A3217)*(1+2*(E3218/E3217-1))</f>
        <v>152.41161778339622</v>
      </c>
      <c r="N3218">
        <f>VLOOKUP(A3218,'UVXY-IV'!A$43:E$2041,4,0)</f>
        <v>757.52</v>
      </c>
    </row>
    <row r="3219" spans="1:14"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I3218*(1-(I$1+I$5))^($A3219-$A3218)*(1+1.5*(E3219/E3218-1))</f>
        <v>379.13878027236035</v>
      </c>
      <c r="K3219">
        <f>ROW()</f>
        <v>3219</v>
      </c>
      <c r="L3219">
        <f>B3219/C3219</f>
        <v>0.81293157564343999</v>
      </c>
      <c r="M3219">
        <f>M3218*(1-(M$1+M$5))^($A3219-$A3218)*(1+2*(E3219/E3218-1))</f>
        <v>165.04094441675227</v>
      </c>
      <c r="N3219">
        <f>VLOOKUP(A3219,'UVXY-IV'!A$43:E$2041,4,0)</f>
        <v>820.39</v>
      </c>
    </row>
    <row r="3220" spans="1:14"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I3219*(1-(I$1+I$5))^($A3220-$A3219)*(1+1.5*(E3220/E3219-1))</f>
        <v>386.1157412321956</v>
      </c>
      <c r="K3220">
        <f>ROW()</f>
        <v>3220</v>
      </c>
      <c r="L3220">
        <f>B3220/C3220</f>
        <v>0.82735148514851475</v>
      </c>
      <c r="M3220">
        <f>M3219*(1-(M$1+M$5))^($A3220-$A3219)*(1+2*(E3220/E3219-1))</f>
        <v>169.08686831742571</v>
      </c>
      <c r="N3220">
        <f>VLOOKUP(A3220,'UVXY-IV'!A$43:E$2041,4,0)</f>
        <v>840.57</v>
      </c>
    </row>
    <row r="3221" spans="1:14" x14ac:dyDescent="0.25">
      <c r="A3221" s="1">
        <v>42734</v>
      </c>
      <c r="B3221">
        <v>14.04</v>
      </c>
      <c r="C3221">
        <v>16.54</v>
      </c>
      <c r="D3221">
        <v>169.9359</v>
      </c>
      <c r="E3221">
        <v>150.9418</v>
      </c>
      <c r="F3221">
        <v>21021.516299999999</v>
      </c>
      <c r="G3221">
        <v>18674.145183000001</v>
      </c>
      <c r="H3221">
        <f>(1/(1-91/360*VLOOKUP($A3221,Tbills!$B$4:$C$974,2,1)/100))^((1)/91)-1</f>
        <v>1.5427646627319547E-5</v>
      </c>
      <c r="I3221">
        <f>I3220*(1-(I$1+I$5))^($A3221-$A3220)*(1+1.5*(E3221/E3220-1))</f>
        <v>396.08524537714351</v>
      </c>
      <c r="K3221">
        <f>ROW()</f>
        <v>3221</v>
      </c>
      <c r="L3221">
        <f>B3221/C3221</f>
        <v>0.84885126964933488</v>
      </c>
      <c r="M3221">
        <f>M3220*(1-(M$1+M$5))^($A3221-$A3220)*(1+2*(E3221/E3220-1))</f>
        <v>174.90428651140323</v>
      </c>
      <c r="N3221">
        <f>VLOOKUP(A3221,'UVXY-IV'!A$43:E$2041,4,0)</f>
        <v>869.59</v>
      </c>
    </row>
    <row r="3222" spans="1:14"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I3221*(1-(I$1+I$5))^($A3222-$A3221)*(1+1.5*(E3222/E3221-1))</f>
        <v>350.50233558617379</v>
      </c>
      <c r="K3222">
        <f>ROW()</f>
        <v>3222</v>
      </c>
      <c r="L3222">
        <f>B3222/C3222</f>
        <v>0.82583547557840609</v>
      </c>
      <c r="M3222">
        <f>M3221*(1-(M$1+M$5))^($A3222-$A3221)*(1+2*(E3222/E3221-1))</f>
        <v>148.05409396780755</v>
      </c>
      <c r="N3222">
        <f>VLOOKUP(A3222,'UVXY-IV'!A$43:E$2041,4,0)</f>
        <v>735.99</v>
      </c>
    </row>
    <row r="3223" spans="1:14" x14ac:dyDescent="0.25">
      <c r="A3223" s="1">
        <v>42739</v>
      </c>
      <c r="B3223">
        <v>11.85</v>
      </c>
      <c r="C3223">
        <v>14.84</v>
      </c>
      <c r="D3223">
        <v>150.476</v>
      </c>
      <c r="E3223">
        <v>133.64590000000001</v>
      </c>
      <c r="F3223">
        <v>19975.543737</v>
      </c>
      <c r="G3223">
        <v>17743.56494</v>
      </c>
      <c r="H3223">
        <f>(1/(1-91/360*VLOOKUP($A3223,Tbills!$B$4:$C$974,2,1)/100))^((1)/91)-1</f>
        <v>1.5427646627319547E-5</v>
      </c>
      <c r="I3223">
        <f>I3222*(1-(I$1+I$5))^($A3223-$A3222)*(1+1.5*(E3223/E3222-1))</f>
        <v>328.92536316330722</v>
      </c>
      <c r="K3223">
        <f>ROW()</f>
        <v>3223</v>
      </c>
      <c r="L3223">
        <f>B3223/C3223</f>
        <v>0.79851752021563338</v>
      </c>
      <c r="M3223">
        <f>M3222*(1-(M$1+M$5))^($A3223-$A3222)*(1+2*(E3223/E3222-1))</f>
        <v>135.89898319138555</v>
      </c>
      <c r="N3223">
        <f>VLOOKUP(A3223,'UVXY-IV'!A$43:E$2041,4,0)</f>
        <v>675.63</v>
      </c>
    </row>
    <row r="3224" spans="1:14"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I3223*(1-(I$1+I$5))^($A3224-$A3223)*(1+1.5*(E3224/E3223-1))</f>
        <v>323.68365764342559</v>
      </c>
      <c r="K3224">
        <f>ROW()</f>
        <v>3224</v>
      </c>
      <c r="L3224">
        <f>B3224/C3224</f>
        <v>0.79387755102040825</v>
      </c>
      <c r="M3224">
        <f>M3223*(1-(M$1+M$5))^($A3224-$A3223)*(1+2*(E3224/E3223-1))</f>
        <v>133.00865611507496</v>
      </c>
      <c r="N3224">
        <f>VLOOKUP(A3224,'UVXY-IV'!A$43:E$2041,4,0)</f>
        <v>661.41</v>
      </c>
    </row>
    <row r="3225" spans="1:14" x14ac:dyDescent="0.25">
      <c r="A3225" s="1">
        <v>42741</v>
      </c>
      <c r="B3225">
        <v>11.32</v>
      </c>
      <c r="C3225">
        <v>14.56</v>
      </c>
      <c r="D3225">
        <v>147.2972</v>
      </c>
      <c r="E3225">
        <v>130.8186</v>
      </c>
      <c r="F3225">
        <v>19729.138244999998</v>
      </c>
      <c r="G3225">
        <v>17524.159898000002</v>
      </c>
      <c r="H3225">
        <f>(1/(1-91/360*VLOOKUP($A3225,Tbills!$B$4:$C$974,2,1)/100))^((1)/91)-1</f>
        <v>1.4732176947918063E-5</v>
      </c>
      <c r="I3225">
        <f>I3224*(1-(I$1+I$5))^($A3225-$A3224)*(1+1.5*(E3225/E3224-1))</f>
        <v>318.50945032337984</v>
      </c>
      <c r="K3225">
        <f>ROW()</f>
        <v>3225</v>
      </c>
      <c r="L3225">
        <f>B3225/C3225</f>
        <v>0.77747252747252749</v>
      </c>
      <c r="M3225">
        <f>M3224*(1-(M$1+M$5))^($A3225-$A3224)*(1+2*(E3225/E3224-1))</f>
        <v>130.17101698952078</v>
      </c>
      <c r="N3225">
        <f>VLOOKUP(A3225,'UVXY-IV'!A$43:E$2041,4,0)</f>
        <v>647.37</v>
      </c>
    </row>
    <row r="3226" spans="1:14"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I3225*(1-(I$1+I$5))^($A3226-$A3225)*(1+1.5*(E3226/E3225-1))</f>
        <v>315.79816789474137</v>
      </c>
      <c r="K3226">
        <f>ROW()</f>
        <v>3226</v>
      </c>
      <c r="L3226">
        <f>B3226/C3226</f>
        <v>0.79015721120984284</v>
      </c>
      <c r="M3226">
        <f>M3225*(1-(M$1+M$5))^($A3226-$A3225)*(1+2*(E3226/E3225-1))</f>
        <v>128.68553189422565</v>
      </c>
      <c r="N3226">
        <f>VLOOKUP(A3226,'UVXY-IV'!A$43:E$2041,4,0)</f>
        <v>640.08000000000004</v>
      </c>
    </row>
    <row r="3227" spans="1:14"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I3226*(1-(I$1+I$5))^($A3227-$A3226)*(1+1.5*(E3227/E3226-1))</f>
        <v>314.10981391746668</v>
      </c>
      <c r="K3227">
        <f>ROW()</f>
        <v>3227</v>
      </c>
      <c r="L3227">
        <f>B3227/C3227</f>
        <v>0.78376534788540242</v>
      </c>
      <c r="M3227">
        <f>M3226*(1-(M$1+M$5))^($A3227-$A3226)*(1+2*(E3227/E3226-1))</f>
        <v>127.76553958098816</v>
      </c>
      <c r="N3227">
        <f>VLOOKUP(A3227,'UVXY-IV'!A$43:E$2041,4,0)</f>
        <v>635.6</v>
      </c>
    </row>
    <row r="3228" spans="1:14"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I3227*(1-(I$1+I$5))^($A3228-$A3227)*(1+1.5*(E3228/E3227-1))</f>
        <v>304.96574311471085</v>
      </c>
      <c r="K3228">
        <f>ROW()</f>
        <v>3228</v>
      </c>
      <c r="L3228">
        <f>B3228/C3228</f>
        <v>0.77816171389080857</v>
      </c>
      <c r="M3228">
        <f>M3227*(1-(M$1+M$5))^($A3228-$A3227)*(1+2*(E3228/E3227-1))</f>
        <v>122.8037994326544</v>
      </c>
      <c r="N3228">
        <f>VLOOKUP(A3228,'UVXY-IV'!A$43:E$2041,4,0)</f>
        <v>610.98</v>
      </c>
    </row>
    <row r="3229" spans="1:14" x14ac:dyDescent="0.25">
      <c r="A3229" s="1">
        <v>42747</v>
      </c>
      <c r="B3229">
        <v>11.54</v>
      </c>
      <c r="C3229">
        <v>14.58</v>
      </c>
      <c r="D3229">
        <v>143.88</v>
      </c>
      <c r="E3229">
        <v>127.7723</v>
      </c>
      <c r="F3229">
        <v>19666.530901999999</v>
      </c>
      <c r="G3229">
        <v>17467.001935</v>
      </c>
      <c r="H3229">
        <f>(1/(1-91/360*VLOOKUP($A3229,Tbills!$B$4:$C$974,2,1)/100))^((1)/91)-1</f>
        <v>1.417594327457472E-5</v>
      </c>
      <c r="I3229">
        <f>I3228*(1-(I$1+I$5))^($A3229-$A3228)*(1+1.5*(E3229/E3228-1))</f>
        <v>307.37814469549801</v>
      </c>
      <c r="K3229">
        <f>ROW()</f>
        <v>3229</v>
      </c>
      <c r="L3229">
        <f>B3229/C3229</f>
        <v>0.79149519890260622</v>
      </c>
      <c r="M3229">
        <f>M3228*(1-(M$1+M$5))^($A3229-$A3228)*(1+2*(E3229/E3228-1))</f>
        <v>124.0964364788112</v>
      </c>
      <c r="N3229">
        <f>VLOOKUP(A3229,'UVXY-IV'!A$43:E$2041,4,0)</f>
        <v>617.46400000000006</v>
      </c>
    </row>
    <row r="3230" spans="1:14"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I3229*(1-(I$1+I$5))^($A3230-$A3229)*(1+1.5*(E3230/E3229-1))</f>
        <v>303.33803850696194</v>
      </c>
      <c r="K3230">
        <f>ROW()</f>
        <v>3230</v>
      </c>
      <c r="L3230">
        <f>B3230/C3230</f>
        <v>0.77235213204951869</v>
      </c>
      <c r="M3230">
        <f>M3229*(1-(M$1+M$5))^($A3230-$A3229)*(1+2*(E3230/E3229-1))</f>
        <v>121.91910103673604</v>
      </c>
      <c r="N3230">
        <f>VLOOKUP(A3230,'UVXY-IV'!A$43:E$2041,4,0)</f>
        <v>606.67600000000004</v>
      </c>
    </row>
    <row r="3231" spans="1:14"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I3230*(1-(I$1+I$5))^($A3231-$A3230)*(1+1.5*(E3231/E3230-1))</f>
        <v>301.80825697778062</v>
      </c>
      <c r="K3231">
        <f>ROW()</f>
        <v>3231</v>
      </c>
      <c r="L3231">
        <f>B3231/C3231</f>
        <v>0.79717931497649419</v>
      </c>
      <c r="M3231">
        <f>M3230*(1-(M$1+M$5))^($A3231-$A3230)*(1+2*(E3231/E3230-1))</f>
        <v>121.08917168887812</v>
      </c>
      <c r="N3231">
        <f>VLOOKUP(A3231,'UVXY-IV'!A$43:E$2041,4,0)</f>
        <v>602.62400000000002</v>
      </c>
    </row>
    <row r="3232" spans="1:14"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I3231*(1-(I$1+I$5))^($A3232-$A3231)*(1+1.5*(E3232/E3231-1))</f>
        <v>301.80536292600135</v>
      </c>
      <c r="K3232">
        <f>ROW()</f>
        <v>3232</v>
      </c>
      <c r="L3232">
        <f>B3232/C3232</f>
        <v>0.83534136546184745</v>
      </c>
      <c r="M3232">
        <f>M3231*(1-(M$1+M$5))^($A3232-$A3231)*(1+2*(E3232/E3231-1))</f>
        <v>121.08509114966779</v>
      </c>
      <c r="N3232">
        <f>VLOOKUP(A3232,'UVXY-IV'!A$43:E$2041,4,0)</f>
        <v>602.46199999999999</v>
      </c>
    </row>
    <row r="3233" spans="1:14"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I3232*(1-(I$1+I$5))^($A3233-$A3232)*(1+1.5*(E3233/E3232-1))</f>
        <v>303.23233248154708</v>
      </c>
      <c r="K3233">
        <f>ROW()</f>
        <v>3233</v>
      </c>
      <c r="L3233">
        <f>B3233/C3233</f>
        <v>0.85086551264980026</v>
      </c>
      <c r="M3233">
        <f>M3232*(1-(M$1+M$5))^($A3233-$A3232)*(1+2*(E3233/E3232-1))</f>
        <v>121.84587892184757</v>
      </c>
      <c r="N3233">
        <f>VLOOKUP(A3233,'UVXY-IV'!A$43:E$2041,4,0)</f>
        <v>606.06799999999998</v>
      </c>
    </row>
    <row r="3234" spans="1:14"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I3233*(1-(I$1+I$5))^($A3234-$A3233)*(1+1.5*(E3234/E3233-1))</f>
        <v>290.71802855598361</v>
      </c>
      <c r="K3234">
        <f>ROW()</f>
        <v>3234</v>
      </c>
      <c r="L3234">
        <f>B3234/C3234</f>
        <v>0.79641131815044852</v>
      </c>
      <c r="M3234">
        <f>M3233*(1-(M$1+M$5))^($A3234-$A3233)*(1+2*(E3234/E3233-1))</f>
        <v>115.13877037288229</v>
      </c>
      <c r="N3234">
        <f>VLOOKUP(A3234,'UVXY-IV'!A$43:E$2041,4,0)</f>
        <v>572.76599999999996</v>
      </c>
    </row>
    <row r="3235" spans="1:14" x14ac:dyDescent="0.25">
      <c r="A3235" s="1">
        <v>42758</v>
      </c>
      <c r="B3235">
        <v>11.77</v>
      </c>
      <c r="C3235">
        <v>14.54</v>
      </c>
      <c r="D3235">
        <v>136.2226</v>
      </c>
      <c r="E3235">
        <v>120.9528</v>
      </c>
      <c r="F3235">
        <v>19169.481411000001</v>
      </c>
      <c r="G3235">
        <v>17022.841563999998</v>
      </c>
      <c r="H3235">
        <f>(1/(1-91/360*VLOOKUP($A3235,Tbills!$B$4:$C$974,2,1)/100))^((1)/91)-1</f>
        <v>1.4732176947918063E-5</v>
      </c>
      <c r="I3235">
        <f>I3234*(1-(I$1+I$5))^($A3235-$A3234)*(1+1.5*(E3235/E3234-1))</f>
        <v>282.94207276820805</v>
      </c>
      <c r="K3235">
        <f>ROW()</f>
        <v>3235</v>
      </c>
      <c r="L3235">
        <f>B3235/C3235</f>
        <v>0.80949105914718023</v>
      </c>
      <c r="M3235">
        <f>M3234*(1-(M$1+M$5))^($A3235-$A3234)*(1+2*(E3235/E3234-1))</f>
        <v>111.02562430774398</v>
      </c>
      <c r="N3235">
        <f>VLOOKUP(A3235,'UVXY-IV'!A$43:E$2041,4,0)</f>
        <v>552.35400000000004</v>
      </c>
    </row>
    <row r="3236" spans="1:14" x14ac:dyDescent="0.25">
      <c r="A3236" s="1">
        <v>42759</v>
      </c>
      <c r="B3236">
        <v>11.07</v>
      </c>
      <c r="C3236">
        <v>13.87</v>
      </c>
      <c r="D3236">
        <v>130.71870000000001</v>
      </c>
      <c r="E3236">
        <v>116.0641</v>
      </c>
      <c r="F3236">
        <v>18617.162659000001</v>
      </c>
      <c r="G3236">
        <v>16532.121873</v>
      </c>
      <c r="H3236">
        <f>(1/(1-91/360*VLOOKUP($A3236,Tbills!$B$4:$C$974,2,1)/100))^((1)/91)-1</f>
        <v>1.4732176947918063E-5</v>
      </c>
      <c r="I3236">
        <f>I3235*(1-(I$1+I$5))^($A3236-$A3235)*(1+1.5*(E3236/E3235-1))</f>
        <v>265.78549075141422</v>
      </c>
      <c r="K3236">
        <f>ROW()</f>
        <v>3236</v>
      </c>
      <c r="L3236">
        <f>B3236/C3236</f>
        <v>0.79812545061283346</v>
      </c>
      <c r="M3236">
        <f>M3235*(1-(M$1+M$5))^($A3236-$A3235)*(1+2*(E3236/E3235-1))</f>
        <v>102.04726339323044</v>
      </c>
      <c r="N3236">
        <f>VLOOKUP(A3236,'UVXY-IV'!A$43:E$2041,4,0)</f>
        <v>507.69200000000001</v>
      </c>
    </row>
    <row r="3237" spans="1:14" x14ac:dyDescent="0.25">
      <c r="A3237" s="1">
        <v>42760</v>
      </c>
      <c r="B3237">
        <v>10.81</v>
      </c>
      <c r="C3237">
        <v>13.61</v>
      </c>
      <c r="D3237">
        <v>128.03039999999999</v>
      </c>
      <c r="E3237">
        <v>113.6755</v>
      </c>
      <c r="F3237">
        <v>18360.555238000001</v>
      </c>
      <c r="G3237">
        <v>16304.009806</v>
      </c>
      <c r="H3237">
        <f>(1/(1-91/360*VLOOKUP($A3237,Tbills!$B$4:$C$974,2,1)/100))^((1)/91)-1</f>
        <v>1.4732176947918063E-5</v>
      </c>
      <c r="I3237">
        <f>I3236*(1-(I$1+I$5))^($A3237-$A3236)*(1+1.5*(E3237/E3236-1))</f>
        <v>257.5782198765416</v>
      </c>
      <c r="K3237">
        <f>ROW()</f>
        <v>3237</v>
      </c>
      <c r="L3237">
        <f>B3237/C3237</f>
        <v>0.79426891991182957</v>
      </c>
      <c r="M3237">
        <f>M3236*(1-(M$1+M$5))^($A3237-$A3236)*(1+2*(E3237/E3236-1))</f>
        <v>97.843699276759807</v>
      </c>
      <c r="N3237">
        <f>VLOOKUP(A3237,'UVXY-IV'!A$43:E$2041,4,0)</f>
        <v>486.86</v>
      </c>
    </row>
    <row r="3238" spans="1:14" x14ac:dyDescent="0.25">
      <c r="A3238" s="1">
        <v>42761</v>
      </c>
      <c r="B3238">
        <v>10.63</v>
      </c>
      <c r="C3238">
        <v>13.63</v>
      </c>
      <c r="D3238">
        <v>127.5458</v>
      </c>
      <c r="E3238">
        <v>113.2436</v>
      </c>
      <c r="F3238">
        <v>18409.412907999998</v>
      </c>
      <c r="G3238">
        <v>16347.154789</v>
      </c>
      <c r="H3238">
        <f>(1/(1-91/360*VLOOKUP($A3238,Tbills!$B$4:$C$974,2,1)/100))^((1)/91)-1</f>
        <v>1.4036861795574396E-5</v>
      </c>
      <c r="I3238">
        <f>I3237*(1-(I$1+I$5))^($A3238-$A3237)*(1+1.5*(E3238/E3237-1))</f>
        <v>256.10779555538284</v>
      </c>
      <c r="K3238">
        <f>ROW()</f>
        <v>3238</v>
      </c>
      <c r="L3238">
        <f>B3238/C3238</f>
        <v>0.77989728539985326</v>
      </c>
      <c r="M3238">
        <f>M3237*(1-(M$1+M$5))^($A3238-$A3237)*(1+2*(E3238/E3237-1))</f>
        <v>97.096930183874264</v>
      </c>
      <c r="N3238">
        <f>VLOOKUP(A3238,'UVXY-IV'!A$43:E$2041,4,0)</f>
        <v>483.22</v>
      </c>
    </row>
    <row r="3239" spans="1:14"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I3238*(1-(I$1+I$5))^($A3239-$A3238)*(1+1.5*(E3239/E3238-1))</f>
        <v>253.26393633811179</v>
      </c>
      <c r="K3239">
        <f>ROW()</f>
        <v>3239</v>
      </c>
      <c r="L3239">
        <f>B3239/C3239</f>
        <v>0.77339181286549707</v>
      </c>
      <c r="M3239">
        <f>M3238*(1-(M$1+M$5))^($A3239-$A3238)*(1+2*(E3239/E3238-1))</f>
        <v>95.657362446796185</v>
      </c>
      <c r="N3239">
        <f>VLOOKUP(A3239,'UVXY-IV'!A$43:E$2041,4,0)</f>
        <v>476.09800000000001</v>
      </c>
    </row>
    <row r="3240" spans="1:14"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I3239*(1-(I$1+I$5))^($A3240-$A3239)*(1+1.5*(E3240/E3239-1))</f>
        <v>261.62482671409339</v>
      </c>
      <c r="K3240">
        <f>ROW()</f>
        <v>3240</v>
      </c>
      <c r="L3240">
        <f>B3240/C3240</f>
        <v>0.82442748091603058</v>
      </c>
      <c r="M3240">
        <f>M3239*(1-(M$1+M$5))^($A3240-$A3239)*(1+2*(E3240/E3239-1))</f>
        <v>99.861582046354968</v>
      </c>
      <c r="N3240">
        <f>VLOOKUP(A3240,'UVXY-IV'!A$43:E$2041,4,0)</f>
        <v>497.08800000000002</v>
      </c>
    </row>
    <row r="3241" spans="1:14" x14ac:dyDescent="0.25">
      <c r="A3241" s="1">
        <v>42766</v>
      </c>
      <c r="B3241">
        <v>11.99</v>
      </c>
      <c r="C3241">
        <v>14.48</v>
      </c>
      <c r="D3241">
        <v>129.66329999999999</v>
      </c>
      <c r="E3241">
        <v>115.1156</v>
      </c>
      <c r="F3241">
        <v>18456.756023999998</v>
      </c>
      <c r="G3241">
        <v>16388.046123</v>
      </c>
      <c r="H3241">
        <f>(1/(1-91/360*VLOOKUP($A3241,Tbills!$B$4:$C$974,2,1)/100))^((1)/91)-1</f>
        <v>1.4036861795574396E-5</v>
      </c>
      <c r="I3241">
        <f>I3240*(1-(I$1+I$5))^($A3241-$A3240)*(1+1.5*(E3241/E3240-1))</f>
        <v>262.41994630681654</v>
      </c>
      <c r="K3241">
        <f>ROW()</f>
        <v>3241</v>
      </c>
      <c r="L3241">
        <f>B3241/C3241</f>
        <v>0.82803867403314912</v>
      </c>
      <c r="M3241">
        <f>M3240*(1-(M$1+M$5))^($A3241-$A3240)*(1+2*(E3241/E3240-1))</f>
        <v>100.26414420525738</v>
      </c>
      <c r="N3241">
        <f>VLOOKUP(A3241,'UVXY-IV'!A$43:E$2041,4,0)</f>
        <v>499.16</v>
      </c>
    </row>
    <row r="3242" spans="1:14" x14ac:dyDescent="0.25">
      <c r="A3242" s="1">
        <v>42767</v>
      </c>
      <c r="B3242">
        <v>11.81</v>
      </c>
      <c r="C3242">
        <v>14.29</v>
      </c>
      <c r="D3242">
        <v>126.81010000000001</v>
      </c>
      <c r="E3242">
        <v>112.5809</v>
      </c>
      <c r="F3242">
        <v>18233.567689</v>
      </c>
      <c r="G3242">
        <v>16189.643628</v>
      </c>
      <c r="H3242">
        <f>(1/(1-91/360*VLOOKUP($A3242,Tbills!$B$4:$C$974,2,1)/100))^((1)/91)-1</f>
        <v>1.4036861795574396E-5</v>
      </c>
      <c r="I3242">
        <f>I3241*(1-(I$1+I$5))^($A3242-$A3241)*(1+1.5*(E3242/E3241-1))</f>
        <v>253.7502798034387</v>
      </c>
      <c r="K3242">
        <f>ROW()</f>
        <v>3242</v>
      </c>
      <c r="L3242">
        <f>B3242/C3242</f>
        <v>0.82645206438068586</v>
      </c>
      <c r="M3242">
        <f>M3241*(1-(M$1+M$5))^($A3242-$A3241)*(1+2*(E3242/E3241-1))</f>
        <v>95.845534800386829</v>
      </c>
      <c r="N3242">
        <f>VLOOKUP(A3242,'UVXY-IV'!A$43:E$2041,4,0)</f>
        <v>477.202</v>
      </c>
    </row>
    <row r="3243" spans="1:14" x14ac:dyDescent="0.25">
      <c r="A3243" s="1">
        <v>42768</v>
      </c>
      <c r="B3243">
        <v>11.93</v>
      </c>
      <c r="C3243">
        <v>14.59</v>
      </c>
      <c r="D3243">
        <v>128.91909999999999</v>
      </c>
      <c r="E3243">
        <v>114.4516</v>
      </c>
      <c r="F3243">
        <v>18392.647954</v>
      </c>
      <c r="G3243">
        <v>16330.664258000001</v>
      </c>
      <c r="H3243">
        <f>(1/(1-91/360*VLOOKUP($A3243,Tbills!$B$4:$C$974,2,1)/100))^((1)/91)-1</f>
        <v>1.4315026533262554E-5</v>
      </c>
      <c r="I3243">
        <f>I3242*(1-(I$1+I$5))^($A3243-$A3242)*(1+1.5*(E3243/E3242-1))</f>
        <v>260.07244644621034</v>
      </c>
      <c r="K3243">
        <f>ROW()</f>
        <v>3243</v>
      </c>
      <c r="L3243">
        <f>B3243/C3243</f>
        <v>0.8176833447566827</v>
      </c>
      <c r="M3243">
        <f>M3242*(1-(M$1+M$5))^($A3243-$A3242)*(1+2*(E3243/E3242-1))</f>
        <v>99.027431363505968</v>
      </c>
      <c r="N3243">
        <f>VLOOKUP(A3243,'UVXY-IV'!A$43:E$2041,4,0)</f>
        <v>493.09800000000001</v>
      </c>
    </row>
    <row r="3244" spans="1:14" x14ac:dyDescent="0.25">
      <c r="A3244" s="1">
        <v>42769</v>
      </c>
      <c r="B3244">
        <v>10.97</v>
      </c>
      <c r="C3244">
        <v>14.05</v>
      </c>
      <c r="D3244">
        <v>125.8099</v>
      </c>
      <c r="E3244">
        <v>111.6897</v>
      </c>
      <c r="F3244">
        <v>18196.922553</v>
      </c>
      <c r="G3244">
        <v>16156.647686</v>
      </c>
      <c r="H3244">
        <f>(1/(1-91/360*VLOOKUP($A3244,Tbills!$B$4:$C$974,2,1)/100))^((1)/91)-1</f>
        <v>1.4315026533262554E-5</v>
      </c>
      <c r="I3244">
        <f>I3243*(1-(I$1+I$5))^($A3244-$A3243)*(1+1.5*(E3244/E3243-1))</f>
        <v>250.65609728441706</v>
      </c>
      <c r="K3244">
        <f>ROW()</f>
        <v>3244</v>
      </c>
      <c r="L3244">
        <f>B3244/C3244</f>
        <v>0.78078291814946621</v>
      </c>
      <c r="M3244">
        <f>M3243*(1-(M$1+M$5))^($A3244-$A3243)*(1+2*(E3244/E3243-1))</f>
        <v>94.244875006886531</v>
      </c>
      <c r="N3244">
        <f>VLOOKUP(A3244,'UVXY-IV'!A$43:E$2041,4,0)</f>
        <v>469.31</v>
      </c>
    </row>
    <row r="3245" spans="1:14" x14ac:dyDescent="0.25">
      <c r="A3245" s="1">
        <v>42772</v>
      </c>
      <c r="B3245">
        <v>11.37</v>
      </c>
      <c r="C3245">
        <v>14.24</v>
      </c>
      <c r="D3245">
        <v>126.12</v>
      </c>
      <c r="E3245">
        <v>111.9602</v>
      </c>
      <c r="F3245">
        <v>18251.070049999998</v>
      </c>
      <c r="G3245">
        <v>16204.030199999999</v>
      </c>
      <c r="H3245">
        <f>(1/(1-91/360*VLOOKUP($A3245,Tbills!$B$4:$C$974,2,1)/100))^((1)/91)-1</f>
        <v>1.4315026533262554E-5</v>
      </c>
      <c r="I3245">
        <f>I3244*(1-(I$1+I$5))^($A3245-$A3244)*(1+1.5*(E3245/E3244-1))</f>
        <v>251.55945218306195</v>
      </c>
      <c r="K3245">
        <f>ROW()</f>
        <v>3245</v>
      </c>
      <c r="L3245">
        <f>B3245/C3245</f>
        <v>0.79845505617977519</v>
      </c>
      <c r="M3245">
        <f>M3244*(1-(M$1+M$5))^($A3245-$A3244)*(1+2*(E3245/E3244-1))</f>
        <v>94.691802567493198</v>
      </c>
      <c r="N3245">
        <f>VLOOKUP(A3245,'UVXY-IV'!A$43:E$2041,4,0)</f>
        <v>471.56</v>
      </c>
    </row>
    <row r="3246" spans="1:14" x14ac:dyDescent="0.25">
      <c r="A3246" s="1">
        <v>42773</v>
      </c>
      <c r="B3246">
        <v>11.29</v>
      </c>
      <c r="C3246">
        <v>14.35</v>
      </c>
      <c r="D3246">
        <v>126.4016</v>
      </c>
      <c r="E3246">
        <v>112.2085</v>
      </c>
      <c r="F3246">
        <v>18304.613925000001</v>
      </c>
      <c r="G3246">
        <v>16251.336633000001</v>
      </c>
      <c r="H3246">
        <f>(1/(1-91/360*VLOOKUP($A3246,Tbills!$B$4:$C$974,2,1)/100))^((1)/91)-1</f>
        <v>1.4315026533262554E-5</v>
      </c>
      <c r="I3246">
        <f>I3245*(1-(I$1+I$5))^($A3246-$A3245)*(1+1.5*(E3246/E3245-1))</f>
        <v>252.3938768052314</v>
      </c>
      <c r="K3246">
        <f>ROW()</f>
        <v>3246</v>
      </c>
      <c r="L3246">
        <f>B3246/C3246</f>
        <v>0.78675958188153305</v>
      </c>
      <c r="M3246">
        <f>M3245*(1-(M$1+M$5))^($A3246-$A3245)*(1+2*(E3246/E3245-1))</f>
        <v>95.108603370831887</v>
      </c>
      <c r="N3246">
        <f>VLOOKUP(A3246,'UVXY-IV'!A$43:E$2041,4,0)</f>
        <v>473.67200000000003</v>
      </c>
    </row>
    <row r="3247" spans="1:14" x14ac:dyDescent="0.25">
      <c r="A3247" s="1">
        <v>42774</v>
      </c>
      <c r="B3247">
        <v>11.45</v>
      </c>
      <c r="C3247">
        <v>14.56</v>
      </c>
      <c r="D3247">
        <v>126.4034</v>
      </c>
      <c r="E3247">
        <v>112.2085</v>
      </c>
      <c r="F3247">
        <v>18411.272356000001</v>
      </c>
      <c r="G3247">
        <v>16345.798264999999</v>
      </c>
      <c r="H3247">
        <f>(1/(1-91/360*VLOOKUP($A3247,Tbills!$B$4:$C$974,2,1)/100))^((1)/91)-1</f>
        <v>1.4315026533262554E-5</v>
      </c>
      <c r="I3247">
        <f>I3246*(1-(I$1+I$5))^($A3247-$A3246)*(1+1.5*(E3247/E3246-1))</f>
        <v>252.39145658997435</v>
      </c>
      <c r="K3247">
        <f>ROW()</f>
        <v>3247</v>
      </c>
      <c r="L3247">
        <f>B3247/C3247</f>
        <v>0.78640109890109877</v>
      </c>
      <c r="M3247">
        <f>M3246*(1-(M$1+M$5))^($A3247-$A3246)*(1+2*(E3247/E3246-1))</f>
        <v>95.105398341184042</v>
      </c>
      <c r="N3247">
        <f>VLOOKUP(A3247,'UVXY-IV'!A$43:E$2041,4,0)</f>
        <v>473.67399999999998</v>
      </c>
    </row>
    <row r="3248" spans="1:14" x14ac:dyDescent="0.25">
      <c r="A3248" s="1">
        <v>42775</v>
      </c>
      <c r="B3248">
        <v>10.88</v>
      </c>
      <c r="C3248">
        <v>14.17</v>
      </c>
      <c r="D3248">
        <v>123.1747</v>
      </c>
      <c r="E3248">
        <v>109.3408</v>
      </c>
      <c r="F3248">
        <v>18227.405484999999</v>
      </c>
      <c r="G3248">
        <v>16182.324564</v>
      </c>
      <c r="H3248">
        <f>(1/(1-91/360*VLOOKUP($A3248,Tbills!$B$4:$C$974,2,1)/100))^((1)/91)-1</f>
        <v>1.4732176947918063E-5</v>
      </c>
      <c r="I3248">
        <f>I3247*(1-(I$1+I$5))^($A3248-$A3247)*(1+1.5*(E3248/E3247-1))</f>
        <v>242.71361912100292</v>
      </c>
      <c r="K3248">
        <f>ROW()</f>
        <v>3248</v>
      </c>
      <c r="L3248">
        <f>B3248/C3248</f>
        <v>0.76781933662667612</v>
      </c>
      <c r="M3248">
        <f>M3247*(1-(M$1+M$5))^($A3248-$A3247)*(1+2*(E3248/E3247-1))</f>
        <v>90.241161321808619</v>
      </c>
      <c r="N3248">
        <f>VLOOKUP(A3248,'UVXY-IV'!A$43:E$2041,4,0)</f>
        <v>449.45</v>
      </c>
    </row>
    <row r="3249" spans="1:15"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I3248*(1-(I$1+I$5))^($A3249-$A3248)*(1+1.5*(E3249/E3248-1))</f>
        <v>234.5772820845923</v>
      </c>
      <c r="K3249">
        <f>ROW()</f>
        <v>3249</v>
      </c>
      <c r="L3249">
        <f>B3249/C3249</f>
        <v>0.78001437814521923</v>
      </c>
      <c r="M3249">
        <f>M3248*(1-(M$1+M$5))^($A3249-$A3248)*(1+2*(E3249/E3248-1))</f>
        <v>86.205907198840634</v>
      </c>
      <c r="N3249">
        <f>VLOOKUP(A3249,'UVXY-IV'!A$43:E$2041,4,0)</f>
        <v>429.34800000000001</v>
      </c>
    </row>
    <row r="3250" spans="1:15"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I3249*(1-(I$1+I$5))^($A3250-$A3249)*(1+1.5*(E3250/E3249-1))</f>
        <v>226.579728526732</v>
      </c>
      <c r="K3250">
        <f>ROW()</f>
        <v>3250</v>
      </c>
      <c r="L3250">
        <f>B3250/C3250</f>
        <v>0.80921052631578949</v>
      </c>
      <c r="M3250">
        <f>M3249*(1-(M$1+M$5))^($A3250-$A3249)*(1+2*(E3250/E3249-1))</f>
        <v>82.282037425384544</v>
      </c>
      <c r="N3250">
        <f>VLOOKUP(A3250,'UVXY-IV'!A$43:E$2041,4,0)</f>
        <v>409.81799999999998</v>
      </c>
    </row>
    <row r="3251" spans="1:15"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I3250*(1-(I$1+I$5))^($A3251-$A3250)*(1+1.5*(E3251/E3250-1))</f>
        <v>206.99111637099185</v>
      </c>
      <c r="K3251">
        <f>ROW()</f>
        <v>3251</v>
      </c>
      <c r="L3251">
        <f>B3251/C3251</f>
        <v>0.81425322213798335</v>
      </c>
      <c r="M3251">
        <f>M3250*(1-(M$1+M$5))^($A3251-$A3250)*(1+2*(E3251/E3250-1))</f>
        <v>72.7957843557692</v>
      </c>
      <c r="N3251">
        <f>VLOOKUP(A3251,'UVXY-IV'!A$43:E$2041,4,0)</f>
        <v>362.60599999999999</v>
      </c>
    </row>
    <row r="3252" spans="1:15" x14ac:dyDescent="0.25">
      <c r="A3252" s="1">
        <v>42781</v>
      </c>
      <c r="B3252">
        <v>11.97</v>
      </c>
      <c r="C3252">
        <v>13.41</v>
      </c>
      <c r="D3252">
        <v>116.1006</v>
      </c>
      <c r="E3252">
        <v>103.0519</v>
      </c>
      <c r="F3252">
        <v>16997.388622999999</v>
      </c>
      <c r="G3252">
        <v>15088.957017999999</v>
      </c>
      <c r="H3252">
        <f>(1/(1-91/360*VLOOKUP($A3252,Tbills!$B$4:$C$974,2,1)/100))^((1)/91)-1</f>
        <v>1.4732176947918063E-5</v>
      </c>
      <c r="I3252">
        <f>I3251*(1-(I$1+I$5))^($A3252-$A3251)*(1+1.5*(E3252/E3251-1))</f>
        <v>221.50355433618</v>
      </c>
      <c r="K3252">
        <f>ROW()</f>
        <v>3252</v>
      </c>
      <c r="L3252">
        <f>B3252/C3252</f>
        <v>0.89261744966442957</v>
      </c>
      <c r="M3252">
        <f>M3251*(1-(M$1+M$5))^($A3252-$A3251)*(1+2*(E3252/E3251-1))</f>
        <v>79.599184148175041</v>
      </c>
      <c r="N3252">
        <f>VLOOKUP(A3252,'UVXY-IV'!A$43:E$2041,4,0)</f>
        <v>396.524</v>
      </c>
    </row>
    <row r="3253" spans="1:15" x14ac:dyDescent="0.25">
      <c r="A3253" s="1">
        <v>42782</v>
      </c>
      <c r="B3253">
        <v>11.76</v>
      </c>
      <c r="C3253">
        <v>13.63</v>
      </c>
      <c r="D3253">
        <v>117.0194</v>
      </c>
      <c r="E3253">
        <v>103.8659</v>
      </c>
      <c r="F3253">
        <v>17190.421206999999</v>
      </c>
      <c r="G3253">
        <v>15260.094010000001</v>
      </c>
      <c r="H3253">
        <f>(1/(1-91/360*VLOOKUP($A3253,Tbills!$B$4:$C$974,2,1)/100))^((1)/91)-1</f>
        <v>1.5010359480038815E-5</v>
      </c>
      <c r="I3253">
        <f>I3252*(1-(I$1+I$5))^($A3253-$A3252)*(1+1.5*(E3253/E3252-1))</f>
        <v>224.12586759297361</v>
      </c>
      <c r="K3253">
        <f>ROW()</f>
        <v>3253</v>
      </c>
      <c r="L3253">
        <f>B3253/C3253</f>
        <v>0.86280264123257511</v>
      </c>
      <c r="M3253">
        <f>M3252*(1-(M$1+M$5))^($A3253-$A3252)*(1+2*(E3253/E3252-1))</f>
        <v>80.853956550821323</v>
      </c>
      <c r="N3253">
        <f>VLOOKUP(A3253,'UVXY-IV'!A$43:E$2041,4,0)</f>
        <v>402.64800000000002</v>
      </c>
    </row>
    <row r="3254" spans="1:15" x14ac:dyDescent="0.25">
      <c r="A3254" s="1">
        <v>42783</v>
      </c>
      <c r="B3254">
        <v>11.49</v>
      </c>
      <c r="C3254">
        <v>13.72</v>
      </c>
      <c r="D3254">
        <v>118.3823</v>
      </c>
      <c r="E3254">
        <v>105.074</v>
      </c>
      <c r="F3254">
        <v>17295.873048000001</v>
      </c>
      <c r="G3254">
        <v>15353.475512999999</v>
      </c>
      <c r="H3254">
        <f>(1/(1-91/360*VLOOKUP($A3254,Tbills!$B$4:$C$974,2,1)/100))^((1)/91)-1</f>
        <v>1.5010359480038815E-5</v>
      </c>
      <c r="I3254">
        <f>I3253*(1-(I$1+I$5))^($A3254-$A3253)*(1+1.5*(E3254/E3253-1))</f>
        <v>228.0340085011033</v>
      </c>
      <c r="K3254">
        <f>ROW()</f>
        <v>3254</v>
      </c>
      <c r="L3254">
        <f>B3254/C3254</f>
        <v>0.83746355685131191</v>
      </c>
      <c r="M3254">
        <f>M3253*(1-(M$1+M$5))^($A3254-$A3253)*(1+2*(E3254/E3253-1))</f>
        <v>82.732048845079746</v>
      </c>
      <c r="N3254">
        <f>VLOOKUP(A3254,'UVXY-IV'!A$43:E$2041,4,0)</f>
        <v>411.87599999999998</v>
      </c>
    </row>
    <row r="3255" spans="1:15"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I3254*(1-(I$1+I$5))^($A3255-$A3254)*(1+1.5*(E3255/E3254-1))</f>
        <v>229.71569246061807</v>
      </c>
      <c r="K3255">
        <f>ROW()</f>
        <v>3255</v>
      </c>
      <c r="L3255">
        <f>B3255/C3255</f>
        <v>0.82407407407407418</v>
      </c>
      <c r="M3255">
        <f>M3254*(1-(M$1+M$5))^($A3255-$A3254)*(1+2*(E3255/E3254-1))</f>
        <v>83.538549182007799</v>
      </c>
      <c r="N3255">
        <f>VLOOKUP(A3255,'UVXY-IV'!A$43:E$2041,4,0)</f>
        <v>415.95600000000002</v>
      </c>
    </row>
    <row r="3256" spans="1:15" x14ac:dyDescent="0.25">
      <c r="A3256" s="1">
        <v>42788</v>
      </c>
      <c r="B3256">
        <v>11.74</v>
      </c>
      <c r="C3256">
        <v>14.39</v>
      </c>
      <c r="D3256">
        <v>119.49420000000001</v>
      </c>
      <c r="E3256">
        <v>106.053</v>
      </c>
      <c r="F3256">
        <v>17555.267508000001</v>
      </c>
      <c r="G3256">
        <v>15582.579682</v>
      </c>
      <c r="H3256">
        <f>(1/(1-91/360*VLOOKUP($A3256,Tbills!$B$4:$C$974,2,1)/100))^((1)/91)-1</f>
        <v>1.5010359480038815E-5</v>
      </c>
      <c r="I3256">
        <f>I3255*(1-(I$1+I$5))^($A3256-$A3255)*(1+1.5*(E3256/E3255-1))</f>
        <v>231.21357481533789</v>
      </c>
      <c r="K3256">
        <f>ROW()</f>
        <v>3256</v>
      </c>
      <c r="L3256">
        <f>B3256/C3256</f>
        <v>0.81584433634468378</v>
      </c>
      <c r="M3256">
        <f>M3255*(1-(M$1+M$5))^($A3256-$A3255)*(1+2*(E3256/E3255-1))</f>
        <v>84.263079000881319</v>
      </c>
      <c r="N3256">
        <f>VLOOKUP(A3256,'UVXY-IV'!A$43:E$2041,4,0)</f>
        <v>419.58600000000001</v>
      </c>
    </row>
    <row r="3257" spans="1:15" x14ac:dyDescent="0.25">
      <c r="A3257" s="1">
        <v>42789</v>
      </c>
      <c r="B3257">
        <v>11.71</v>
      </c>
      <c r="C3257">
        <v>14.74</v>
      </c>
      <c r="D3257">
        <v>122.7007</v>
      </c>
      <c r="E3257">
        <v>108.8972</v>
      </c>
      <c r="F3257">
        <v>17938.875097</v>
      </c>
      <c r="G3257">
        <v>15922.847333</v>
      </c>
      <c r="H3257">
        <f>(1/(1-91/360*VLOOKUP($A3257,Tbills!$B$4:$C$974,2,1)/100))^((1)/91)-1</f>
        <v>1.4871267324023663E-5</v>
      </c>
      <c r="I3257">
        <f>I3256*(1-(I$1+I$5))^($A3257-$A3256)*(1+1.5*(E3257/E3256-1))</f>
        <v>240.51252801324452</v>
      </c>
      <c r="K3257">
        <f>ROW()</f>
        <v>3257</v>
      </c>
      <c r="L3257">
        <f>B3257/C3257</f>
        <v>0.79443690637720488</v>
      </c>
      <c r="M3257">
        <f>M3256*(1-(M$1+M$5))^($A3257-$A3256)*(1+2*(E3257/E3256-1))</f>
        <v>88.779733911718168</v>
      </c>
      <c r="N3257">
        <f>VLOOKUP(A3257,'UVXY-IV'!A$43:E$2041,4,0)</f>
        <v>442.06</v>
      </c>
    </row>
    <row r="3258" spans="1:15"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I3257*(1-(I$1+I$5))^($A3258-$A3257)*(1+1.5*(E3258/E3257-1))</f>
        <v>236.79281871283254</v>
      </c>
      <c r="K3258">
        <f>ROW()</f>
        <v>3258</v>
      </c>
      <c r="L3258">
        <f>B3258/C3258</f>
        <v>0.77710027100271006</v>
      </c>
      <c r="M3258">
        <f>M3257*(1-(M$1+M$5))^($A3258-$A3257)*(1+2*(E3258/E3257-1))</f>
        <v>86.947193143588748</v>
      </c>
      <c r="N3258">
        <f>VLOOKUP(A3258,'UVXY-IV'!A$43:E$2041,4,0)</f>
        <v>432.94200000000001</v>
      </c>
    </row>
    <row r="3259" spans="1:15" x14ac:dyDescent="0.25">
      <c r="A3259" s="1">
        <v>42793</v>
      </c>
      <c r="B3259">
        <v>12.09</v>
      </c>
      <c r="C3259">
        <v>14.91</v>
      </c>
      <c r="D3259">
        <v>120.815</v>
      </c>
      <c r="E3259">
        <v>107.21729999999999</v>
      </c>
      <c r="F3259">
        <v>17731.805584000002</v>
      </c>
      <c r="G3259">
        <v>15738.100902</v>
      </c>
      <c r="H3259">
        <f>(1/(1-91/360*VLOOKUP($A3259,Tbills!$B$4:$C$974,2,1)/100))^((1)/91)-1</f>
        <v>1.4871267324023663E-5</v>
      </c>
      <c r="I3259">
        <f>I3258*(1-(I$1+I$5))^($A3259-$A3258)*(1+1.5*(E3259/E3258-1))</f>
        <v>234.94774510510214</v>
      </c>
      <c r="K3259">
        <f>ROW()</f>
        <v>3259</v>
      </c>
      <c r="L3259">
        <f>B3259/C3259</f>
        <v>0.81086519114688127</v>
      </c>
      <c r="M3259">
        <f>M3258*(1-(M$1+M$5))^($A3259-$A3258)*(1+2*(E3259/E3258-1))</f>
        <v>86.038487937102175</v>
      </c>
      <c r="N3259">
        <f>VLOOKUP(A3259,'UVXY-IV'!A$43:E$2041,4,0)</f>
        <v>428.43</v>
      </c>
    </row>
    <row r="3260" spans="1:15"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I3259*(1-(I$1+I$5))^($A3260-$A3259)*(1+1.5*(E3260/E3259-1))</f>
        <v>240.86496604725278</v>
      </c>
      <c r="K3260">
        <f>ROW()</f>
        <v>3260</v>
      </c>
      <c r="L3260">
        <f>B3260/C3260</f>
        <v>0.84554973821989532</v>
      </c>
      <c r="M3260">
        <f>M3259*(1-(M$1+M$5))^($A3260-$A3259)*(1+2*(E3260/E3259-1))</f>
        <v>88.925821597437661</v>
      </c>
      <c r="N3260">
        <f>VLOOKUP(A3260,'UVXY-IV'!A$43:E$2041,4,0)</f>
        <v>442.82600000000002</v>
      </c>
    </row>
    <row r="3261" spans="1:15"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I3260*(1-(I$1+I$5))^($A3261-$A3260)*(1+1.5*(E3261/E3260-1))</f>
        <v>234.50196115437612</v>
      </c>
      <c r="K3261">
        <f>ROW()</f>
        <v>3261</v>
      </c>
      <c r="L3261">
        <f>B3261/C3261</f>
        <v>0.8438761776581426</v>
      </c>
      <c r="M3261">
        <f>M3260*(1-(M$1+M$5))^($A3261-$A3260)*(1+2*(E3261/E3260-1))</f>
        <v>85.791795827278349</v>
      </c>
      <c r="N3261">
        <f>VLOOKUP(A3261,'UVXY-IV'!A$43:E$2041,4,0)</f>
        <v>427.21</v>
      </c>
    </row>
    <row r="3262" spans="1:15"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I3261*(1-(I$1+I$5))^($A3262-$A3261)*(1+1.5*(E3262/E3261-1))</f>
        <v>233.97717346544883</v>
      </c>
      <c r="K3262">
        <f>ROW()</f>
        <v>3262</v>
      </c>
      <c r="L3262">
        <f>B3262/C3262</f>
        <v>0.79959377115775221</v>
      </c>
      <c r="M3262">
        <f>M3261*(1-(M$1+M$5))^($A3262-$A3261)*(1+2*(E3262/E3261-1))</f>
        <v>85.534018581358197</v>
      </c>
      <c r="N3262">
        <f>VLOOKUP(A3262,'UVXY-IV'!A$43:E$2041,4,0)</f>
        <v>425.93</v>
      </c>
    </row>
    <row r="3263" spans="1:15" x14ac:dyDescent="0.25">
      <c r="A3263" s="1">
        <v>42797</v>
      </c>
      <c r="B3263">
        <v>10.96</v>
      </c>
      <c r="C3263">
        <v>14.26</v>
      </c>
      <c r="D3263">
        <v>116.6571</v>
      </c>
      <c r="E3263">
        <v>103.5213</v>
      </c>
      <c r="F3263">
        <v>17501.053531000001</v>
      </c>
      <c r="G3263">
        <v>15532.375581</v>
      </c>
      <c r="H3263">
        <f>(1/(1-91/360*VLOOKUP($A3263,Tbills!$B$4:$C$974,2,1)/100))^((1)/91)-1</f>
        <v>1.4315026533262554E-5</v>
      </c>
      <c r="I3263">
        <f>I3262*(1-(I$1+I$5))^($A3263-$A3262)*(1+1.5*(E3263/E3262-1))</f>
        <v>222.75586130237818</v>
      </c>
      <c r="K3263">
        <f>ROW()</f>
        <v>3263</v>
      </c>
      <c r="L3263">
        <f>B3263/C3263</f>
        <v>0.76858345021037877</v>
      </c>
      <c r="M3263">
        <f>M3262*(1-(M$1+M$5))^($A3263-$A3262)*(1+2*(E3263/E3262-1))</f>
        <v>80.062859861452552</v>
      </c>
      <c r="N3263">
        <f>VLOOKUP(A3263,'UVXY-IV'!A$43:E$2041,4,0)</f>
        <v>398.66199999999998</v>
      </c>
      <c r="O3263">
        <v>20.13</v>
      </c>
    </row>
    <row r="3264" spans="1:15" x14ac:dyDescent="0.25">
      <c r="A3264" s="1">
        <v>42800</v>
      </c>
      <c r="B3264" s="10">
        <v>11.24</v>
      </c>
      <c r="C3264" s="10">
        <v>14.34</v>
      </c>
      <c r="D3264">
        <v>115.3848</v>
      </c>
      <c r="E3264">
        <v>102.3879</v>
      </c>
      <c r="F3264">
        <v>17389.230313</v>
      </c>
      <c r="G3264">
        <v>15432.464209</v>
      </c>
      <c r="H3264">
        <f>(1/(1-91/360*VLOOKUP($A3264,Tbills!$B$4:$C$974,2,1)/100))^((1)/91)-1</f>
        <v>1.4315026533262554E-5</v>
      </c>
      <c r="I3264">
        <f>I3263*(1-(I$1+I$5))^($A3264-$A3263)*(1+1.5*(E3264/E3263-1))</f>
        <v>219.0913042652443</v>
      </c>
      <c r="K3264">
        <f>ROW()</f>
        <v>3264</v>
      </c>
      <c r="L3264">
        <f>B3264/C3264</f>
        <v>0.78382147838214788</v>
      </c>
      <c r="M3264">
        <f>M3263*(1-(M$1+M$5))^($A3264-$A3263)*(1+2*(E3264/E3263-1))</f>
        <v>78.301811461918135</v>
      </c>
      <c r="N3264">
        <f>VLOOKUP(A3264,'UVXY-IV'!A$43:E$2041,4,0)</f>
        <v>389.91399999999999</v>
      </c>
    </row>
    <row r="3265" spans="1:14" x14ac:dyDescent="0.25">
      <c r="A3265" s="1">
        <v>42801</v>
      </c>
      <c r="B3265" s="10">
        <v>11.45</v>
      </c>
      <c r="C3265" s="10">
        <v>14.41</v>
      </c>
      <c r="D3265">
        <v>115.4217</v>
      </c>
      <c r="E3265">
        <v>102.4192</v>
      </c>
      <c r="F3265">
        <v>17433.447864000002</v>
      </c>
      <c r="G3265">
        <v>15471.485155</v>
      </c>
      <c r="H3265">
        <f>(1/(1-91/360*VLOOKUP($A3265,Tbills!$B$4:$C$974,2,1)/100))^((1)/91)-1</f>
        <v>1.4315026533262554E-5</v>
      </c>
      <c r="I3265">
        <f>I3264*(1-(I$1+I$5))^($A3265-$A3264)*(1+1.5*(E3265/E3264-1))</f>
        <v>219.18966680482615</v>
      </c>
      <c r="K3265">
        <f>ROW()</f>
        <v>3265</v>
      </c>
      <c r="L3265">
        <f>B3265/C3265</f>
        <v>0.79458709229701585</v>
      </c>
      <c r="M3265">
        <f>M3264*(1-(M$1+M$5))^($A3265-$A3264)*(1+2*(E3265/E3264-1))</f>
        <v>78.347044941397272</v>
      </c>
      <c r="N3265">
        <f>VLOOKUP(A3265,'UVXY-IV'!A$43:E$2041,4,0)</f>
        <v>390.14400000000001</v>
      </c>
    </row>
    <row r="3266" spans="1:14" x14ac:dyDescent="0.25">
      <c r="A3266" s="1">
        <v>42802</v>
      </c>
      <c r="B3266" s="10">
        <v>11.86</v>
      </c>
      <c r="C3266" s="10">
        <v>14.54</v>
      </c>
      <c r="D3266">
        <v>115.3532</v>
      </c>
      <c r="E3266">
        <v>102.3569</v>
      </c>
      <c r="F3266">
        <v>17404.180933</v>
      </c>
      <c r="G3266">
        <v>15445.290454</v>
      </c>
      <c r="H3266">
        <f>(1/(1-91/360*VLOOKUP($A3266,Tbills!$B$4:$C$974,2,1)/100))^((1)/91)-1</f>
        <v>1.4315026533262554E-5</v>
      </c>
      <c r="I3266">
        <f>I3265*(1-(I$1+I$5))^($A3266-$A3265)*(1+1.5*(E3266/E3265-1))</f>
        <v>218.98757242662279</v>
      </c>
      <c r="K3266">
        <f>ROW()</f>
        <v>3266</v>
      </c>
      <c r="L3266">
        <f>B3266/C3266</f>
        <v>0.81568088033012376</v>
      </c>
      <c r="M3266">
        <f>M3265*(1-(M$1+M$5))^($A3266-$A3265)*(1+2*(E3266/E3265-1))</f>
        <v>78.249093397309139</v>
      </c>
      <c r="N3266">
        <f>VLOOKUP(A3266,'UVXY-IV'!A$43:E$2041,4,0)</f>
        <v>389.66199999999998</v>
      </c>
    </row>
    <row r="3267" spans="1:14" x14ac:dyDescent="0.25">
      <c r="A3267" s="1">
        <v>42803</v>
      </c>
      <c r="B3267" s="10">
        <v>12.3</v>
      </c>
      <c r="C3267" s="10">
        <v>14.78</v>
      </c>
      <c r="D3267">
        <v>115.669</v>
      </c>
      <c r="E3267">
        <v>102.6357</v>
      </c>
      <c r="F3267">
        <v>17375.309861000002</v>
      </c>
      <c r="G3267">
        <v>15419.447803999999</v>
      </c>
      <c r="H3267">
        <f>(1/(1-91/360*VLOOKUP($A3267,Tbills!$B$4:$C$974,2,1)/100))^((1)/91)-1</f>
        <v>2.0714120376519318E-5</v>
      </c>
      <c r="I3267">
        <f>I3266*(1-(I$1+I$5))^($A3267-$A3266)*(1+1.5*(E3267/E3266-1))</f>
        <v>219.88018237598985</v>
      </c>
      <c r="K3267">
        <f>ROW()</f>
        <v>3267</v>
      </c>
      <c r="L3267">
        <f>B3267/C3267</f>
        <v>0.83220568335588641</v>
      </c>
      <c r="M3267">
        <f>M3266*(1-(M$1+M$5))^($A3267-$A3266)*(1+2*(E3267/E3266-1))</f>
        <v>78.67271232817491</v>
      </c>
      <c r="N3267">
        <f>VLOOKUP(A3267,'UVXY-IV'!A$43:E$2041,4,0)</f>
        <v>391.77600000000001</v>
      </c>
    </row>
    <row r="3268" spans="1:14" x14ac:dyDescent="0.25">
      <c r="A3268" s="1">
        <v>42804</v>
      </c>
      <c r="B3268" s="10">
        <v>11.66</v>
      </c>
      <c r="C3268" s="10">
        <v>14.38</v>
      </c>
      <c r="D3268">
        <v>113.72620000000001</v>
      </c>
      <c r="E3268">
        <v>100.9097</v>
      </c>
      <c r="F3268">
        <v>17232.048434</v>
      </c>
      <c r="G3268">
        <v>15291.993284</v>
      </c>
      <c r="H3268">
        <f>(1/(1-91/360*VLOOKUP($A3268,Tbills!$B$4:$C$974,2,1)/100))^((1)/91)-1</f>
        <v>2.0714120376519318E-5</v>
      </c>
      <c r="I3268">
        <f>I3267*(1-(I$1+I$5))^($A3268-$A3267)*(1+1.5*(E3268/E3267-1))</f>
        <v>214.33161852689946</v>
      </c>
      <c r="K3268">
        <f>ROW()</f>
        <v>3268</v>
      </c>
      <c r="L3268">
        <f>B3268/C3268</f>
        <v>0.81084840055632823</v>
      </c>
      <c r="M3268">
        <f>M3267*(1-(M$1+M$5))^($A3268-$A3267)*(1+2*(E3268/E3267-1))</f>
        <v>76.024109989259088</v>
      </c>
      <c r="N3268">
        <f>VLOOKUP(A3268,'UVXY-IV'!A$43:E$2041,4,0)</f>
        <v>378.56599999999997</v>
      </c>
    </row>
    <row r="3269" spans="1:14" x14ac:dyDescent="0.25">
      <c r="A3269" s="1">
        <v>42807</v>
      </c>
      <c r="B3269" s="10">
        <v>11.35</v>
      </c>
      <c r="C3269" s="10">
        <v>14.36</v>
      </c>
      <c r="D3269">
        <v>110.8562</v>
      </c>
      <c r="E3269">
        <v>98.356899999999996</v>
      </c>
      <c r="F3269">
        <v>17144.549379</v>
      </c>
      <c r="G3269">
        <v>15213.394933</v>
      </c>
      <c r="H3269">
        <f>(1/(1-91/360*VLOOKUP($A3269,Tbills!$B$4:$C$974,2,1)/100))^((1)/91)-1</f>
        <v>2.0714120376519318E-5</v>
      </c>
      <c r="I3269">
        <f>I3268*(1-(I$1+I$5))^($A3269-$A3268)*(1+1.5*(E3269/E3268-1))</f>
        <v>206.19248821970527</v>
      </c>
      <c r="K3269">
        <f>ROW()</f>
        <v>3269</v>
      </c>
      <c r="L3269">
        <f>B3269/C3269</f>
        <v>0.79038997214484685</v>
      </c>
      <c r="M3269">
        <f>M3268*(1-(M$1+M$5))^($A3269-$A3268)*(1+2*(E3269/E3268-1))</f>
        <v>72.170317983895643</v>
      </c>
      <c r="N3269">
        <f>VLOOKUP(A3269,'UVXY-IV'!A$43:E$2041,4,0)</f>
        <v>359.358</v>
      </c>
    </row>
    <row r="3270" spans="1:14" x14ac:dyDescent="0.25">
      <c r="A3270" s="1">
        <v>42808</v>
      </c>
      <c r="B3270" s="10">
        <v>12.3</v>
      </c>
      <c r="C3270" s="10">
        <v>14.63</v>
      </c>
      <c r="D3270">
        <v>113.1272</v>
      </c>
      <c r="E3270">
        <v>100.3698</v>
      </c>
      <c r="F3270">
        <v>17310.355109</v>
      </c>
      <c r="G3270">
        <v>15360.209247000001</v>
      </c>
      <c r="H3270">
        <f>(1/(1-91/360*VLOOKUP($A3270,Tbills!$B$4:$C$974,2,1)/100))^((1)/91)-1</f>
        <v>2.0714120376519318E-5</v>
      </c>
      <c r="I3270">
        <f>I3269*(1-(I$1+I$5))^($A3270-$A3269)*(1+1.5*(E3270/E3269-1))</f>
        <v>212.52012613200756</v>
      </c>
      <c r="K3270">
        <f>ROW()</f>
        <v>3270</v>
      </c>
      <c r="L3270">
        <f>B3270/C3270</f>
        <v>0.84073820915926178</v>
      </c>
      <c r="M3270">
        <f>M3269*(1-(M$1+M$5))^($A3270-$A3269)*(1+2*(E3270/E3269-1))</f>
        <v>75.121755729804335</v>
      </c>
      <c r="N3270">
        <f>VLOOKUP(A3270,'UVXY-IV'!A$43:E$2041,4,0)</f>
        <v>374.05200000000002</v>
      </c>
    </row>
    <row r="3271" spans="1:14"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I3270*(1-(I$1+I$5))^($A3271-$A3270)*(1+1.5*(E3271/E3270-1))</f>
        <v>204.41731538686088</v>
      </c>
      <c r="K3271">
        <f>ROW()</f>
        <v>3271</v>
      </c>
      <c r="L3271">
        <f>B3271/C3271</f>
        <v>0.81901408450704238</v>
      </c>
      <c r="M3271">
        <f>M3270*(1-(M$1+M$5))^($A3271-$A3270)*(1+2*(E3271/E3270-1))</f>
        <v>71.301360822026311</v>
      </c>
      <c r="N3271">
        <f>VLOOKUP(A3271,'UVXY-IV'!A$43:E$2041,4,0)</f>
        <v>355.02199999999999</v>
      </c>
    </row>
    <row r="3272" spans="1:14"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I3271*(1-(I$1+I$5))^($A3272-$A3271)*(1+1.5*(E3272/E3271-1))</f>
        <v>194.5608328917215</v>
      </c>
      <c r="K3272">
        <f>ROW()</f>
        <v>3272</v>
      </c>
      <c r="L3272">
        <f>B3272/C3272</f>
        <v>0.8134978229317853</v>
      </c>
      <c r="M3272">
        <f>M3271*(1-(M$1+M$5))^($A3272-$A3271)*(1+2*(E3272/E3271-1))</f>
        <v>66.7160200647332</v>
      </c>
      <c r="N3272">
        <f>VLOOKUP(A3272,'UVXY-IV'!A$43:E$2041,4,0)</f>
        <v>332.18</v>
      </c>
    </row>
    <row r="3273" spans="1:14" x14ac:dyDescent="0.25">
      <c r="A3273" s="1">
        <v>42811</v>
      </c>
      <c r="B3273" s="10">
        <v>11.28</v>
      </c>
      <c r="C3273" s="10">
        <v>13.92</v>
      </c>
      <c r="D3273">
        <v>106.56319999999999</v>
      </c>
      <c r="E3273">
        <v>94.54</v>
      </c>
      <c r="F3273">
        <v>16720.281799</v>
      </c>
      <c r="G3273">
        <v>14835.665024</v>
      </c>
      <c r="H3273">
        <f>(1/(1-91/360*VLOOKUP($A3273,Tbills!$B$4:$C$974,2,1)/100))^((1)/91)-1</f>
        <v>2.1688326397484303E-5</v>
      </c>
      <c r="I3273">
        <f>I3272*(1-(I$1+I$5))^($A3273-$A3272)*(1+1.5*(E3273/E3272-1))</f>
        <v>194.14159455125551</v>
      </c>
      <c r="K3273">
        <f>ROW()</f>
        <v>3273</v>
      </c>
      <c r="L3273">
        <f>B3273/C3273</f>
        <v>0.81034482758620685</v>
      </c>
      <c r="M3273">
        <f>M3272*(1-(M$1+M$5))^($A3273-$A3272)*(1+2*(E3273/E3272-1))</f>
        <v>66.522950457545377</v>
      </c>
      <c r="N3273">
        <f>VLOOKUP(A3273,'UVXY-IV'!A$43:E$2041,4,0)</f>
        <v>331.19799999999998</v>
      </c>
    </row>
    <row r="3274" spans="1:14" x14ac:dyDescent="0.25">
      <c r="A3274" s="1">
        <v>42814</v>
      </c>
      <c r="B3274" s="10">
        <v>11.34</v>
      </c>
      <c r="C3274" s="10">
        <v>13.9</v>
      </c>
      <c r="D3274">
        <v>105.726</v>
      </c>
      <c r="E3274">
        <v>93.7911</v>
      </c>
      <c r="F3274">
        <v>16667.254174000002</v>
      </c>
      <c r="G3274">
        <v>14787.649074000001</v>
      </c>
      <c r="H3274">
        <f>(1/(1-91/360*VLOOKUP($A3274,Tbills!$B$4:$C$974,2,1)/100))^((1)/91)-1</f>
        <v>2.1688326397484303E-5</v>
      </c>
      <c r="I3274">
        <f>I3273*(1-(I$1+I$5))^($A3274-$A3273)*(1+1.5*(E3274/E3273-1))</f>
        <v>191.82923282674517</v>
      </c>
      <c r="K3274">
        <f>ROW()</f>
        <v>3274</v>
      </c>
      <c r="L3274">
        <f>B3274/C3274</f>
        <v>0.81582733812949637</v>
      </c>
      <c r="M3274">
        <f>M3273*(1-(M$1+M$5))^($A3274-$A3273)*(1+2*(E3274/E3273-1))</f>
        <v>65.462406970923055</v>
      </c>
      <c r="N3274">
        <f>VLOOKUP(A3274,'UVXY-IV'!A$43:E$2041,4,0)</f>
        <v>325.916</v>
      </c>
    </row>
    <row r="3275" spans="1:14"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I3274*(1-(I$1+I$5))^($A3275-$A3274)*(1+1.5*(E3275/E3274-1))</f>
        <v>204.95030708510453</v>
      </c>
      <c r="K3275">
        <f>ROW()</f>
        <v>3275</v>
      </c>
      <c r="L3275">
        <f>B3275/C3275</f>
        <v>0.85294117647058831</v>
      </c>
      <c r="M3275">
        <f>M3274*(1-(M$1+M$5))^($A3275-$A3274)*(1+2*(E3275/E3274-1))</f>
        <v>71.431044899372523</v>
      </c>
      <c r="N3275">
        <f>VLOOKUP(A3275,'UVXY-IV'!A$43:E$2041,4,0)</f>
        <v>355.60199999999998</v>
      </c>
    </row>
    <row r="3276" spans="1:14"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I3275*(1-(I$1+I$5))^($A3276-$A3275)*(1+1.5*(E3276/E3275-1))</f>
        <v>208.2959627727513</v>
      </c>
      <c r="K3276">
        <f>ROW()</f>
        <v>3276</v>
      </c>
      <c r="L3276">
        <f>B3276/C3276</f>
        <v>0.87261580381471393</v>
      </c>
      <c r="M3276">
        <f>M3275*(1-(M$1+M$5))^($A3276-$A3275)*(1+2*(E3276/E3275-1))</f>
        <v>72.984255823590942</v>
      </c>
      <c r="N3276">
        <f>VLOOKUP(A3276,'UVXY-IV'!A$43:E$2041,4,0)</f>
        <v>363.31599999999997</v>
      </c>
    </row>
    <row r="3277" spans="1:14"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I3276*(1-(I$1+I$5))^($A3277-$A3276)*(1+1.5*(E3277/E3276-1))</f>
        <v>215.95115048282699</v>
      </c>
      <c r="K3277">
        <f>ROW()</f>
        <v>3277</v>
      </c>
      <c r="L3277">
        <f>B3277/C3277</f>
        <v>0.87994634473507705</v>
      </c>
      <c r="M3277">
        <f>M3276*(1-(M$1+M$5))^($A3277-$A3276)*(1+2*(E3277/E3276-1))</f>
        <v>76.559017103761803</v>
      </c>
      <c r="N3277">
        <f>VLOOKUP(A3277,'UVXY-IV'!A$43:E$2041,4,0)</f>
        <v>381.10399999999998</v>
      </c>
    </row>
    <row r="3278" spans="1:14"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I3277*(1-(I$1+I$5))^($A3278-$A3277)*(1+1.5*(E3278/E3277-1))</f>
        <v>207.97681464313339</v>
      </c>
      <c r="K3278">
        <f>ROW()</f>
        <v>3278</v>
      </c>
      <c r="L3278">
        <f>B3278/C3278</f>
        <v>0.89072164948453614</v>
      </c>
      <c r="M3278">
        <f>M3277*(1-(M$1+M$5))^($A3278-$A3277)*(1+2*(E3278/E3277-1))</f>
        <v>72.788090723589235</v>
      </c>
      <c r="N3278">
        <f>VLOOKUP(A3278,'UVXY-IV'!A$43:E$2041,4,0)</f>
        <v>362.30799999999999</v>
      </c>
    </row>
    <row r="3279" spans="1:14"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I3278*(1-(I$1+I$5))^($A3279-$A3278)*(1+1.5*(E3279/E3278-1))</f>
        <v>200.25997056767187</v>
      </c>
      <c r="K3279">
        <f>ROW()</f>
        <v>3279</v>
      </c>
      <c r="L3279">
        <f>B3279/C3279</f>
        <v>0.87842586085734364</v>
      </c>
      <c r="M3279">
        <f>M3278*(1-(M$1+M$5))^($A3279-$A3278)*(1+2*(E3279/E3278-1))</f>
        <v>69.182778307056097</v>
      </c>
      <c r="N3279">
        <f>VLOOKUP(A3279,'UVXY-IV'!A$43:E$2041,4,0)</f>
        <v>344.334</v>
      </c>
    </row>
    <row r="3280" spans="1:14"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I3279*(1-(I$1+I$5))^($A3280-$A3279)*(1+1.5*(E3280/E3279-1))</f>
        <v>186.56340643091673</v>
      </c>
      <c r="K3280">
        <f>ROW()</f>
        <v>3280</v>
      </c>
      <c r="L3280">
        <f>B3280/C3280</f>
        <v>0.84283625730994149</v>
      </c>
      <c r="M3280">
        <f>M3279*(1-(M$1+M$5))^($A3280-$A3279)*(1+2*(E3280/E3279-1))</f>
        <v>62.872575140426896</v>
      </c>
      <c r="N3280">
        <f>VLOOKUP(A3280,'UVXY-IV'!A$43:E$2041,4,0)</f>
        <v>312.91399999999999</v>
      </c>
    </row>
    <row r="3281" spans="1:14"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I3280*(1-(I$1+I$5))^($A3281-$A3280)*(1+1.5*(E3281/E3280-1))</f>
        <v>186.42110887919355</v>
      </c>
      <c r="K3281">
        <f>ROW()</f>
        <v>3281</v>
      </c>
      <c r="L3281">
        <f>B3281/C3281</f>
        <v>0.85033507073715564</v>
      </c>
      <c r="M3281">
        <f>M3280*(1-(M$1+M$5))^($A3281-$A3280)*(1+2*(E3281/E3280-1))</f>
        <v>62.807322040825021</v>
      </c>
      <c r="N3281">
        <f>VLOOKUP(A3281,'UVXY-IV'!A$43:E$2041,4,0)</f>
        <v>312.58800000000002</v>
      </c>
    </row>
    <row r="3282" spans="1:14"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I3281*(1-(I$1+I$5))^($A3282-$A3281)*(1+1.5*(E3282/E3281-1))</f>
        <v>183.95029165831264</v>
      </c>
      <c r="K3282">
        <f>ROW()</f>
        <v>3282</v>
      </c>
      <c r="L3282">
        <f>B3282/C3282</f>
        <v>0.86312640239341809</v>
      </c>
      <c r="M3282">
        <f>M3281*(1-(M$1+M$5))^($A3282-$A3281)*(1+2*(E3282/E3281-1))</f>
        <v>61.696107945668054</v>
      </c>
      <c r="N3282">
        <f>VLOOKUP(A3282,'UVXY-IV'!A$43:E$2041,4,0)</f>
        <v>307.05599999999998</v>
      </c>
    </row>
    <row r="3283" spans="1:14"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I3282*(1-(I$1+I$5))^($A3283-$A3282)*(1+1.5*(E3283/E3282-1))</f>
        <v>191.52854541772186</v>
      </c>
      <c r="K3283">
        <f>ROW()</f>
        <v>3283</v>
      </c>
      <c r="L3283">
        <f>B3283/C3283</f>
        <v>0.90955882352941175</v>
      </c>
      <c r="M3283">
        <f>M3282*(1-(M$1+M$5))^($A3283-$A3282)*(1+2*(E3283/E3282-1))</f>
        <v>65.083685999655259</v>
      </c>
      <c r="N3283">
        <f>VLOOKUP(A3283,'UVXY-IV'!A$43:E$2041,4,0)</f>
        <v>323.904</v>
      </c>
    </row>
    <row r="3284" spans="1:14"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I3283*(1-(I$1+I$5))^($A3284-$A3283)*(1+1.5*(E3284/E3283-1))</f>
        <v>194.0052626325502</v>
      </c>
      <c r="K3284">
        <f>ROW()</f>
        <v>3284</v>
      </c>
      <c r="L3284">
        <f>B3284/C3284</f>
        <v>0.90563277249451357</v>
      </c>
      <c r="M3284">
        <f>M3283*(1-(M$1+M$5))^($A3284-$A3283)*(1+2*(E3284/E3283-1))</f>
        <v>66.201678953239025</v>
      </c>
      <c r="N3284">
        <f>VLOOKUP(A3284,'UVXY-IV'!A$43:E$2041,4,0)</f>
        <v>329.464</v>
      </c>
    </row>
    <row r="3285" spans="1:14"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I3284*(1-(I$1+I$5))^($A3285-$A3284)*(1+1.5*(E3285/E3284-1))</f>
        <v>189.13299957159231</v>
      </c>
      <c r="K3285">
        <f>ROW()</f>
        <v>3285</v>
      </c>
      <c r="L3285">
        <f>B3285/C3285</f>
        <v>0.88182498130142106</v>
      </c>
      <c r="M3285">
        <f>M3284*(1-(M$1+M$5))^($A3285-$A3284)*(1+2*(E3285/E3284-1))</f>
        <v>63.983555823531468</v>
      </c>
      <c r="N3285">
        <f>VLOOKUP(A3285,'UVXY-IV'!A$43:E$2041,4,0)</f>
        <v>318.39800000000002</v>
      </c>
    </row>
    <row r="3286" spans="1:14" x14ac:dyDescent="0.25">
      <c r="A3286" s="1">
        <v>42830</v>
      </c>
      <c r="B3286" s="10">
        <v>12.89</v>
      </c>
      <c r="C3286" s="10">
        <v>14.12</v>
      </c>
      <c r="D3286">
        <v>109.476</v>
      </c>
      <c r="E3286">
        <v>97.084599999999995</v>
      </c>
      <c r="F3286">
        <v>16117.615899</v>
      </c>
      <c r="G3286">
        <v>14295.069463</v>
      </c>
      <c r="H3286">
        <f>(1/(1-91/360*VLOOKUP($A3286,Tbills!$B$4:$C$974,2,1)/100))^((1)/91)-1</f>
        <v>2.1688326397484303E-5</v>
      </c>
      <c r="I3286">
        <f>I3285*(1-(I$1+I$5))^($A3286-$A3285)*(1+1.5*(E3286/E3285-1))</f>
        <v>201.30844039476474</v>
      </c>
      <c r="K3286">
        <f>ROW()</f>
        <v>3286</v>
      </c>
      <c r="L3286">
        <f>B3286/C3286</f>
        <v>0.91288951841359778</v>
      </c>
      <c r="M3286">
        <f>M3285*(1-(M$1+M$5))^($A3286-$A3285)*(1+2*(E3286/E3285-1))</f>
        <v>69.474008959106484</v>
      </c>
      <c r="N3286">
        <f>VLOOKUP(A3286,'UVXY-IV'!A$43:E$2041,4,0)</f>
        <v>345.702</v>
      </c>
    </row>
    <row r="3287" spans="1:14"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I3286*(1-(I$1+I$5))^($A3287-$A3286)*(1+1.5*(E3287/E3286-1))</f>
        <v>194.14759100184148</v>
      </c>
      <c r="K3287">
        <f>ROW()</f>
        <v>3287</v>
      </c>
      <c r="L3287">
        <f>B3287/C3287</f>
        <v>0.90702781844802349</v>
      </c>
      <c r="M3287">
        <f>M3286*(1-(M$1+M$5))^($A3287-$A3286)*(1+2*(E3287/E3286-1))</f>
        <v>66.177572985951102</v>
      </c>
      <c r="N3287">
        <f>VLOOKUP(A3287,'UVXY-IV'!A$43:E$2041,4,0)</f>
        <v>329.28</v>
      </c>
    </row>
    <row r="3288" spans="1:14"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I3287*(1-(I$1+I$5))^($A3288-$A3287)*(1+1.5*(E3288/E3287-1))</f>
        <v>202.46385525571057</v>
      </c>
      <c r="K3288">
        <f>ROW()</f>
        <v>3288</v>
      </c>
      <c r="L3288">
        <f>B3288/C3288</f>
        <v>0.91536273115220479</v>
      </c>
      <c r="M3288">
        <f>M3287*(1-(M$1+M$5))^($A3288-$A3287)*(1+2*(E3288/E3287-1))</f>
        <v>69.955697910285679</v>
      </c>
      <c r="N3288">
        <f>VLOOKUP(A3288,'UVXY-IV'!A$43:E$2041,4,0)</f>
        <v>348.05799999999999</v>
      </c>
    </row>
    <row r="3289" spans="1:14" x14ac:dyDescent="0.25">
      <c r="A3289" s="1">
        <v>42835</v>
      </c>
      <c r="B3289" s="10">
        <v>14.05</v>
      </c>
      <c r="C3289" s="10">
        <v>14.58</v>
      </c>
      <c r="D3289">
        <v>114.8704</v>
      </c>
      <c r="E3289">
        <v>101.8575</v>
      </c>
      <c r="F3289">
        <v>16206.420145</v>
      </c>
      <c r="G3289">
        <v>14372.265659000001</v>
      </c>
      <c r="H3289">
        <f>(1/(1-91/360*VLOOKUP($A3289,Tbills!$B$4:$C$974,2,1)/100))^((1)/91)-1</f>
        <v>2.1966576900345203E-5</v>
      </c>
      <c r="I3289">
        <f>I3288*(1-(I$1+I$5))^($A3289-$A3288)*(1+1.5*(E3289/E3288-1))</f>
        <v>216.06239778869011</v>
      </c>
      <c r="K3289">
        <f>ROW()</f>
        <v>3289</v>
      </c>
      <c r="L3289">
        <f>B3289/C3289</f>
        <v>0.96364883401920443</v>
      </c>
      <c r="M3289">
        <f>M3288*(1-(M$1+M$5))^($A3289-$A3288)*(1+2*(E3289/E3288-1))</f>
        <v>76.215648322597886</v>
      </c>
      <c r="N3289">
        <f>VLOOKUP(A3289,'UVXY-IV'!A$43:E$2041,4,0)</f>
        <v>379.19</v>
      </c>
    </row>
    <row r="3290" spans="1:14"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I3289*(1-(I$1+I$5))^($A3290-$A3289)*(1+1.5*(E3290/E3289-1))</f>
        <v>224.93628332867323</v>
      </c>
      <c r="K3290">
        <f>ROW()</f>
        <v>3290</v>
      </c>
      <c r="L3290">
        <f>B3290/C3290</f>
        <v>0.99406332453825863</v>
      </c>
      <c r="M3290">
        <f>M3289*(1-(M$1+M$5))^($A3290-$A3289)*(1+2*(E3290/E3289-1))</f>
        <v>80.387618071338892</v>
      </c>
      <c r="N3290">
        <f>VLOOKUP(A3290,'UVXY-IV'!A$43:E$2041,4,0)</f>
        <v>399.91</v>
      </c>
    </row>
    <row r="3291" spans="1:14" x14ac:dyDescent="0.25">
      <c r="A3291" s="1">
        <v>42837</v>
      </c>
      <c r="B3291" s="10">
        <v>15.77</v>
      </c>
      <c r="C3291" s="10">
        <v>15.28</v>
      </c>
      <c r="D3291">
        <v>121.0371</v>
      </c>
      <c r="E3291">
        <v>107.3211</v>
      </c>
      <c r="F3291">
        <v>16298.169463</v>
      </c>
      <c r="G3291">
        <v>14452.998089999999</v>
      </c>
      <c r="H3291">
        <f>(1/(1-91/360*VLOOKUP($A3291,Tbills!$B$4:$C$974,2,1)/100))^((1)/91)-1</f>
        <v>2.1966576900345203E-5</v>
      </c>
      <c r="I3291">
        <f>I3290*(1-(I$1+I$5))^($A3291-$A3290)*(1+1.5*(E3291/E3290-1))</f>
        <v>233.55558635042451</v>
      </c>
      <c r="K3291">
        <f>ROW()</f>
        <v>3291</v>
      </c>
      <c r="L3291">
        <f>B3291/C3291</f>
        <v>1.0320680628272252</v>
      </c>
      <c r="M3291">
        <f>M3290*(1-(M$1+M$5))^($A3291-$A3290)*(1+2*(E3291/E3290-1))</f>
        <v>84.492987545814529</v>
      </c>
      <c r="N3291">
        <f>VLOOKUP(A3291,'UVXY-IV'!A$43:E$2041,4,0)</f>
        <v>420.36200000000002</v>
      </c>
    </row>
    <row r="3292" spans="1:14"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I3291*(1-(I$1+I$5))^($A3292-$A3291)*(1+1.5*(E3292/E3291-1))</f>
        <v>239.58253905297909</v>
      </c>
      <c r="K3292">
        <f>ROW()</f>
        <v>3292</v>
      </c>
      <c r="L3292">
        <f>B3292/C3292</f>
        <v>1.0133333333333334</v>
      </c>
      <c r="M3292">
        <f>M3291*(1-(M$1+M$5))^($A3292-$A3291)*(1+2*(E3292/E3291-1))</f>
        <v>87.398296967066159</v>
      </c>
      <c r="N3292">
        <f>VLOOKUP(A3292,'UVXY-IV'!A$43:E$2041,4,0)</f>
        <v>434.81599999999997</v>
      </c>
    </row>
    <row r="3293" spans="1:14" x14ac:dyDescent="0.25">
      <c r="A3293" s="1">
        <v>42842</v>
      </c>
      <c r="B3293" s="10">
        <v>14.66</v>
      </c>
      <c r="C3293" s="10">
        <v>14.86</v>
      </c>
      <c r="D3293">
        <v>115.6151</v>
      </c>
      <c r="E3293">
        <v>102.5013</v>
      </c>
      <c r="F3293">
        <v>16001.195417000001</v>
      </c>
      <c r="G3293">
        <v>14187.99489</v>
      </c>
      <c r="H3293">
        <f>(1/(1-91/360*VLOOKUP($A3293,Tbills!$B$4:$C$974,2,1)/100))^((1)/91)-1</f>
        <v>2.2940895184175858E-5</v>
      </c>
      <c r="I3293">
        <f>I3292*(1-(I$1+I$5))^($A3293-$A3292)*(1+1.5*(E3293/E3292-1))</f>
        <v>217.6275485924015</v>
      </c>
      <c r="K3293">
        <f>ROW()</f>
        <v>3293</v>
      </c>
      <c r="L3293">
        <f>B3293/C3293</f>
        <v>0.98654104979811574</v>
      </c>
      <c r="M3293">
        <f>M3292*(1-(M$1+M$5))^($A3293-$A3292)*(1+2*(E3293/E3292-1))</f>
        <v>76.713281073636722</v>
      </c>
      <c r="N3293">
        <f>VLOOKUP(A3293,'UVXY-IV'!A$43:E$2041,4,0)</f>
        <v>381.68400000000003</v>
      </c>
    </row>
    <row r="3294" spans="1:14" x14ac:dyDescent="0.25">
      <c r="A3294" s="1">
        <v>42843</v>
      </c>
      <c r="B3294" s="10">
        <v>14.42</v>
      </c>
      <c r="C3294" s="10">
        <v>14.76</v>
      </c>
      <c r="D3294">
        <v>115.4695</v>
      </c>
      <c r="E3294">
        <v>102.3699</v>
      </c>
      <c r="F3294">
        <v>15951.05395</v>
      </c>
      <c r="G3294">
        <v>14143.209795999999</v>
      </c>
      <c r="H3294">
        <f>(1/(1-91/360*VLOOKUP($A3294,Tbills!$B$4:$C$974,2,1)/100))^((1)/91)-1</f>
        <v>2.2940895184175858E-5</v>
      </c>
      <c r="I3294">
        <f>I3293*(1-(I$1+I$5))^($A3294-$A3293)*(1+1.5*(E3294/E3293-1))</f>
        <v>217.2069892212144</v>
      </c>
      <c r="K3294">
        <f>ROW()</f>
        <v>3294</v>
      </c>
      <c r="L3294">
        <f>B3294/C3294</f>
        <v>0.97696476964769652</v>
      </c>
      <c r="M3294">
        <f>M3293*(1-(M$1+M$5))^($A3294-$A3293)*(1+2*(E3294/E3293-1))</f>
        <v>76.514019695158893</v>
      </c>
      <c r="N3294">
        <f>VLOOKUP(A3294,'UVXY-IV'!A$43:E$2041,4,0)</f>
        <v>380.68799999999999</v>
      </c>
    </row>
    <row r="3295" spans="1:14"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I3294*(1-(I$1+I$5))^($A3295-$A3294)*(1+1.5*(E3295/E3294-1))</f>
        <v>222.89102536838098</v>
      </c>
      <c r="K3295">
        <f>ROW()</f>
        <v>3295</v>
      </c>
      <c r="L3295">
        <f>B3295/C3295</f>
        <v>0.99005305039787794</v>
      </c>
      <c r="M3295">
        <f>M3294*(1-(M$1+M$5))^($A3295-$A3294)*(1+2*(E3295/E3294-1))</f>
        <v>79.182057171172886</v>
      </c>
      <c r="N3295">
        <f>VLOOKUP(A3295,'UVXY-IV'!A$43:E$2041,4,0)</f>
        <v>393.94799999999998</v>
      </c>
    </row>
    <row r="3296" spans="1:14"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I3295*(1-(I$1+I$5))^($A3296-$A3295)*(1+1.5*(E3296/E3295-1))</f>
        <v>217.21055147271483</v>
      </c>
      <c r="K3296">
        <f>ROW()</f>
        <v>3296</v>
      </c>
      <c r="L3296">
        <f>B3296/C3296</f>
        <v>0.97384721266345498</v>
      </c>
      <c r="M3296">
        <f>M3295*(1-(M$1+M$5))^($A3296-$A3295)*(1+2*(E3296/E3295-1))</f>
        <v>76.489814235613608</v>
      </c>
      <c r="N3296">
        <f>VLOOKUP(A3296,'UVXY-IV'!A$43:E$2041,4,0)</f>
        <v>380.53399999999999</v>
      </c>
    </row>
    <row r="3297" spans="1:14" x14ac:dyDescent="0.25">
      <c r="A3297" s="1">
        <v>42846</v>
      </c>
      <c r="B3297" s="10">
        <v>14.63</v>
      </c>
      <c r="C3297" s="10">
        <v>14.75</v>
      </c>
      <c r="D3297">
        <v>115.4166</v>
      </c>
      <c r="E3297">
        <v>102.316</v>
      </c>
      <c r="F3297">
        <v>15682.718016000001</v>
      </c>
      <c r="G3297">
        <v>13904.325785999999</v>
      </c>
      <c r="H3297">
        <f>(1/(1-91/360*VLOOKUP($A3297,Tbills!$B$4:$C$974,2,1)/100))^((1)/91)-1</f>
        <v>2.2801701510921646E-5</v>
      </c>
      <c r="I3297">
        <f>I3296*(1-(I$1+I$5))^($A3297-$A3296)*(1+1.5*(E3297/E3296-1))</f>
        <v>216.98094468346932</v>
      </c>
      <c r="K3297">
        <f>ROW()</f>
        <v>3297</v>
      </c>
      <c r="L3297">
        <f>B3297/C3297</f>
        <v>0.99186440677966103</v>
      </c>
      <c r="M3297">
        <f>M3296*(1-(M$1+M$5))^($A3297-$A3296)*(1+2*(E3297/E3296-1))</f>
        <v>76.380410362492299</v>
      </c>
      <c r="N3297">
        <f>VLOOKUP(A3297,'UVXY-IV'!A$43:E$2041,4,0)</f>
        <v>379.98</v>
      </c>
    </row>
    <row r="3298" spans="1:14"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I3297*(1-(I$1+I$5))^($A3298-$A3297)*(1+1.5*(E3298/E3297-1))</f>
        <v>182.00620417009691</v>
      </c>
      <c r="K3298">
        <f>ROW()</f>
        <v>3298</v>
      </c>
      <c r="L3298">
        <f>B3298/C3298</f>
        <v>0.84031007751937981</v>
      </c>
      <c r="M3298">
        <f>M3297*(1-(M$1+M$5))^($A3298-$A3297)*(1+2*(E3298/E3297-1))</f>
        <v>59.961323966536575</v>
      </c>
      <c r="N3298">
        <f>VLOOKUP(A3298,'UVXY-IV'!A$43:E$2041,4,0)</f>
        <v>298.33</v>
      </c>
    </row>
    <row r="3299" spans="1:14"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I3298*(1-(I$1+I$5))^($A3299-$A3298)*(1+1.5*(E3299/E3298-1))</f>
        <v>177.74028485597225</v>
      </c>
      <c r="K3299">
        <f>ROW()</f>
        <v>3299</v>
      </c>
      <c r="L3299">
        <f>B3299/C3299</f>
        <v>0.83735408560311286</v>
      </c>
      <c r="M3299">
        <f>M3298*(1-(M$1+M$5))^($A3299-$A3298)*(1+2*(E3299/E3298-1))</f>
        <v>58.086258358931659</v>
      </c>
      <c r="N3299">
        <f>VLOOKUP(A3299,'UVXY-IV'!A$43:E$2041,4,0)</f>
        <v>289.00799999999998</v>
      </c>
    </row>
    <row r="3300" spans="1:14"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I3299*(1-(I$1+I$5))^($A3300-$A3299)*(1+1.5*(E3300/E3299-1))</f>
        <v>176.42002127248472</v>
      </c>
      <c r="K3300">
        <f>ROW()</f>
        <v>3300</v>
      </c>
      <c r="L3300">
        <f>B3300/C3300</f>
        <v>0.83590138674884429</v>
      </c>
      <c r="M3300">
        <f>M3299*(1-(M$1+M$5))^($A3300-$A3299)*(1+2*(E3300/E3299-1))</f>
        <v>57.509767324743137</v>
      </c>
      <c r="N3300">
        <f>VLOOKUP(A3300,'UVXY-IV'!A$43:E$2041,4,0)</f>
        <v>286.14400000000001</v>
      </c>
    </row>
    <row r="3301" spans="1:14" x14ac:dyDescent="0.25">
      <c r="A3301" s="1">
        <v>42852</v>
      </c>
      <c r="B3301" s="10">
        <v>10.36</v>
      </c>
      <c r="C3301" s="10">
        <v>12.8</v>
      </c>
      <c r="D3301">
        <v>100.8001</v>
      </c>
      <c r="E3301">
        <v>89.345500000000001</v>
      </c>
      <c r="F3301">
        <v>15123.235326</v>
      </c>
      <c r="G3301">
        <v>13406.427308</v>
      </c>
      <c r="H3301">
        <f>(1/(1-91/360*VLOOKUP($A3301,Tbills!$B$4:$C$974,2,1)/100))^((1)/91)-1</f>
        <v>2.2801701510921646E-5</v>
      </c>
      <c r="I3301">
        <f>I3300*(1-(I$1+I$5))^($A3301-$A3300)*(1+1.5*(E3301/E3300-1))</f>
        <v>176.10356414776302</v>
      </c>
      <c r="K3301">
        <f>ROW()</f>
        <v>3301</v>
      </c>
      <c r="L3301">
        <f>B3301/C3301</f>
        <v>0.80937499999999996</v>
      </c>
      <c r="M3301">
        <f>M3300*(1-(M$1+M$5))^($A3301-$A3300)*(1+2*(E3301/E3300-1))</f>
        <v>57.371022100815338</v>
      </c>
      <c r="N3301">
        <f>VLOOKUP(A3301,'UVXY-IV'!A$43:E$2041,4,0)</f>
        <v>285.44400000000002</v>
      </c>
    </row>
    <row r="3302" spans="1:14"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I3301*(1-(I$1+I$5))^($A3302-$A3301)*(1+1.5*(E3302/E3301-1))</f>
        <v>174.74334911472374</v>
      </c>
      <c r="K3302">
        <f>ROW()</f>
        <v>3302</v>
      </c>
      <c r="L3302">
        <f>B3302/C3302</f>
        <v>0.8368136117556072</v>
      </c>
      <c r="M3302">
        <f>M3301*(1-(M$1+M$5))^($A3302-$A3301)*(1+2*(E3302/E3301-1))</f>
        <v>56.778995345568759</v>
      </c>
      <c r="N3302">
        <f>VLOOKUP(A3302,'UVXY-IV'!A$43:E$2041,4,0)</f>
        <v>282.49200000000002</v>
      </c>
    </row>
    <row r="3303" spans="1:14"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I3302*(1-(I$1+I$5))^($A3303-$A3302)*(1+1.5*(E3303/E3302-1))</f>
        <v>164.97305957877904</v>
      </c>
      <c r="K3303">
        <f>ROW()</f>
        <v>3303</v>
      </c>
      <c r="L3303">
        <f>B3303/C3303</f>
        <v>0.80047505938242269</v>
      </c>
      <c r="M3303">
        <f>M3302*(1-(M$1+M$5))^($A3303-$A3302)*(1+2*(E3303/E3302-1))</f>
        <v>52.542885894605476</v>
      </c>
      <c r="N3303">
        <f>VLOOKUP(A3303,'UVXY-IV'!A$43:E$2041,4,0)</f>
        <v>261.43400000000003</v>
      </c>
    </row>
    <row r="3304" spans="1:14"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I3303*(1-(I$1+I$5))^($A3304-$A3303)*(1+1.5*(E3304/E3303-1))</f>
        <v>166.79933394966298</v>
      </c>
      <c r="K3304">
        <f>ROW()</f>
        <v>3304</v>
      </c>
      <c r="L3304">
        <f>B3304/C3304</f>
        <v>0.82540919719407635</v>
      </c>
      <c r="M3304">
        <f>M3303*(1-(M$1+M$5))^($A3304-$A3303)*(1+2*(E3304/E3303-1))</f>
        <v>53.317310931782067</v>
      </c>
      <c r="N3304">
        <f>VLOOKUP(A3304,'UVXY-IV'!A$43:E$2041,4,0)</f>
        <v>265.28199999999998</v>
      </c>
    </row>
    <row r="3305" spans="1:14"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I3304*(1-(I$1+I$5))^($A3305-$A3304)*(1+1.5*(E3305/E3304-1))</f>
        <v>170.8577534839612</v>
      </c>
      <c r="K3305">
        <f>ROW()</f>
        <v>3305</v>
      </c>
      <c r="L3305">
        <f>B3305/C3305</f>
        <v>0.81588999236058057</v>
      </c>
      <c r="M3305">
        <f>M3304*(1-(M$1+M$5))^($A3305-$A3304)*(1+2*(E3305/E3304-1))</f>
        <v>55.045849460648149</v>
      </c>
      <c r="N3305">
        <f>VLOOKUP(A3305,'UVXY-IV'!A$43:E$2041,4,0)</f>
        <v>273.86399999999998</v>
      </c>
    </row>
    <row r="3306" spans="1:14"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I3305*(1-(I$1+I$5))^($A3306-$A3305)*(1+1.5*(E3306/E3305-1))</f>
        <v>164.28090050592334</v>
      </c>
      <c r="K3306">
        <f>ROW()</f>
        <v>3306</v>
      </c>
      <c r="L3306">
        <f>B3306/C3306</f>
        <v>0.81527669524551838</v>
      </c>
      <c r="M3306">
        <f>M3305*(1-(M$1+M$5))^($A3306-$A3305)*(1+2*(E3306/E3305-1))</f>
        <v>52.2195822510919</v>
      </c>
      <c r="N3306">
        <f>VLOOKUP(A3306,'UVXY-IV'!A$43:E$2041,4,0)</f>
        <v>259.79399999999998</v>
      </c>
    </row>
    <row r="3307" spans="1:14"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I3306*(1-(I$1+I$5))^($A3307-$A3306)*(1+1.5*(E3307/E3306-1))</f>
        <v>164.6800262059952</v>
      </c>
      <c r="K3307">
        <f>ROW()</f>
        <v>3307</v>
      </c>
      <c r="L3307">
        <f>B3307/C3307</f>
        <v>0.82256809338521408</v>
      </c>
      <c r="M3307">
        <f>M3306*(1-(M$1+M$5))^($A3307-$A3306)*(1+2*(E3307/E3306-1))</f>
        <v>52.387644935328019</v>
      </c>
      <c r="N3307">
        <f>VLOOKUP(A3307,'UVXY-IV'!A$43:E$2041,4,0)</f>
        <v>260.61200000000002</v>
      </c>
    </row>
    <row r="3308" spans="1:14" x14ac:dyDescent="0.25">
      <c r="A3308" s="1">
        <v>42863</v>
      </c>
      <c r="B3308" s="10">
        <v>9.77</v>
      </c>
      <c r="C3308" s="10">
        <v>12.59</v>
      </c>
      <c r="D3308">
        <v>94.511399999999995</v>
      </c>
      <c r="E3308">
        <v>83.75</v>
      </c>
      <c r="F3308">
        <v>14947.638609</v>
      </c>
      <c r="G3308">
        <v>13247.390599</v>
      </c>
      <c r="H3308">
        <f>(1/(1-91/360*VLOOKUP($A3308,Tbills!$B$4:$C$974,2,1)/100))^((1)/91)-1</f>
        <v>2.3497577574582706E-5</v>
      </c>
      <c r="I3308">
        <f>I3307*(1-(I$1+I$5))^($A3308-$A3307)*(1+1.5*(E3308/E3307-1))</f>
        <v>159.62909067714753</v>
      </c>
      <c r="K3308">
        <f>ROW()</f>
        <v>3308</v>
      </c>
      <c r="L3308">
        <f>B3308/C3308</f>
        <v>0.77601270849880855</v>
      </c>
      <c r="M3308">
        <f>M3307*(1-(M$1+M$5))^($A3308-$A3307)*(1+2*(E3308/E3307-1))</f>
        <v>50.242123229670597</v>
      </c>
      <c r="N3308">
        <f>VLOOKUP(A3308,'UVXY-IV'!A$43:E$2041,4,0)</f>
        <v>249.93</v>
      </c>
    </row>
    <row r="3309" spans="1:14"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I3308*(1-(I$1+I$5))^($A3309-$A3308)*(1+1.5*(E3309/E3308-1))</f>
        <v>159.62755998723691</v>
      </c>
      <c r="K3309">
        <f>ROW()</f>
        <v>3309</v>
      </c>
      <c r="L3309">
        <f>B3309/C3309</f>
        <v>0.78363493312352483</v>
      </c>
      <c r="M3309">
        <f>M3308*(1-(M$1+M$5))^($A3309-$A3308)*(1+2*(E3309/E3308-1))</f>
        <v>50.240430138942578</v>
      </c>
      <c r="N3309">
        <f>VLOOKUP(A3309,'UVXY-IV'!A$43:E$2041,4,0)</f>
        <v>249.916</v>
      </c>
    </row>
    <row r="3310" spans="1:14"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I3309*(1-(I$1+I$5))^($A3310-$A3309)*(1+1.5*(E3310/E3309-1))</f>
        <v>160.11605739721151</v>
      </c>
      <c r="K3310">
        <f>ROW()</f>
        <v>3310</v>
      </c>
      <c r="L3310">
        <f>B3310/C3310</f>
        <v>0.79085979860573208</v>
      </c>
      <c r="M3310">
        <f>M3309*(1-(M$1+M$5))^($A3310-$A3309)*(1+2*(E3310/E3309-1))</f>
        <v>50.444371004728346</v>
      </c>
      <c r="N3310">
        <f>VLOOKUP(A3310,'UVXY-IV'!A$43:E$2041,4,0)</f>
        <v>250.92599999999999</v>
      </c>
    </row>
    <row r="3311" spans="1:14"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I3310*(1-(I$1+I$5))^($A3311-$A3310)*(1+1.5*(E3311/E3310-1))</f>
        <v>162.06946255359668</v>
      </c>
      <c r="K3311">
        <f>ROW()</f>
        <v>3311</v>
      </c>
      <c r="L3311">
        <f>B3311/C3311</f>
        <v>0.81475787855495774</v>
      </c>
      <c r="M3311">
        <f>M3310*(1-(M$1+M$5))^($A3311-$A3310)*(1+2*(E3311/E3310-1))</f>
        <v>51.263853505575</v>
      </c>
      <c r="N3311">
        <f>VLOOKUP(A3311,'UVXY-IV'!A$43:E$2041,4,0)</f>
        <v>254.99799999999999</v>
      </c>
    </row>
    <row r="3312" spans="1:14"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I3311*(1-(I$1+I$5))^($A3312-$A3311)*(1+1.5*(E3312/E3311-1))</f>
        <v>158.16095785496751</v>
      </c>
      <c r="K3312">
        <f>ROW()</f>
        <v>3312</v>
      </c>
      <c r="L3312">
        <f>B3312/C3312</f>
        <v>0.80185042405551266</v>
      </c>
      <c r="M3312">
        <f>M3311*(1-(M$1+M$5))^($A3312-$A3311)*(1+2*(E3312/E3311-1))</f>
        <v>49.614433185081438</v>
      </c>
      <c r="N3312">
        <f>VLOOKUP(A3312,'UVXY-IV'!A$43:E$2041,4,0)</f>
        <v>246.76599999999999</v>
      </c>
    </row>
    <row r="3313" spans="1:14"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I3312*(1-(I$1+I$5))^($A3313-$A3312)*(1+1.5*(E3313/E3312-1))</f>
        <v>153.04720949951786</v>
      </c>
      <c r="K3313">
        <f>ROW()</f>
        <v>3313</v>
      </c>
      <c r="L3313">
        <f>B3313/C3313</f>
        <v>0.81533646322378717</v>
      </c>
      <c r="M3313">
        <f>M3312*(1-(M$1+M$5))^($A3313-$A3312)*(1+2*(E3313/E3312-1))</f>
        <v>47.472593046138861</v>
      </c>
      <c r="N3313">
        <f>VLOOKUP(A3313,'UVXY-IV'!A$43:E$2041,4,0)</f>
        <v>236.114</v>
      </c>
    </row>
    <row r="3314" spans="1:14"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I3313*(1-(I$1+I$5))^($A3314-$A3313)*(1+1.5*(E3314/E3313-1))</f>
        <v>151.48150065074572</v>
      </c>
      <c r="K3314">
        <f>ROW()</f>
        <v>3314</v>
      </c>
      <c r="L3314">
        <f>B3314/C3314</f>
        <v>0.84189723320158105</v>
      </c>
      <c r="M3314">
        <f>M3313*(1-(M$1+M$5))^($A3314-$A3313)*(1+2*(E3314/E3313-1))</f>
        <v>46.824074823038472</v>
      </c>
      <c r="N3314">
        <f>VLOOKUP(A3314,'UVXY-IV'!A$43:E$2041,4,0)</f>
        <v>232.85599999999999</v>
      </c>
    </row>
    <row r="3315" spans="1:14"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I3314*(1-(I$1+I$5))^($A3315-$A3314)*(1+1.5*(E3315/E3314-1))</f>
        <v>191.9373940839136</v>
      </c>
      <c r="K3315">
        <f>ROW()</f>
        <v>3315</v>
      </c>
      <c r="L3315">
        <f>B3315/C3315</f>
        <v>0.99935897435897436</v>
      </c>
      <c r="M3315">
        <f>M3314*(1-(M$1+M$5))^($A3315-$A3314)*(1+2*(E3315/E3314-1))</f>
        <v>63.496322782728228</v>
      </c>
      <c r="N3315">
        <f>VLOOKUP(A3315,'UVXY-IV'!A$43:E$2041,4,0)</f>
        <v>315.774</v>
      </c>
    </row>
    <row r="3316" spans="1:14"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I3315*(1-(I$1+I$5))^($A3316-$A3315)*(1+1.5*(E3316/E3315-1))</f>
        <v>192.86209110032459</v>
      </c>
      <c r="K3316">
        <f>ROW()</f>
        <v>3316</v>
      </c>
      <c r="L3316">
        <f>B3316/C3316</f>
        <v>0.97929191716766861</v>
      </c>
      <c r="M3316">
        <f>M3315*(1-(M$1+M$5))^($A3316-$A3315)*(1+2*(E3316/E3315-1))</f>
        <v>63.902860097166965</v>
      </c>
      <c r="N3316">
        <f>VLOOKUP(A3316,'UVXY-IV'!A$43:E$2041,4,0)</f>
        <v>317.83800000000002</v>
      </c>
    </row>
    <row r="3317" spans="1:14"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I3316*(1-(I$1+I$5))^($A3317-$A3316)*(1+1.5*(E3317/E3316-1))</f>
        <v>162.26208005392502</v>
      </c>
      <c r="K3317">
        <f>ROW()</f>
        <v>3317</v>
      </c>
      <c r="L3317">
        <f>B3317/C3317</f>
        <v>0.89251297257227569</v>
      </c>
      <c r="M3317">
        <f>M3316*(1-(M$1+M$5))^($A3317-$A3316)*(1+2*(E3317/E3316-1))</f>
        <v>50.383186500182106</v>
      </c>
      <c r="N3317">
        <f>VLOOKUP(A3317,'UVXY-IV'!A$43:E$2041,4,0)</f>
        <v>250.614</v>
      </c>
    </row>
    <row r="3318" spans="1:14"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I3317*(1-(I$1+I$5))^($A3318-$A3317)*(1+1.5*(E3318/E3317-1))</f>
        <v>153.23882034902016</v>
      </c>
      <c r="K3318">
        <f>ROW()</f>
        <v>3318</v>
      </c>
      <c r="L3318">
        <f>B3318/C3318</f>
        <v>0.84336419753086411</v>
      </c>
      <c r="M3318">
        <f>M3317*(1-(M$1+M$5))^($A3318-$A3317)*(1+2*(E3318/E3317-1))</f>
        <v>46.644606056662951</v>
      </c>
      <c r="N3318">
        <f>VLOOKUP(A3318,'UVXY-IV'!A$43:E$2041,4,0)</f>
        <v>232.03800000000001</v>
      </c>
    </row>
    <row r="3319" spans="1:14"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I3318*(1-(I$1+I$5))^($A3319-$A3318)*(1+1.5*(E3319/E3318-1))</f>
        <v>155.24813363127842</v>
      </c>
      <c r="K3319">
        <f>ROW()</f>
        <v>3319</v>
      </c>
      <c r="L3319">
        <f>B3319/C3319</f>
        <v>0.83100775193798448</v>
      </c>
      <c r="M3319">
        <f>M3318*(1-(M$1+M$5))^($A3319-$A3318)*(1+2*(E3319/E3318-1))</f>
        <v>47.459101607026419</v>
      </c>
      <c r="N3319">
        <f>VLOOKUP(A3319,'UVXY-IV'!A$43:E$2041,4,0)</f>
        <v>236.09200000000001</v>
      </c>
    </row>
    <row r="3320" spans="1:14"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I3319*(1-(I$1+I$5))^($A3320-$A3319)*(1+1.5*(E3320/E3319-1))</f>
        <v>148.74375514101169</v>
      </c>
      <c r="K3320">
        <f>ROW()</f>
        <v>3320</v>
      </c>
      <c r="L3320">
        <f>B3320/C3320</f>
        <v>0.79586973788721205</v>
      </c>
      <c r="M3320">
        <f>M3319*(1-(M$1+M$5))^($A3320-$A3319)*(1+2*(E3320/E3319-1))</f>
        <v>44.807002439761185</v>
      </c>
      <c r="N3320">
        <f>VLOOKUP(A3320,'UVXY-IV'!A$43:E$2041,4,0)</f>
        <v>222.886</v>
      </c>
    </row>
    <row r="3321" spans="1:14"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I3320*(1-(I$1+I$5))^($A3321-$A3320)*(1+1.5*(E3321/E3320-1))</f>
        <v>149.65492062611182</v>
      </c>
      <c r="K3321">
        <f>ROW()</f>
        <v>3321</v>
      </c>
      <c r="L3321">
        <f>B3321/C3321</f>
        <v>0.79856115107913672</v>
      </c>
      <c r="M3321">
        <f>M3320*(1-(M$1+M$5))^($A3321-$A3320)*(1+2*(E3321/E3320-1))</f>
        <v>45.172024571326055</v>
      </c>
      <c r="N3321">
        <f>VLOOKUP(A3321,'UVXY-IV'!A$43:E$2041,4,0)</f>
        <v>224.684</v>
      </c>
    </row>
    <row r="3322" spans="1:14"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I3321*(1-(I$1+I$5))^($A3322-$A3321)*(1+1.5*(E3322/E3321-1))</f>
        <v>147.83097151762837</v>
      </c>
      <c r="K3322">
        <f>ROW()</f>
        <v>3322</v>
      </c>
      <c r="L3322">
        <f>B3322/C3322</f>
        <v>0.78858520900321549</v>
      </c>
      <c r="M3322">
        <f>M3321*(1-(M$1+M$5))^($A3322-$A3321)*(1+2*(E3322/E3321-1))</f>
        <v>44.43704018421797</v>
      </c>
      <c r="N3322">
        <f>VLOOKUP(A3322,'UVXY-IV'!A$43:E$2041,4,0)</f>
        <v>221.03399999999999</v>
      </c>
    </row>
    <row r="3323" spans="1:14"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I3322*(1-(I$1+I$5))^($A3323-$A3322)*(1+1.5*(E3323/E3322-1))</f>
        <v>145.41350245008141</v>
      </c>
      <c r="K3323">
        <f>ROW()</f>
        <v>3323</v>
      </c>
      <c r="L3323">
        <f>B3323/C3323</f>
        <v>0.81475667189952905</v>
      </c>
      <c r="M3323">
        <f>M3322*(1-(M$1+M$5))^($A3323-$A3322)*(1+2*(E3323/E3322-1))</f>
        <v>43.464515489819085</v>
      </c>
      <c r="N3323">
        <f>VLOOKUP(A3323,'UVXY-IV'!A$43:E$2041,4,0)</f>
        <v>216.22399999999999</v>
      </c>
    </row>
    <row r="3324" spans="1:14"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I3323*(1-(I$1+I$5))^($A3324-$A3323)*(1+1.5*(E3324/E3323-1))</f>
        <v>145.07584965948919</v>
      </c>
      <c r="K3324">
        <f>ROW()</f>
        <v>3324</v>
      </c>
      <c r="L3324">
        <f>B3324/C3324</f>
        <v>0.82422802850356292</v>
      </c>
      <c r="M3324">
        <f>M3323*(1-(M$1+M$5))^($A3324-$A3323)*(1+2*(E3324/E3323-1))</f>
        <v>43.32904254562159</v>
      </c>
      <c r="N3324">
        <f>VLOOKUP(A3324,'UVXY-IV'!A$43:E$2041,4,0)</f>
        <v>215.53800000000001</v>
      </c>
    </row>
    <row r="3325" spans="1:14"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I3324*(1-(I$1+I$5))^($A3325-$A3324)*(1+1.5*(E3325/E3324-1))</f>
        <v>141.12883973284724</v>
      </c>
      <c r="K3325">
        <f>ROW()</f>
        <v>3325</v>
      </c>
      <c r="L3325">
        <f>B3325/C3325</f>
        <v>0.79629629629629639</v>
      </c>
      <c r="M3325">
        <f>M3324*(1-(M$1+M$5))^($A3325-$A3324)*(1+2*(E3325/E3324-1))</f>
        <v>41.75639729306998</v>
      </c>
      <c r="N3325">
        <f>VLOOKUP(A3325,'UVXY-IV'!A$43:E$2041,4,0)</f>
        <v>207.708</v>
      </c>
    </row>
    <row r="3326" spans="1:14"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I3325*(1-(I$1+I$5))^($A3326-$A3325)*(1+1.5*(E3326/E3325-1))</f>
        <v>141.9366320634478</v>
      </c>
      <c r="K3326">
        <f>ROW()</f>
        <v>3326</v>
      </c>
      <c r="L3326">
        <f>B3326/C3326</f>
        <v>0.78250401284109139</v>
      </c>
      <c r="M3326">
        <f>M3325*(1-(M$1+M$5))^($A3326-$A3325)*(1+2*(E3326/E3325-1))</f>
        <v>42.074189660669646</v>
      </c>
      <c r="N3326">
        <f>VLOOKUP(A3326,'UVXY-IV'!A$43:E$2041,4,0)</f>
        <v>209.28200000000001</v>
      </c>
    </row>
    <row r="3327" spans="1:14"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I3326*(1-(I$1+I$5))^($A3327-$A3326)*(1+1.5*(E3327/E3326-1))</f>
        <v>144.13657250477183</v>
      </c>
      <c r="K3327">
        <f>ROW()</f>
        <v>3327</v>
      </c>
      <c r="L3327">
        <f>B3327/C3327</f>
        <v>0.78365758754863812</v>
      </c>
      <c r="M3327">
        <f>M3326*(1-(M$1+M$5))^($A3327-$A3326)*(1+2*(E3327/E3326-1))</f>
        <v>42.940989738532906</v>
      </c>
      <c r="N3327">
        <f>VLOOKUP(A3327,'UVXY-IV'!A$43:E$2041,4,0)</f>
        <v>213.61</v>
      </c>
    </row>
    <row r="3328" spans="1:14"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I3327*(1-(I$1+I$5))^($A3328-$A3327)*(1+1.5*(E3328/E3327-1))</f>
        <v>147.66921573923361</v>
      </c>
      <c r="K3328">
        <f>ROW()</f>
        <v>3328</v>
      </c>
      <c r="L3328">
        <f>B3328/C3328</f>
        <v>0.79892966360856266</v>
      </c>
      <c r="M3328">
        <f>M3327*(1-(M$1+M$5))^($A3328-$A3327)*(1+2*(E3328/E3327-1))</f>
        <v>44.343312139414842</v>
      </c>
      <c r="N3328">
        <f>VLOOKUP(A3328,'UVXY-IV'!A$43:E$2041,4,0)</f>
        <v>220.58799999999999</v>
      </c>
    </row>
    <row r="3329" spans="1:14"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I3328*(1-(I$1+I$5))^($A3329-$A3328)*(1+1.5*(E3329/E3328-1))</f>
        <v>145.89169370573507</v>
      </c>
      <c r="K3329">
        <f>ROW()</f>
        <v>3329</v>
      </c>
      <c r="L3329">
        <f>B3329/C3329</f>
        <v>0.79373567608861728</v>
      </c>
      <c r="M3329">
        <f>M3328*(1-(M$1+M$5))^($A3329-$A3328)*(1+2*(E3329/E3328-1))</f>
        <v>43.63071024036325</v>
      </c>
      <c r="N3329">
        <f>VLOOKUP(A3329,'UVXY-IV'!A$43:E$2041,4,0)</f>
        <v>217.04400000000001</v>
      </c>
    </row>
    <row r="3330" spans="1:14"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I3329*(1-(I$1+I$5))^($A3330-$A3329)*(1+1.5*(E3330/E3329-1))</f>
        <v>142.03185147485985</v>
      </c>
      <c r="K3330">
        <f>ROW()</f>
        <v>3330</v>
      </c>
      <c r="L3330">
        <f>B3330/C3330</f>
        <v>0.79623824451410663</v>
      </c>
      <c r="M3330">
        <f>M3329*(1-(M$1+M$5))^($A3330-$A3329)*(1+2*(E3330/E3329-1))</f>
        <v>42.09072364647654</v>
      </c>
      <c r="N3330">
        <f>VLOOKUP(A3330,'UVXY-IV'!A$43:E$2041,4,0)</f>
        <v>209.38</v>
      </c>
    </row>
    <row r="3331" spans="1:14"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I3330*(1-(I$1+I$5))^($A3331-$A3330)*(1+1.5*(E3331/E3330-1))</f>
        <v>143.19236822370033</v>
      </c>
      <c r="K3331">
        <f>ROW()</f>
        <v>3331</v>
      </c>
      <c r="L3331">
        <f>B3331/C3331</f>
        <v>0.82561728395061718</v>
      </c>
      <c r="M3331">
        <f>M3330*(1-(M$1+M$5))^($A3331-$A3330)*(1+2*(E3331/E3330-1))</f>
        <v>42.548386648658578</v>
      </c>
      <c r="N3331">
        <f>VLOOKUP(A3331,'UVXY-IV'!A$43:E$2041,4,0)</f>
        <v>211.64599999999999</v>
      </c>
    </row>
    <row r="3332" spans="1:14"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I3331*(1-(I$1+I$5))^($A3332-$A3331)*(1+1.5*(E3332/E3331-1))</f>
        <v>145.1846450759555</v>
      </c>
      <c r="K3332">
        <f>ROW()</f>
        <v>3332</v>
      </c>
      <c r="L3332">
        <f>B3332/C3332</f>
        <v>0.86165413533834589</v>
      </c>
      <c r="M3332">
        <f>M3331*(1-(M$1+M$5))^($A3332-$A3331)*(1+2*(E3332/E3331-1))</f>
        <v>43.33497744954925</v>
      </c>
      <c r="N3332">
        <f>VLOOKUP(A3332,'UVXY-IV'!A$43:E$2041,4,0)</f>
        <v>215.572</v>
      </c>
    </row>
    <row r="3333" spans="1:14"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I3332*(1-(I$1+I$5))^($A3333-$A3332)*(1+1.5*(E3333/E3332-1))</f>
        <v>137.98221952449609</v>
      </c>
      <c r="K3333">
        <f>ROW()</f>
        <v>3333</v>
      </c>
      <c r="L3333">
        <f>B3333/C3333</f>
        <v>0.81853888452474466</v>
      </c>
      <c r="M3333">
        <f>M3332*(1-(M$1+M$5))^($A3333-$A3332)*(1+2*(E3333/E3332-1))</f>
        <v>40.467749463570094</v>
      </c>
      <c r="N3333">
        <f>VLOOKUP(A3333,'UVXY-IV'!A$43:E$2041,4,0)</f>
        <v>201.3</v>
      </c>
    </row>
    <row r="3334" spans="1:14"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I3333*(1-(I$1+I$5))^($A3334-$A3333)*(1+1.5*(E3334/E3333-1))</f>
        <v>138.15919576139333</v>
      </c>
      <c r="K3334">
        <f>ROW()</f>
        <v>3334</v>
      </c>
      <c r="L3334">
        <f>B3334/C3334</f>
        <v>0.83320281910728278</v>
      </c>
      <c r="M3334">
        <f>M3333*(1-(M$1+M$5))^($A3334-$A3333)*(1+2*(E3334/E3333-1))</f>
        <v>40.536106812697241</v>
      </c>
      <c r="N3334">
        <f>VLOOKUP(A3334,'UVXY-IV'!A$43:E$2041,4,0)</f>
        <v>201.65</v>
      </c>
    </row>
    <row r="3335" spans="1:14"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I3334*(1-(I$1+I$5))^($A3335-$A3334)*(1+1.5*(E3335/E3334-1))</f>
        <v>140.43362621853095</v>
      </c>
      <c r="K3335">
        <f>ROW()</f>
        <v>3335</v>
      </c>
      <c r="L3335">
        <f>B3335/C3335</f>
        <v>0.84430673896204489</v>
      </c>
      <c r="M3335">
        <f>M3334*(1-(M$1+M$5))^($A3335-$A3334)*(1+2*(E3335/E3334-1))</f>
        <v>41.424999164741514</v>
      </c>
      <c r="N3335">
        <f>VLOOKUP(A3335,'UVXY-IV'!A$43:E$2041,4,0)</f>
        <v>206.07400000000001</v>
      </c>
    </row>
    <row r="3336" spans="1:14"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I3335*(1-(I$1+I$5))^($A3336-$A3335)*(1+1.5*(E3336/E3335-1))</f>
        <v>138.50747476246548</v>
      </c>
      <c r="K3336">
        <f>ROW()</f>
        <v>3336</v>
      </c>
      <c r="L3336">
        <f>B3336/C3336</f>
        <v>0.81667977970102279</v>
      </c>
      <c r="M3336">
        <f>M3335*(1-(M$1+M$5))^($A3336-$A3335)*(1+2*(E3336/E3335-1))</f>
        <v>40.666584923380668</v>
      </c>
      <c r="N3336">
        <f>VLOOKUP(A3336,'UVXY-IV'!A$43:E$2041,4,0)</f>
        <v>202.256</v>
      </c>
    </row>
    <row r="3337" spans="1:14"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I3336*(1-(I$1+I$5))^($A3337-$A3336)*(1+1.5*(E3337/E3336-1))</f>
        <v>134.75560269518246</v>
      </c>
      <c r="K3337">
        <f>ROW()</f>
        <v>3337</v>
      </c>
      <c r="L3337">
        <f>B3337/C3337</f>
        <v>0.83629032258064506</v>
      </c>
      <c r="M3337">
        <f>M3336*(1-(M$1+M$5))^($A3337-$A3336)*(1+2*(E3337/E3336-1))</f>
        <v>39.195378359386055</v>
      </c>
      <c r="N3337">
        <f>VLOOKUP(A3337,'UVXY-IV'!A$43:E$2041,4,0)</f>
        <v>194.95</v>
      </c>
    </row>
    <row r="3338" spans="1:14"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I3337*(1-(I$1+I$5))^($A3338-$A3337)*(1+1.5*(E3338/E3337-1))</f>
        <v>134.12645605529755</v>
      </c>
      <c r="K3338">
        <f>ROW()</f>
        <v>3338</v>
      </c>
      <c r="L3338">
        <f>B3338/C3338</f>
        <v>0.85579196217494091</v>
      </c>
      <c r="M3338">
        <f>M3337*(1-(M$1+M$5))^($A3338-$A3337)*(1+2*(E3338/E3337-1))</f>
        <v>38.950570807520393</v>
      </c>
      <c r="N3338">
        <f>VLOOKUP(A3338,'UVXY-IV'!A$43:E$2041,4,0)</f>
        <v>193.72200000000001</v>
      </c>
    </row>
    <row r="3339" spans="1:14"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I3338*(1-(I$1+I$5))^($A3339-$A3338)*(1+1.5*(E3339/E3338-1))</f>
        <v>135.79131114910197</v>
      </c>
      <c r="K3339">
        <f>ROW()</f>
        <v>3339</v>
      </c>
      <c r="L3339">
        <f>B3339/C3339</f>
        <v>0.84247648902821315</v>
      </c>
      <c r="M3339">
        <f>M3338*(1-(M$1+M$5))^($A3339-$A3338)*(1+2*(E3339/E3338-1))</f>
        <v>39.594376666976906</v>
      </c>
      <c r="N3339">
        <f>VLOOKUP(A3339,'UVXY-IV'!A$43:E$2041,4,0)</f>
        <v>196.928</v>
      </c>
    </row>
    <row r="3340" spans="1:14"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I3339*(1-(I$1+I$5))^($A3340-$A3339)*(1+1.5*(E3340/E3339-1))</f>
        <v>132.54130197778721</v>
      </c>
      <c r="K3340">
        <f>ROW()</f>
        <v>3340</v>
      </c>
      <c r="L3340">
        <f>B3340/C3340</f>
        <v>0.83042789223454838</v>
      </c>
      <c r="M3340">
        <f>M3339*(1-(M$1+M$5))^($A3340-$A3339)*(1+2*(E3340/E3339-1))</f>
        <v>38.330051125868629</v>
      </c>
      <c r="N3340">
        <f>VLOOKUP(A3340,'UVXY-IV'!A$43:E$2041,4,0)</f>
        <v>190.63800000000001</v>
      </c>
    </row>
    <row r="3341" spans="1:14"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I3340*(1-(I$1+I$5))^($A3341-$A3340)*(1+1.5*(E3341/E3340-1))</f>
        <v>130.89073277476587</v>
      </c>
      <c r="K3341">
        <f>ROW()</f>
        <v>3341</v>
      </c>
      <c r="L3341">
        <f>B3341/C3341</f>
        <v>0.81067961165048541</v>
      </c>
      <c r="M3341">
        <f>M3340*(1-(M$1+M$5))^($A3341-$A3340)*(1+2*(E3341/E3340-1))</f>
        <v>37.692820202704844</v>
      </c>
      <c r="N3341">
        <f>VLOOKUP(A3341,'UVXY-IV'!A$43:E$2041,4,0)</f>
        <v>187.464</v>
      </c>
    </row>
    <row r="3342" spans="1:14"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I3341*(1-(I$1+I$5))^($A3342-$A3341)*(1+1.5*(E3342/E3341-1))</f>
        <v>126.79457817861712</v>
      </c>
      <c r="K3342">
        <f>ROW()</f>
        <v>3342</v>
      </c>
      <c r="L3342">
        <f>B3342/C3342</f>
        <v>0.8068459657701712</v>
      </c>
      <c r="M3342">
        <f>M3341*(1-(M$1+M$5))^($A3342-$A3341)*(1+2*(E3342/E3341-1))</f>
        <v>36.11780060346274</v>
      </c>
      <c r="N3342">
        <f>VLOOKUP(A3342,'UVXY-IV'!A$43:E$2041,4,0)</f>
        <v>179.636</v>
      </c>
    </row>
    <row r="3343" spans="1:14"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I3342*(1-(I$1+I$5))^($A3343-$A3342)*(1+1.5*(E3343/E3342-1))</f>
        <v>132.91012754160099</v>
      </c>
      <c r="K3343">
        <f>ROW()</f>
        <v>3343</v>
      </c>
      <c r="L3343">
        <f>B3343/C3343</f>
        <v>0.85339506172839508</v>
      </c>
      <c r="M3343">
        <f>M3342*(1-(M$1+M$5))^($A3343-$A3342)*(1+2*(E3343/E3342-1))</f>
        <v>38.439698373464203</v>
      </c>
      <c r="N3343">
        <f>VLOOKUP(A3343,'UVXY-IV'!A$43:E$2041,4,0)</f>
        <v>191.178</v>
      </c>
    </row>
    <row r="3344" spans="1:14"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I3343*(1-(I$1+I$5))^($A3344-$A3343)*(1+1.5*(E3344/E3343-1))</f>
        <v>127.83292673495662</v>
      </c>
      <c r="K3344">
        <f>ROW()</f>
        <v>3344</v>
      </c>
      <c r="L3344">
        <f>B3344/C3344</f>
        <v>0.80887096774193545</v>
      </c>
      <c r="M3344">
        <f>M3343*(1-(M$1+M$5))^($A3344-$A3343)*(1+2*(E3344/E3343-1))</f>
        <v>36.481066610551586</v>
      </c>
      <c r="N3344">
        <f>VLOOKUP(A3344,'UVXY-IV'!A$43:E$2041,4,0)</f>
        <v>181.43199999999999</v>
      </c>
    </row>
    <row r="3345" spans="1:14"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I3344*(1-(I$1+I$5))^($A3345-$A3344)*(1+1.5*(E3345/E3344-1))</f>
        <v>132.44304640116329</v>
      </c>
      <c r="K3345">
        <f>ROW()</f>
        <v>3345</v>
      </c>
      <c r="L3345">
        <f>B3345/C3345</f>
        <v>0.86996197718631174</v>
      </c>
      <c r="M3345">
        <f>M3344*(1-(M$1+M$5))^($A3345-$A3344)*(1+2*(E3345/E3344-1))</f>
        <v>38.234447731916475</v>
      </c>
      <c r="N3345">
        <f>VLOOKUP(A3345,'UVXY-IV'!A$43:E$2041,4,0)</f>
        <v>190.14400000000001</v>
      </c>
    </row>
    <row r="3346" spans="1:14"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I3345*(1-(I$1+I$5))^($A3346-$A3345)*(1+1.5*(E3346/E3345-1))</f>
        <v>135.81439244002146</v>
      </c>
      <c r="K3346">
        <f>ROW()</f>
        <v>3346</v>
      </c>
      <c r="L3346">
        <f>B3346/C3346</f>
        <v>0.85083713850837128</v>
      </c>
      <c r="M3346">
        <f>M3345*(1-(M$1+M$5))^($A3346-$A3345)*(1+2*(E3346/E3345-1))</f>
        <v>39.531297175041189</v>
      </c>
      <c r="N3346">
        <f>VLOOKUP(A3346,'UVXY-IV'!A$43:E$2041,4,0)</f>
        <v>196.59399999999999</v>
      </c>
    </row>
    <row r="3347" spans="1:14"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I3346*(1-(I$1+I$5))^($A3347-$A3346)*(1+1.5*(E3347/E3346-1))</f>
        <v>140.23775016760348</v>
      </c>
      <c r="K3347">
        <f>ROW()</f>
        <v>3347</v>
      </c>
      <c r="L3347">
        <f>B3347/C3347</f>
        <v>0.84297520661157022</v>
      </c>
      <c r="M3347">
        <f>M3346*(1-(M$1+M$5))^($A3347-$A3346)*(1+2*(E3347/E3346-1))</f>
        <v>41.245359885505906</v>
      </c>
      <c r="N3347">
        <f>VLOOKUP(A3347,'UVXY-IV'!A$43:E$2041,4,0)</f>
        <v>205.13200000000001</v>
      </c>
    </row>
    <row r="3348" spans="1:14"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I3347*(1-(I$1+I$5))^($A3348-$A3347)*(1+1.5*(E3348/E3347-1))</f>
        <v>137.67648408688427</v>
      </c>
      <c r="K3348">
        <f>ROW()</f>
        <v>3348</v>
      </c>
      <c r="L3348">
        <f>B3348/C3348</f>
        <v>0.83170548459804661</v>
      </c>
      <c r="M3348">
        <f>M3347*(1-(M$1+M$5))^($A3348-$A3347)*(1+2*(E3348/E3347-1))</f>
        <v>40.239290346140464</v>
      </c>
      <c r="N3348">
        <f>VLOOKUP(A3348,'UVXY-IV'!A$43:E$2041,4,0)</f>
        <v>200.13399999999999</v>
      </c>
    </row>
    <row r="3349" spans="1:14"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I3348*(1-(I$1+I$5))^($A3349-$A3348)*(1+1.5*(E3349/E3348-1))</f>
        <v>147.39129519062851</v>
      </c>
      <c r="K3349">
        <f>ROW()</f>
        <v>3349</v>
      </c>
      <c r="L3349">
        <f>B3349/C3349</f>
        <v>0.88873139617292696</v>
      </c>
      <c r="M3349">
        <f>M3348*(1-(M$1+M$5))^($A3349-$A3348)*(1+2*(E3349/E3348-1))</f>
        <v>44.024209622157301</v>
      </c>
      <c r="N3349">
        <f>VLOOKUP(A3349,'UVXY-IV'!A$43:E$2041,4,0)</f>
        <v>218.96600000000001</v>
      </c>
    </row>
    <row r="3350" spans="1:14"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I3349*(1-(I$1+I$5))^($A3350-$A3349)*(1+1.5*(E3350/E3349-1))</f>
        <v>140.85054348764331</v>
      </c>
      <c r="K3350">
        <f>ROW()</f>
        <v>3350</v>
      </c>
      <c r="L3350">
        <f>B3350/C3350</f>
        <v>0.8276627218934911</v>
      </c>
      <c r="M3350">
        <f>M3349*(1-(M$1+M$5))^($A3350-$A3349)*(1+2*(E3350/E3349-1))</f>
        <v>41.418481254622918</v>
      </c>
      <c r="N3350">
        <f>VLOOKUP(A3350,'UVXY-IV'!A$43:E$2041,4,0)</f>
        <v>206.012</v>
      </c>
    </row>
    <row r="3351" spans="1:14"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I3350*(1-(I$1+I$5))^($A3351-$A3350)*(1+1.5*(E3351/E3350-1))</f>
        <v>136.14528777093986</v>
      </c>
      <c r="K3351">
        <f>ROW()</f>
        <v>3351</v>
      </c>
      <c r="L3351">
        <f>B3351/C3351</f>
        <v>0.83220973782771535</v>
      </c>
      <c r="M3351">
        <f>M3350*(1-(M$1+M$5))^($A3351-$A3350)*(1+2*(E3351/E3350-1))</f>
        <v>39.571180769538145</v>
      </c>
      <c r="N3351">
        <f>VLOOKUP(A3351,'UVXY-IV'!A$43:E$2041,4,0)</f>
        <v>196.85</v>
      </c>
    </row>
    <row r="3352" spans="1:14"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I3351*(1-(I$1+I$5))^($A3352-$A3351)*(1+1.5*(E3352/E3351-1))</f>
        <v>133.9749301775494</v>
      </c>
      <c r="K3352">
        <f>ROW()</f>
        <v>3352</v>
      </c>
      <c r="L3352">
        <f>B3352/C3352</f>
        <v>0.82750759878419455</v>
      </c>
      <c r="M3352">
        <f>M3351*(1-(M$1+M$5))^($A3352-$A3351)*(1+2*(E3352/E3351-1))</f>
        <v>38.729275810069716</v>
      </c>
      <c r="N3352">
        <f>VLOOKUP(A3352,'UVXY-IV'!A$43:E$2041,4,0)</f>
        <v>192.654</v>
      </c>
    </row>
    <row r="3353" spans="1:14"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I3352*(1-(I$1+I$5))^($A3353-$A3352)*(1+1.5*(E3353/E3352-1))</f>
        <v>128.48690093761169</v>
      </c>
      <c r="K3353">
        <f>ROW()</f>
        <v>3353</v>
      </c>
      <c r="L3353">
        <f>B3353/C3353</f>
        <v>0.80594679186228491</v>
      </c>
      <c r="M3353">
        <f>M3352*(1-(M$1+M$5))^($A3353-$A3352)*(1+2*(E3353/E3352-1))</f>
        <v>36.613221612510962</v>
      </c>
      <c r="N3353">
        <f>VLOOKUP(A3353,'UVXY-IV'!A$43:E$2041,4,0)</f>
        <v>182.124</v>
      </c>
    </row>
    <row r="3354" spans="1:14"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I3353*(1-(I$1+I$5))^($A3354-$A3353)*(1+1.5*(E3354/E3353-1))</f>
        <v>126.37169735270058</v>
      </c>
      <c r="K3354">
        <f>ROW()</f>
        <v>3354</v>
      </c>
      <c r="L3354">
        <f>B3354/C3354</f>
        <v>0.78884462151394419</v>
      </c>
      <c r="M3354">
        <f>M3353*(1-(M$1+M$5))^($A3354-$A3353)*(1+2*(E3354/E3353-1))</f>
        <v>35.808819629241526</v>
      </c>
      <c r="N3354">
        <f>VLOOKUP(A3354,'UVXY-IV'!A$43:E$2041,4,0)</f>
        <v>178.12200000000001</v>
      </c>
    </row>
    <row r="3355" spans="1:14"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I3354*(1-(I$1+I$5))^($A3355-$A3354)*(1+1.5*(E3355/E3354-1))</f>
        <v>120.54989152461256</v>
      </c>
      <c r="K3355">
        <f>ROW()</f>
        <v>3355</v>
      </c>
      <c r="L3355">
        <f>B3355/C3355</f>
        <v>0.77759607522485685</v>
      </c>
      <c r="M3355">
        <f>M3354*(1-(M$1+M$5))^($A3355-$A3354)*(1+2*(E3355/E3354-1))</f>
        <v>33.608559583748161</v>
      </c>
      <c r="N3355">
        <f>VLOOKUP(A3355,'UVXY-IV'!A$43:E$2041,4,0)</f>
        <v>167.13800000000001</v>
      </c>
    </row>
    <row r="3356" spans="1:14"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I3355*(1-(I$1+I$5))^($A3356-$A3355)*(1+1.5*(E3356/E3355-1))</f>
        <v>118.70274812965329</v>
      </c>
      <c r="K3356">
        <f>ROW()</f>
        <v>3356</v>
      </c>
      <c r="L3356">
        <f>B3356/C3356</f>
        <v>0.79967426710097722</v>
      </c>
      <c r="M3356">
        <f>M3355*(1-(M$1+M$5))^($A3356-$A3355)*(1+2*(E3356/E3355-1))</f>
        <v>32.919871218000985</v>
      </c>
      <c r="N3356">
        <f>VLOOKUP(A3356,'UVXY-IV'!A$43:E$2041,4,0)</f>
        <v>163.691</v>
      </c>
    </row>
    <row r="3357" spans="1:14"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I3356*(1-(I$1+I$5))^($A3357-$A3356)*(1+1.5*(E3357/E3356-1))</f>
        <v>116.44543748924855</v>
      </c>
      <c r="K3357">
        <f>ROW()</f>
        <v>3357</v>
      </c>
      <c r="L3357">
        <f>B3357/C3357</f>
        <v>0.80734693877551023</v>
      </c>
      <c r="M3357">
        <f>M3356*(1-(M$1+M$5))^($A3357-$A3356)*(1+2*(E3357/E3356-1))</f>
        <v>32.084508625565725</v>
      </c>
      <c r="N3357">
        <f>VLOOKUP(A3357,'UVXY-IV'!A$43:E$2041,4,0)</f>
        <v>159.53149999999999</v>
      </c>
    </row>
    <row r="3358" spans="1:14"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I3357*(1-(I$1+I$5))^($A3358-$A3357)*(1+1.5*(E3358/E3357-1))</f>
        <v>112.73586476595042</v>
      </c>
      <c r="K3358">
        <f>ROW()</f>
        <v>3358</v>
      </c>
      <c r="L3358">
        <f>B3358/C3358</f>
        <v>0.8158333333333333</v>
      </c>
      <c r="M3358">
        <f>M3357*(1-(M$1+M$5))^($A3358-$A3357)*(1+2*(E3358/E3357-1))</f>
        <v>30.721059759885787</v>
      </c>
      <c r="N3358">
        <f>VLOOKUP(A3358,'UVXY-IV'!A$43:E$2041,4,0)</f>
        <v>152.75149999999999</v>
      </c>
    </row>
    <row r="3359" spans="1:14"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I3358*(1-(I$1+I$5))^($A3359-$A3358)*(1+1.5*(E3359/E3358-1))</f>
        <v>112.04136338996543</v>
      </c>
      <c r="K3359">
        <f>ROW()</f>
        <v>3359</v>
      </c>
      <c r="L3359">
        <f>B3359/C3359</f>
        <v>0.79568106312292364</v>
      </c>
      <c r="M3359">
        <f>M3358*(1-(M$1+M$5))^($A3359-$A3358)*(1+2*(E3359/E3358-1))</f>
        <v>30.468083449713127</v>
      </c>
      <c r="N3359">
        <f>VLOOKUP(A3359,'UVXY-IV'!A$43:E$2041,4,0)</f>
        <v>151.4905</v>
      </c>
    </row>
    <row r="3360" spans="1:14"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I3359*(1-(I$1+I$5))^($A3360-$A3359)*(1+1.5*(E3360/E3359-1))</f>
        <v>110.66383288666051</v>
      </c>
      <c r="K3360">
        <f>ROW()</f>
        <v>3360</v>
      </c>
      <c r="L3360">
        <f>B3360/C3360</f>
        <v>0.77611940298507454</v>
      </c>
      <c r="M3360">
        <f>M3359*(1-(M$1+M$5))^($A3360-$A3359)*(1+2*(E3360/E3359-1))</f>
        <v>29.967991396022082</v>
      </c>
      <c r="N3360">
        <f>VLOOKUP(A3360,'UVXY-IV'!A$43:E$2041,4,0)</f>
        <v>149.00649999999999</v>
      </c>
    </row>
    <row r="3361" spans="1:14" x14ac:dyDescent="0.25">
      <c r="A3361" s="1">
        <v>42940</v>
      </c>
      <c r="B3361" s="10">
        <v>9.43</v>
      </c>
      <c r="C3361" s="10">
        <v>12.04</v>
      </c>
      <c r="D3361">
        <v>74.8142</v>
      </c>
      <c r="E3361">
        <v>66.156599999999997</v>
      </c>
      <c r="F3361">
        <v>12912.221893</v>
      </c>
      <c r="G3361">
        <v>11419.550109</v>
      </c>
      <c r="H3361">
        <f>(1/(1-91/360*VLOOKUP($A3361,Tbills!$B$4:$C$974,2,1)/100))^((1)/91)-1</f>
        <v>2.920590510124832E-5</v>
      </c>
      <c r="I3361">
        <f>I3360*(1-(I$1+I$5))^($A3361-$A3360)*(1+1.5*(E3361/E3360-1))</f>
        <v>109.72803177447003</v>
      </c>
      <c r="K3361">
        <f>ROW()</f>
        <v>3361</v>
      </c>
      <c r="L3361">
        <f>B3361/C3361</f>
        <v>0.78322259136212624</v>
      </c>
      <c r="M3361">
        <f>M3360*(1-(M$1+M$5))^($A3361-$A3360)*(1+2*(E3361/E3360-1))</f>
        <v>29.628246528942189</v>
      </c>
      <c r="N3361">
        <f>VLOOKUP(A3361,'UVXY-IV'!A$43:E$2041,4,0)</f>
        <v>147.32499999999999</v>
      </c>
    </row>
    <row r="3362" spans="1:14" x14ac:dyDescent="0.25">
      <c r="A3362" s="1">
        <v>42941</v>
      </c>
      <c r="B3362" s="10">
        <v>9.43</v>
      </c>
      <c r="C3362" s="10">
        <v>12.05</v>
      </c>
      <c r="D3362">
        <v>74.104799999999997</v>
      </c>
      <c r="E3362">
        <v>65.5274</v>
      </c>
      <c r="F3362">
        <v>12914.074014</v>
      </c>
      <c r="G3362">
        <v>11420.854604</v>
      </c>
      <c r="H3362">
        <f>(1/(1-91/360*VLOOKUP($A3362,Tbills!$B$4:$C$974,2,1)/100))^((1)/91)-1</f>
        <v>2.920590510124832E-5</v>
      </c>
      <c r="I3362">
        <f>I3361*(1-(I$1+I$5))^($A3362-$A3361)*(1+1.5*(E3362/E3361-1))</f>
        <v>108.16159800333534</v>
      </c>
      <c r="K3362">
        <f>ROW()</f>
        <v>3362</v>
      </c>
      <c r="L3362">
        <f>B3362/C3362</f>
        <v>0.7825726141078837</v>
      </c>
      <c r="M3362">
        <f>M3361*(1-(M$1+M$5))^($A3362-$A3361)*(1+2*(E3362/E3361-1))</f>
        <v>29.063692397871325</v>
      </c>
      <c r="N3362">
        <f>VLOOKUP(A3362,'UVXY-IV'!A$43:E$2041,4,0)</f>
        <v>144.51849999999999</v>
      </c>
    </row>
    <row r="3363" spans="1:14"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I3362*(1-(I$1+I$5))^($A3363-$A3362)*(1+1.5*(E3363/E3362-1))</f>
        <v>109.3923328674222</v>
      </c>
      <c r="K3363">
        <f>ROW()</f>
        <v>3363</v>
      </c>
      <c r="L3363">
        <f>B3363/C3363</f>
        <v>0.79273327828241125</v>
      </c>
      <c r="M3363">
        <f>M3362*(1-(M$1+M$5))^($A3363-$A3362)*(1+2*(E3363/E3362-1))</f>
        <v>29.504015399499778</v>
      </c>
      <c r="N3363">
        <f>VLOOKUP(A3363,'UVXY-IV'!A$43:E$2041,4,0)</f>
        <v>146.70750000000001</v>
      </c>
    </row>
    <row r="3364" spans="1:14"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I3363*(1-(I$1+I$5))^($A3364-$A3363)*(1+1.5*(E3364/E3363-1))</f>
        <v>110.86626667894731</v>
      </c>
      <c r="K3364">
        <f>ROW()</f>
        <v>3364</v>
      </c>
      <c r="L3364">
        <f>B3364/C3364</f>
        <v>0.81400966183574874</v>
      </c>
      <c r="M3364">
        <f>M3363*(1-(M$1+M$5))^($A3364-$A3363)*(1+2*(E3364/E3363-1))</f>
        <v>30.033428411715516</v>
      </c>
      <c r="N3364">
        <f>VLOOKUP(A3364,'UVXY-IV'!A$43:E$2041,4,0)</f>
        <v>149.3415</v>
      </c>
    </row>
    <row r="3365" spans="1:14"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I3364*(1-(I$1+I$5))^($A3365-$A3364)*(1+1.5*(E3365/E3364-1))</f>
        <v>110.40888462051961</v>
      </c>
      <c r="K3365">
        <f>ROW()</f>
        <v>3365</v>
      </c>
      <c r="L3365">
        <f>B3365/C3365</f>
        <v>0.81796502384737668</v>
      </c>
      <c r="M3365">
        <f>M3364*(1-(M$1+M$5))^($A3365-$A3364)*(1+2*(E3365/E3364-1))</f>
        <v>29.867599227606718</v>
      </c>
      <c r="N3365">
        <f>VLOOKUP(A3365,'UVXY-IV'!A$43:E$2041,4,0)</f>
        <v>148.51400000000001</v>
      </c>
    </row>
    <row r="3366" spans="1:14"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I3365*(1-(I$1+I$5))^($A3366-$A3365)*(1+1.5*(E3366/E3365-1))</f>
        <v>108.73231309379828</v>
      </c>
      <c r="K3366">
        <f>ROW()</f>
        <v>3366</v>
      </c>
      <c r="L3366">
        <f>B3366/C3366</f>
        <v>0.82277465918203685</v>
      </c>
      <c r="M3366">
        <f>M3365*(1-(M$1+M$5))^($A3366-$A3365)*(1+2*(E3366/E3365-1))</f>
        <v>29.261045213458065</v>
      </c>
      <c r="N3366">
        <f>VLOOKUP(A3366,'UVXY-IV'!A$43:E$2041,4,0)</f>
        <v>145.50749999999999</v>
      </c>
    </row>
    <row r="3367" spans="1:14"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I3366*(1-(I$1+I$5))^($A3367-$A3366)*(1+1.5*(E3367/E3366-1))</f>
        <v>108.04108035429634</v>
      </c>
      <c r="K3367">
        <f>ROW()</f>
        <v>3367</v>
      </c>
      <c r="L3367">
        <f>B3367/C3367</f>
        <v>0.81370967741935485</v>
      </c>
      <c r="M3367">
        <f>M3366*(1-(M$1+M$5))^($A3367-$A3366)*(1+2*(E3367/E3366-1))</f>
        <v>29.012414934051407</v>
      </c>
      <c r="N3367">
        <f>VLOOKUP(A3367,'UVXY-IV'!A$43:E$2041,4,0)</f>
        <v>144.26849999999999</v>
      </c>
    </row>
    <row r="3368" spans="1:14"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I3367*(1-(I$1+I$5))^($A3368-$A3367)*(1+1.5*(E3368/E3367-1))</f>
        <v>109.75305136898503</v>
      </c>
      <c r="K3368">
        <f>ROW()</f>
        <v>3368</v>
      </c>
      <c r="L3368">
        <f>B3368/C3368</f>
        <v>0.81847133757961776</v>
      </c>
      <c r="M3368">
        <f>M3367*(1-(M$1+M$5))^($A3368-$A3367)*(1+2*(E3368/E3367-1))</f>
        <v>29.624750539722186</v>
      </c>
      <c r="N3368">
        <f>VLOOKUP(A3368,'UVXY-IV'!A$43:E$2041,4,0)</f>
        <v>147.31549999999999</v>
      </c>
    </row>
    <row r="3369" spans="1:14"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I3368*(1-(I$1+I$5))^($A3369-$A3368)*(1+1.5*(E3369/E3368-1))</f>
        <v>110.81372666734975</v>
      </c>
      <c r="K3369">
        <f>ROW()</f>
        <v>3369</v>
      </c>
      <c r="L3369">
        <f>B3369/C3369</f>
        <v>0.81946624803767654</v>
      </c>
      <c r="M3369">
        <f>M3368*(1-(M$1+M$5))^($A3369-$A3368)*(1+2*(E3369/E3368-1))</f>
        <v>30.005854412433706</v>
      </c>
      <c r="N3369">
        <f>VLOOKUP(A3369,'UVXY-IV'!A$43:E$2041,4,0)</f>
        <v>149.21</v>
      </c>
    </row>
    <row r="3370" spans="1:14"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I3369*(1-(I$1+I$5))^($A3370-$A3369)*(1+1.5*(E3370/E3369-1))</f>
        <v>110.94942258639671</v>
      </c>
      <c r="K3370">
        <f>ROW()</f>
        <v>3370</v>
      </c>
      <c r="L3370">
        <f>B3370/C3370</f>
        <v>0.78666666666666663</v>
      </c>
      <c r="M3370">
        <f>M3369*(1-(M$1+M$5))^($A3370-$A3369)*(1+2*(E3370/E3369-1))</f>
        <v>30.05421688916763</v>
      </c>
      <c r="N3370">
        <f>VLOOKUP(A3370,'UVXY-IV'!A$43:E$2041,4,0)</f>
        <v>149.45150000000001</v>
      </c>
    </row>
    <row r="3371" spans="1:14"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I3370*(1-(I$1+I$5))^($A3371-$A3370)*(1+1.5*(E3371/E3370-1))</f>
        <v>108.46690975782548</v>
      </c>
      <c r="K3371">
        <f>ROW()</f>
        <v>3371</v>
      </c>
      <c r="L3371">
        <f>B3371/C3371</f>
        <v>0.78436018957345965</v>
      </c>
      <c r="M3371">
        <f>M3370*(1-(M$1+M$5))^($A3371-$A3370)*(1+2*(E3371/E3370-1))</f>
        <v>29.155771641782835</v>
      </c>
      <c r="N3371">
        <f>VLOOKUP(A3371,'UVXY-IV'!A$43:E$2041,4,0)</f>
        <v>144.99100000000001</v>
      </c>
    </row>
    <row r="3372" spans="1:14"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I3371*(1-(I$1+I$5))^($A3372-$A3371)*(1+1.5*(E3372/E3371-1))</f>
        <v>113.35748519711095</v>
      </c>
      <c r="K3372">
        <f>ROW()</f>
        <v>3372</v>
      </c>
      <c r="L3372">
        <f>B3372/C3372</f>
        <v>0.83030303030303043</v>
      </c>
      <c r="M3372">
        <f>M3371*(1-(M$1+M$5))^($A3372-$A3371)*(1+2*(E3372/E3371-1))</f>
        <v>30.907893831669472</v>
      </c>
      <c r="N3372">
        <f>VLOOKUP(A3372,'UVXY-IV'!A$43:E$2041,4,0)</f>
        <v>153.696</v>
      </c>
    </row>
    <row r="3373" spans="1:14"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I3372*(1-(I$1+I$5))^($A3373-$A3372)*(1+1.5*(E3373/E3372-1))</f>
        <v>115.55369336149857</v>
      </c>
      <c r="K3373">
        <f>ROW()</f>
        <v>3373</v>
      </c>
      <c r="L3373">
        <f>B3373/C3373</f>
        <v>0.82357301704966634</v>
      </c>
      <c r="M3373">
        <f>M3372*(1-(M$1+M$5))^($A3373-$A3372)*(1+2*(E3373/E3372-1))</f>
        <v>31.705648261966715</v>
      </c>
      <c r="N3373">
        <f>VLOOKUP(A3373,'UVXY-IV'!A$43:E$2041,4,0)</f>
        <v>157.65899999999999</v>
      </c>
    </row>
    <row r="3374" spans="1:14"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I3373*(1-(I$1+I$5))^($A3374-$A3373)*(1+1.5*(E3374/E3373-1))</f>
        <v>148.5805236676743</v>
      </c>
      <c r="K3374">
        <f>ROW()</f>
        <v>3374</v>
      </c>
      <c r="L3374">
        <f>B3374/C3374</f>
        <v>0.98951264651449711</v>
      </c>
      <c r="M3374">
        <f>M3373*(1-(M$1+M$5))^($A3374-$A3373)*(1+2*(E3374/E3373-1))</f>
        <v>43.787239337013041</v>
      </c>
      <c r="N3374">
        <f>VLOOKUP(A3374,'UVXY-IV'!A$43:E$2041,4,0)</f>
        <v>217.70050000000001</v>
      </c>
    </row>
    <row r="3375" spans="1:14"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I3374*(1-(I$1+I$5))^($A3375-$A3374)*(1+1.5*(E3375/E3374-1))</f>
        <v>149.60367935614786</v>
      </c>
      <c r="K3375">
        <f>ROW()</f>
        <v>3375</v>
      </c>
      <c r="L3375">
        <f>B3375/C3375</f>
        <v>0.94630872483221473</v>
      </c>
      <c r="M3375">
        <f>M3374*(1-(M$1+M$5))^($A3375-$A3374)*(1+2*(E3375/E3374-1))</f>
        <v>44.188351005159184</v>
      </c>
      <c r="N3375">
        <f>VLOOKUP(A3375,'UVXY-IV'!A$43:E$2041,4,0)</f>
        <v>219.68</v>
      </c>
    </row>
    <row r="3376" spans="1:14"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I3375*(1-(I$1+I$5))^($A3376-$A3375)*(1+1.5*(E3376/E3375-1))</f>
        <v>117.49507078441125</v>
      </c>
      <c r="K3376">
        <f>ROW()</f>
        <v>3376</v>
      </c>
      <c r="L3376">
        <f>B3376/C3376</f>
        <v>0.88577586206896552</v>
      </c>
      <c r="M3376">
        <f>M3375*(1-(M$1+M$5))^($A3376-$A3375)*(1+2*(E3376/E3375-1))</f>
        <v>31.541292080957664</v>
      </c>
      <c r="N3376">
        <f>VLOOKUP(A3376,'UVXY-IV'!A$43:E$2041,4,0)</f>
        <v>156.82050000000001</v>
      </c>
    </row>
    <row r="3377" spans="1:14"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I3376*(1-(I$1+I$5))^($A3377-$A3376)*(1+1.5*(E3377/E3376-1))</f>
        <v>117.41011775463394</v>
      </c>
      <c r="K3377">
        <f>ROW()</f>
        <v>3377</v>
      </c>
      <c r="L3377">
        <f>B3377/C3377</f>
        <v>0.86618705035971211</v>
      </c>
      <c r="M3377">
        <f>M3376*(1-(M$1+M$5))^($A3377-$A3376)*(1+2*(E3377/E3376-1))</f>
        <v>31.510225902884276</v>
      </c>
      <c r="N3377">
        <f>VLOOKUP(A3377,'UVXY-IV'!A$43:E$2041,4,0)</f>
        <v>156.6645</v>
      </c>
    </row>
    <row r="3378" spans="1:14"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I3377*(1-(I$1+I$5))^($A3378-$A3377)*(1+1.5*(E3378/E3377-1))</f>
        <v>116.07236759990849</v>
      </c>
      <c r="K3378">
        <f>ROW()</f>
        <v>3378</v>
      </c>
      <c r="L3378">
        <f>B3378/C3378</f>
        <v>0.86450662739322537</v>
      </c>
      <c r="M3378">
        <f>M3377*(1-(M$1+M$5))^($A3378-$A3377)*(1+2*(E3378/E3377-1))</f>
        <v>31.030882518415673</v>
      </c>
      <c r="N3378">
        <f>VLOOKUP(A3378,'UVXY-IV'!A$43:E$2041,4,0)</f>
        <v>154.27799999999999</v>
      </c>
    </row>
    <row r="3379" spans="1:14"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I3378*(1-(I$1+I$5))^($A3379-$A3378)*(1+1.5*(E3379/E3378-1))</f>
        <v>140.31896187928257</v>
      </c>
      <c r="K3379">
        <f>ROW()</f>
        <v>3379</v>
      </c>
      <c r="L3379">
        <f>B3379/C3379</f>
        <v>0.96344485749690212</v>
      </c>
      <c r="M3379">
        <f>M3378*(1-(M$1+M$5))^($A3379-$A3378)*(1+2*(E3379/E3378-1))</f>
        <v>39.672831201380468</v>
      </c>
      <c r="N3379">
        <f>VLOOKUP(A3379,'UVXY-IV'!A$43:E$2041,4,0)</f>
        <v>197.1995</v>
      </c>
    </row>
    <row r="3380" spans="1:14"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I3379*(1-(I$1+I$5))^($A3380-$A3379)*(1+1.5*(E3380/E3379-1))</f>
        <v>141.08094339581322</v>
      </c>
      <c r="K3380">
        <f>ROW()</f>
        <v>3380</v>
      </c>
      <c r="L3380">
        <f>B3380/C3380</f>
        <v>0.91118210862619808</v>
      </c>
      <c r="M3380">
        <f>M3379*(1-(M$1+M$5))^($A3380-$A3379)*(1+2*(E3380/E3379-1))</f>
        <v>39.959244554554061</v>
      </c>
      <c r="N3380">
        <f>VLOOKUP(A3380,'UVXY-IV'!A$43:E$2041,4,0)</f>
        <v>198.58099999999999</v>
      </c>
    </row>
    <row r="3381" spans="1:14"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I3380*(1-(I$1+I$5))^($A3381-$A3380)*(1+1.5*(E3381/E3380-1))</f>
        <v>129.69775690775379</v>
      </c>
      <c r="K3381">
        <f>ROW()</f>
        <v>3381</v>
      </c>
      <c r="L3381">
        <f>B3381/C3381</f>
        <v>0.8799199466310873</v>
      </c>
      <c r="M3381">
        <f>M3380*(1-(M$1+M$5))^($A3381-$A3380)*(1+2*(E3381/E3380-1))</f>
        <v>35.658206278628313</v>
      </c>
      <c r="N3381">
        <f>VLOOKUP(A3381,'UVXY-IV'!A$43:E$2041,4,0)</f>
        <v>177.20949999999999</v>
      </c>
    </row>
    <row r="3382" spans="1:14"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I3381*(1-(I$1+I$5))^($A3382-$A3381)*(1+1.5*(E3382/E3381-1))</f>
        <v>114.40668181311655</v>
      </c>
      <c r="K3382">
        <f>ROW()</f>
        <v>3382</v>
      </c>
      <c r="L3382">
        <f>B3382/C3382</f>
        <v>0.8327219369038884</v>
      </c>
      <c r="M3382">
        <f>M3381*(1-(M$1+M$5))^($A3382-$A3381)*(1+2*(E3382/E3381-1))</f>
        <v>30.05223212676027</v>
      </c>
      <c r="N3382">
        <f>VLOOKUP(A3382,'UVXY-IV'!A$43:E$2041,4,0)</f>
        <v>149.315</v>
      </c>
    </row>
    <row r="3383" spans="1:14"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I3382*(1-(I$1+I$5))^($A3383-$A3382)*(1+1.5*(E3383/E3382-1))</f>
        <v>122.63446530919113</v>
      </c>
      <c r="K3383">
        <f>ROW()</f>
        <v>3383</v>
      </c>
      <c r="L3383">
        <f>B3383/C3383</f>
        <v>0.85484996510816469</v>
      </c>
      <c r="M3383">
        <f>M3382*(1-(M$1+M$5))^($A3383-$A3382)*(1+2*(E3383/E3382-1))</f>
        <v>32.933222010333694</v>
      </c>
      <c r="N3383">
        <f>VLOOKUP(A3383,'UVXY-IV'!A$43:E$2041,4,0)</f>
        <v>163.6335</v>
      </c>
    </row>
    <row r="3384" spans="1:14"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I3383*(1-(I$1+I$5))^($A3384-$A3383)*(1+1.5*(E3384/E3383-1))</f>
        <v>120.29626880637646</v>
      </c>
      <c r="K3384">
        <f>ROW()</f>
        <v>3384</v>
      </c>
      <c r="L3384">
        <f>B3384/C3384</f>
        <v>0.84989576094510078</v>
      </c>
      <c r="M3384">
        <f>M3383*(1-(M$1+M$5))^($A3384-$A3383)*(1+2*(E3384/E3383-1))</f>
        <v>32.095329919706167</v>
      </c>
      <c r="N3384">
        <f>VLOOKUP(A3384,'UVXY-IV'!A$43:E$2041,4,0)</f>
        <v>159.47300000000001</v>
      </c>
    </row>
    <row r="3385" spans="1:14"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I3384*(1-(I$1+I$5))^($A3385-$A3384)*(1+1.5*(E3385/E3384-1))</f>
        <v>116.62669201307418</v>
      </c>
      <c r="K3385">
        <f>ROW()</f>
        <v>3385</v>
      </c>
      <c r="L3385">
        <f>B3385/C3385</f>
        <v>0.80629020729092205</v>
      </c>
      <c r="M3385">
        <f>M3384*(1-(M$1+M$5))^($A3385-$A3384)*(1+2*(E3385/E3384-1))</f>
        <v>30.789287772758865</v>
      </c>
      <c r="N3385">
        <f>VLOOKUP(A3385,'UVXY-IV'!A$43:E$2041,4,0)</f>
        <v>152.97749999999999</v>
      </c>
    </row>
    <row r="3386" spans="1:14"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I3385*(1-(I$1+I$5))^($A3386-$A3385)*(1+1.5*(E3386/E3385-1))</f>
        <v>115.75243368069444</v>
      </c>
      <c r="K3386">
        <f>ROW()</f>
        <v>3386</v>
      </c>
      <c r="L3386">
        <f>B3386/C3386</f>
        <v>0.80914939242315942</v>
      </c>
      <c r="M3386">
        <f>M3385*(1-(M$1+M$5))^($A3386-$A3385)*(1+2*(E3386/E3385-1))</f>
        <v>30.479640982757509</v>
      </c>
      <c r="N3386">
        <f>VLOOKUP(A3386,'UVXY-IV'!A$43:E$2041,4,0)</f>
        <v>151.4425</v>
      </c>
    </row>
    <row r="3387" spans="1:14"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I3386*(1-(I$1+I$5))^($A3387-$A3386)*(1+1.5*(E3387/E3386-1))</f>
        <v>117.45677448251483</v>
      </c>
      <c r="K3387">
        <f>ROW()</f>
        <v>3387</v>
      </c>
      <c r="L3387">
        <f>B3387/C3387</f>
        <v>0.82861189801699719</v>
      </c>
      <c r="M3387">
        <f>M3386*(1-(M$1+M$5))^($A3387-$A3386)*(1+2*(E3387/E3386-1))</f>
        <v>31.077366121317844</v>
      </c>
      <c r="N3387">
        <f>VLOOKUP(A3387,'UVXY-IV'!A$43:E$2041,4,0)</f>
        <v>154.41300000000001</v>
      </c>
    </row>
    <row r="3388" spans="1:14"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I3387*(1-(I$1+I$5))^($A3388-$A3387)*(1+1.5*(E3388/E3387-1))</f>
        <v>117.72694497249091</v>
      </c>
      <c r="K3388">
        <f>ROW()</f>
        <v>3388</v>
      </c>
      <c r="L3388">
        <f>B3388/C3388</f>
        <v>0.79349363507779347</v>
      </c>
      <c r="M3388">
        <f>M3387*(1-(M$1+M$5))^($A3388-$A3387)*(1+2*(E3388/E3387-1))</f>
        <v>31.172024831495786</v>
      </c>
      <c r="N3388">
        <f>VLOOKUP(A3388,'UVXY-IV'!A$43:E$2041,4,0)</f>
        <v>154.88300000000001</v>
      </c>
    </row>
    <row r="3389" spans="1:14"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I3388*(1-(I$1+I$5))^($A3389-$A3388)*(1+1.5*(E3389/E3388-1))</f>
        <v>111.7692104741749</v>
      </c>
      <c r="K3389">
        <f>ROW()</f>
        <v>3389</v>
      </c>
      <c r="L3389">
        <f>B3389/C3389</f>
        <v>0.76739130434782599</v>
      </c>
      <c r="M3389">
        <f>M3388*(1-(M$1+M$5))^($A3389-$A3388)*(1+2*(E3389/E3388-1))</f>
        <v>29.068085851593729</v>
      </c>
      <c r="N3389">
        <f>VLOOKUP(A3389,'UVXY-IV'!A$43:E$2041,4,0)</f>
        <v>144.41249999999999</v>
      </c>
    </row>
    <row r="3390" spans="1:14"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I3389*(1-(I$1+I$5))^($A3390-$A3389)*(1+1.5*(E3390/E3389-1))</f>
        <v>112.08634150665317</v>
      </c>
      <c r="K3390">
        <f>ROW()</f>
        <v>3390</v>
      </c>
      <c r="L3390">
        <f>B3390/C3390</f>
        <v>0.7454010301692422</v>
      </c>
      <c r="M3390">
        <f>M3389*(1-(M$1+M$5))^($A3390-$A3389)*(1+2*(E3390/E3389-1))</f>
        <v>29.177444651377609</v>
      </c>
      <c r="N3390">
        <f>VLOOKUP(A3390,'UVXY-IV'!A$43:E$2041,4,0)</f>
        <v>144.94450000000001</v>
      </c>
    </row>
    <row r="3391" spans="1:14"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I3390*(1-(I$1+I$5))^($A3391-$A3390)*(1+1.5*(E3391/E3390-1))</f>
        <v>116.99966637082606</v>
      </c>
      <c r="K3391">
        <f>ROW()</f>
        <v>3391</v>
      </c>
      <c r="L3391">
        <f>B3391/C3391</f>
        <v>0.83882030178326472</v>
      </c>
      <c r="M3391">
        <f>M3390*(1-(M$1+M$5))^($A3391-$A3390)*(1+2*(E3391/E3390-1))</f>
        <v>30.880170802607193</v>
      </c>
      <c r="N3391">
        <f>VLOOKUP(A3391,'UVXY-IV'!A$43:E$2041,4,0)</f>
        <v>153.41300000000001</v>
      </c>
    </row>
    <row r="3392" spans="1:14"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I3391*(1-(I$1+I$5))^($A3392-$A3391)*(1+1.5*(E3392/E3391-1))</f>
        <v>118.12175952694628</v>
      </c>
      <c r="K3392">
        <f>ROW()</f>
        <v>3392</v>
      </c>
      <c r="L3392">
        <f>B3392/C3392</f>
        <v>0.80763888888888891</v>
      </c>
      <c r="M3392">
        <f>M3391*(1-(M$1+M$5))^($A3392-$A3391)*(1+2*(E3392/E3391-1))</f>
        <v>31.274393270158725</v>
      </c>
      <c r="N3392">
        <f>VLOOKUP(A3392,'UVXY-IV'!A$43:E$2041,4,0)</f>
        <v>155.375</v>
      </c>
    </row>
    <row r="3393" spans="1:14"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I3392*(1-(I$1+I$5))^($A3393-$A3392)*(1+1.5*(E3393/E3392-1))</f>
        <v>115.63308906960873</v>
      </c>
      <c r="K3393">
        <f>ROW()</f>
        <v>3393</v>
      </c>
      <c r="L3393">
        <f>B3393/C3393</f>
        <v>0.80656424581005592</v>
      </c>
      <c r="M3393">
        <f>M3392*(1-(M$1+M$5))^($A3393-$A3392)*(1+2*(E3393/E3392-1))</f>
        <v>30.395213161753802</v>
      </c>
      <c r="N3393">
        <f>VLOOKUP(A3393,'UVXY-IV'!A$43:E$2041,4,0)</f>
        <v>151.006</v>
      </c>
    </row>
    <row r="3394" spans="1:14" x14ac:dyDescent="0.25">
      <c r="A3394" s="1">
        <v>42986</v>
      </c>
      <c r="B3394" s="10">
        <v>12.12</v>
      </c>
      <c r="C3394" s="10">
        <v>14.69</v>
      </c>
      <c r="D3394">
        <v>81.1417</v>
      </c>
      <c r="E3394">
        <v>71.654499999999999</v>
      </c>
      <c r="F3394">
        <v>13622.300324</v>
      </c>
      <c r="G3394">
        <v>12031.235616</v>
      </c>
      <c r="H3394">
        <f>(1/(1-91/360*VLOOKUP($A3394,Tbills!$B$4:$C$974,2,1)/100))^((1)/91)-1</f>
        <v>2.8370288333023908E-5</v>
      </c>
      <c r="I3394">
        <f>I3393*(1-(I$1+I$5))^($A3394-$A3393)*(1+1.5*(E3394/E3393-1))</f>
        <v>119.65346037249017</v>
      </c>
      <c r="K3394">
        <f>ROW()</f>
        <v>3394</v>
      </c>
      <c r="L3394">
        <f>B3394/C3394</f>
        <v>0.82505105513955068</v>
      </c>
      <c r="M3394">
        <f>M3393*(1-(M$1+M$5))^($A3394-$A3393)*(1+2*(E3394/E3393-1))</f>
        <v>31.80359858706991</v>
      </c>
      <c r="N3394">
        <f>VLOOKUP(A3394,'UVXY-IV'!A$43:E$2041,4,0)</f>
        <v>158.01400000000001</v>
      </c>
    </row>
    <row r="3395" spans="1:14"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I3394*(1-(I$1+I$5))^($A3395-$A3394)*(1+1.5*(E3395/E3394-1))</f>
        <v>109.27468381409588</v>
      </c>
      <c r="K3395">
        <f>ROW()</f>
        <v>3395</v>
      </c>
      <c r="L3395">
        <f>B3395/C3395</f>
        <v>0.77417027417027429</v>
      </c>
      <c r="M3395">
        <f>M3394*(1-(M$1+M$5))^($A3395-$A3394)*(1+2*(E3395/E3394-1))</f>
        <v>28.123664546329589</v>
      </c>
      <c r="N3395">
        <f>VLOOKUP(A3395,'UVXY-IV'!A$43:E$2041,4,0)</f>
        <v>139.733</v>
      </c>
    </row>
    <row r="3396" spans="1:14"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I3395*(1-(I$1+I$5))^($A3396-$A3395)*(1+1.5*(E3396/E3395-1))</f>
        <v>105.87802509379542</v>
      </c>
      <c r="K3396">
        <f>ROW()</f>
        <v>3396</v>
      </c>
      <c r="L3396">
        <f>B3396/C3396</f>
        <v>0.78023598820058992</v>
      </c>
      <c r="M3396">
        <f>M3395*(1-(M$1+M$5))^($A3396-$A3395)*(1+2*(E3396/E3395-1))</f>
        <v>26.957522030617408</v>
      </c>
      <c r="N3396">
        <f>VLOOKUP(A3396,'UVXY-IV'!A$43:E$2041,4,0)</f>
        <v>133.94399999999999</v>
      </c>
    </row>
    <row r="3397" spans="1:14"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I3396*(1-(I$1+I$5))^($A3397-$A3396)*(1+1.5*(E3397/E3396-1))</f>
        <v>100.65903559414699</v>
      </c>
      <c r="K3397">
        <f>ROW()</f>
        <v>3397</v>
      </c>
      <c r="L3397">
        <f>B3397/C3397</f>
        <v>0.79365079365079361</v>
      </c>
      <c r="M3397">
        <f>M3396*(1-(M$1+M$5))^($A3397-$A3396)*(1+2*(E3397/E3396-1))</f>
        <v>25.185263799318594</v>
      </c>
      <c r="N3397">
        <f>VLOOKUP(A3397,'UVXY-IV'!A$43:E$2041,4,0)</f>
        <v>125.13849999999999</v>
      </c>
    </row>
    <row r="3398" spans="1:14"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I3397*(1-(I$1+I$5))^($A3398-$A3397)*(1+1.5*(E3398/E3397-1))</f>
        <v>101.55041910216178</v>
      </c>
      <c r="K3398">
        <f>ROW()</f>
        <v>3398</v>
      </c>
      <c r="L3398">
        <f>B3398/C3398</f>
        <v>0.79331306990881456</v>
      </c>
      <c r="M3398">
        <f>M3397*(1-(M$1+M$5))^($A3398-$A3397)*(1+2*(E3398/E3397-1))</f>
        <v>25.482099860004595</v>
      </c>
      <c r="N3398">
        <f>VLOOKUP(A3398,'UVXY-IV'!A$43:E$2041,4,0)</f>
        <v>126.614</v>
      </c>
    </row>
    <row r="3399" spans="1:14"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I3398*(1-(I$1+I$5))^($A3399-$A3398)*(1+1.5*(E3399/E3398-1))</f>
        <v>99.991373801557828</v>
      </c>
      <c r="K3399">
        <f>ROW()</f>
        <v>3399</v>
      </c>
      <c r="L3399">
        <f>B3399/C3399</f>
        <v>0.78472222222222221</v>
      </c>
      <c r="M3399">
        <f>M3398*(1-(M$1+M$5))^($A3399-$A3398)*(1+2*(E3399/E3398-1))</f>
        <v>24.959963442967126</v>
      </c>
      <c r="N3399">
        <f>VLOOKUP(A3399,'UVXY-IV'!A$43:E$2041,4,0)</f>
        <v>124.01649999999999</v>
      </c>
    </row>
    <row r="3400" spans="1:14" x14ac:dyDescent="0.25">
      <c r="A3400" s="1">
        <v>42996</v>
      </c>
      <c r="B3400" s="10">
        <v>10.15</v>
      </c>
      <c r="C3400" s="10">
        <v>12.69</v>
      </c>
      <c r="D3400">
        <v>69.312700000000007</v>
      </c>
      <c r="E3400">
        <v>61.1905</v>
      </c>
      <c r="F3400">
        <v>12755.988775</v>
      </c>
      <c r="G3400">
        <v>11262.846608</v>
      </c>
      <c r="H3400">
        <f>(1/(1-91/360*VLOOKUP($A3400,Tbills!$B$4:$C$974,2,1)/100))^((1)/91)-1</f>
        <v>2.878808868755911E-5</v>
      </c>
      <c r="I3400">
        <f>I3399*(1-(I$1+I$5))^($A3400-$A3399)*(1+1.5*(E3400/E3399-1))</f>
        <v>94.167193290458414</v>
      </c>
      <c r="K3400">
        <f>ROW()</f>
        <v>3400</v>
      </c>
      <c r="L3400">
        <f>B3400/C3400</f>
        <v>0.79984239558707648</v>
      </c>
      <c r="M3400">
        <f>M3399*(1-(M$1+M$5))^($A3400-$A3399)*(1+2*(E3400/E3399-1))</f>
        <v>23.02008602217332</v>
      </c>
      <c r="N3400">
        <f>VLOOKUP(A3400,'UVXY-IV'!A$43:E$2041,4,0)</f>
        <v>114.383</v>
      </c>
    </row>
    <row r="3401" spans="1:14"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I3400*(1-(I$1+I$5))^($A3401-$A3400)*(1+1.5*(E3401/E3400-1))</f>
        <v>94.237849342053309</v>
      </c>
      <c r="K3401">
        <f>ROW()</f>
        <v>3401</v>
      </c>
      <c r="L3401">
        <f>B3401/C3401</f>
        <v>0.79968578161822457</v>
      </c>
      <c r="M3401">
        <f>M3400*(1-(M$1+M$5))^($A3401-$A3400)*(1+2*(E3401/E3400-1))</f>
        <v>23.04263411363246</v>
      </c>
      <c r="N3401">
        <f>VLOOKUP(A3401,'UVXY-IV'!A$43:E$2041,4,0)</f>
        <v>114.495</v>
      </c>
    </row>
    <row r="3402" spans="1:14"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I3401*(1-(I$1+I$5))^($A3402-$A3401)*(1+1.5*(E3402/E3401-1))</f>
        <v>92.530424455589454</v>
      </c>
      <c r="K3402">
        <f>ROW()</f>
        <v>3402</v>
      </c>
      <c r="L3402">
        <f>B3402/C3402</f>
        <v>0.77251184834123221</v>
      </c>
      <c r="M3402">
        <f>M3401*(1-(M$1+M$5))^($A3402-$A3401)*(1+2*(E3402/E3401-1))</f>
        <v>22.485509366114865</v>
      </c>
      <c r="N3402">
        <f>VLOOKUP(A3402,'UVXY-IV'!A$43:E$2041,4,0)</f>
        <v>111.72450000000001</v>
      </c>
    </row>
    <row r="3403" spans="1:14"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I3402*(1-(I$1+I$5))^($A3403-$A3402)*(1+1.5*(E3403/E3402-1))</f>
        <v>93.120904130511249</v>
      </c>
      <c r="K3403">
        <f>ROW()</f>
        <v>3403</v>
      </c>
      <c r="L3403">
        <f>B3403/C3403</f>
        <v>0.76382306477093209</v>
      </c>
      <c r="M3403">
        <f>M3402*(1-(M$1+M$5))^($A3403-$A3402)*(1+2*(E3403/E3402-1))</f>
        <v>22.676355159463437</v>
      </c>
      <c r="N3403">
        <f>VLOOKUP(A3403,'UVXY-IV'!A$43:E$2041,4,0)</f>
        <v>112.6705</v>
      </c>
    </row>
    <row r="3404" spans="1:14"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I3403*(1-(I$1+I$5))^($A3404-$A3403)*(1+1.5*(E3404/E3403-1))</f>
        <v>94.300873398650992</v>
      </c>
      <c r="K3404">
        <f>ROW()</f>
        <v>3404</v>
      </c>
      <c r="L3404">
        <f>B3404/C3404</f>
        <v>0.7463035019455253</v>
      </c>
      <c r="M3404">
        <f>M3403*(1-(M$1+M$5))^($A3404-$A3403)*(1+2*(E3404/E3403-1))</f>
        <v>23.058992275167721</v>
      </c>
      <c r="N3404">
        <f>VLOOKUP(A3404,'UVXY-IV'!A$43:E$2041,4,0)</f>
        <v>114.572</v>
      </c>
    </row>
    <row r="3405" spans="1:14"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I3404*(1-(I$1+I$5))^($A3405-$A3404)*(1+1.5*(E3405/E3404-1))</f>
        <v>93.73563783821352</v>
      </c>
      <c r="K3405">
        <f>ROW()</f>
        <v>3405</v>
      </c>
      <c r="L3405">
        <f>B3405/C3405</f>
        <v>0.78177641653905061</v>
      </c>
      <c r="M3405">
        <f>M3404*(1-(M$1+M$5))^($A3405-$A3404)*(1+2*(E3405/E3404-1))</f>
        <v>22.873272692442246</v>
      </c>
      <c r="N3405">
        <f>VLOOKUP(A3405,'UVXY-IV'!A$43:E$2041,4,0)</f>
        <v>113.65649999999999</v>
      </c>
    </row>
    <row r="3406" spans="1:14"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I3405*(1-(I$1+I$5))^($A3406-$A3405)*(1+1.5*(E3406/E3405-1))</f>
        <v>92.616559310712134</v>
      </c>
      <c r="K3406">
        <f>ROW()</f>
        <v>3406</v>
      </c>
      <c r="L3406">
        <f>B3406/C3406</f>
        <v>0.78110599078341014</v>
      </c>
      <c r="M3406">
        <f>M3405*(1-(M$1+M$5))^($A3406-$A3405)*(1+2*(E3406/E3405-1))</f>
        <v>22.508701274285649</v>
      </c>
      <c r="N3406">
        <f>VLOOKUP(A3406,'UVXY-IV'!A$43:E$2041,4,0)</f>
        <v>111.842</v>
      </c>
    </row>
    <row r="3407" spans="1:14"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I3406*(1-(I$1+I$5))^($A3407-$A3406)*(1+1.5*(E3407/E3406-1))</f>
        <v>91.783848898045733</v>
      </c>
      <c r="K3407">
        <f>ROW()</f>
        <v>3407</v>
      </c>
      <c r="L3407">
        <f>B3407/C3407</f>
        <v>0.76452362509682414</v>
      </c>
      <c r="M3407">
        <f>M3406*(1-(M$1+M$5))^($A3407-$A3406)*(1+2*(E3407/E3406-1))</f>
        <v>22.238404375740444</v>
      </c>
      <c r="N3407">
        <f>VLOOKUP(A3407,'UVXY-IV'!A$43:E$2041,4,0)</f>
        <v>110.49850000000001</v>
      </c>
    </row>
    <row r="3408" spans="1:14"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I3407*(1-(I$1+I$5))^($A3408-$A3407)*(1+1.5*(E3408/E3407-1))</f>
        <v>89.360947030587994</v>
      </c>
      <c r="K3408">
        <f>ROW()</f>
        <v>3408</v>
      </c>
      <c r="L3408">
        <f>B3408/C3408</f>
        <v>0.74843260188087779</v>
      </c>
      <c r="M3408">
        <f>M3407*(1-(M$1+M$5))^($A3408-$A3407)*(1+2*(E3408/E3407-1))</f>
        <v>21.455228272830905</v>
      </c>
      <c r="N3408">
        <f>VLOOKUP(A3408,'UVXY-IV'!A$43:E$2041,4,0)</f>
        <v>106.60850000000001</v>
      </c>
    </row>
    <row r="3409" spans="1:14" x14ac:dyDescent="0.25">
      <c r="A3409" s="1">
        <v>43007</v>
      </c>
      <c r="B3409" s="10">
        <v>9.51</v>
      </c>
      <c r="C3409" s="10">
        <v>12.49</v>
      </c>
      <c r="D3409">
        <v>65.899299999999997</v>
      </c>
      <c r="E3409">
        <v>58.1584</v>
      </c>
      <c r="F3409">
        <v>12682.285512</v>
      </c>
      <c r="G3409">
        <v>11194.193882</v>
      </c>
      <c r="H3409">
        <f>(1/(1-91/360*VLOOKUP($A3409,Tbills!$B$4:$C$974,2,1)/100))^((1)/91)-1</f>
        <v>2.920590510124832E-5</v>
      </c>
      <c r="I3409">
        <f>I3408*(1-(I$1+I$5))^($A3409-$A3408)*(1+1.5*(E3409/E3408-1))</f>
        <v>87.215593124941805</v>
      </c>
      <c r="K3409">
        <f>ROW()</f>
        <v>3409</v>
      </c>
      <c r="L3409">
        <f>B3409/C3409</f>
        <v>0.7614091273018414</v>
      </c>
      <c r="M3409">
        <f>M3408*(1-(M$1+M$5))^($A3409-$A3408)*(1+2*(E3409/E3408-1))</f>
        <v>20.768007556141551</v>
      </c>
      <c r="N3409">
        <f>VLOOKUP(A3409,'UVXY-IV'!A$43:E$2041,4,0)</f>
        <v>103.19450000000001</v>
      </c>
    </row>
    <row r="3410" spans="1:14"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I3409*(1-(I$1+I$5))^($A3410-$A3409)*(1+1.5*(E3410/E3409-1))</f>
        <v>83.785947583037995</v>
      </c>
      <c r="K3410">
        <f>ROW()</f>
        <v>3410</v>
      </c>
      <c r="L3410">
        <f>B3410/C3410</f>
        <v>0.7645631067961165</v>
      </c>
      <c r="M3410">
        <f>M3409*(1-(M$1+M$5))^($A3410-$A3409)*(1+2*(E3410/E3409-1))</f>
        <v>19.677881658440661</v>
      </c>
      <c r="N3410">
        <f>VLOOKUP(A3410,'UVXY-IV'!A$43:E$2041,4,0)</f>
        <v>97.786500000000004</v>
      </c>
    </row>
    <row r="3411" spans="1:14"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I3410*(1-(I$1+I$5))^($A3411-$A3410)*(1+1.5*(E3411/E3410-1))</f>
        <v>84.258032227250027</v>
      </c>
      <c r="K3411">
        <f>ROW()</f>
        <v>3411</v>
      </c>
      <c r="L3411">
        <f>B3411/C3411</f>
        <v>0.77254264825345242</v>
      </c>
      <c r="M3411">
        <f>M3410*(1-(M$1+M$5))^($A3411-$A3410)*(1+2*(E3411/E3410-1))</f>
        <v>19.82529764660103</v>
      </c>
      <c r="N3411">
        <f>VLOOKUP(A3411,'UVXY-IV'!A$43:E$2041,4,0)</f>
        <v>98.52</v>
      </c>
    </row>
    <row r="3412" spans="1:14"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I3411*(1-(I$1+I$5))^($A3412-$A3411)*(1+1.5*(E3412/E3411-1))</f>
        <v>83.995550351603839</v>
      </c>
      <c r="K3412">
        <f>ROW()</f>
        <v>3412</v>
      </c>
      <c r="L3412">
        <f>B3412/C3412</f>
        <v>0.77786752827140548</v>
      </c>
      <c r="M3412">
        <f>M3411*(1-(M$1+M$5))^($A3412-$A3411)*(1+2*(E3412/E3411-1))</f>
        <v>19.742538265002509</v>
      </c>
      <c r="N3412">
        <f>VLOOKUP(A3412,'UVXY-IV'!A$43:E$2041,4,0)</f>
        <v>98.114500000000007</v>
      </c>
    </row>
    <row r="3413" spans="1:14" x14ac:dyDescent="0.25">
      <c r="A3413" s="1">
        <v>43013</v>
      </c>
      <c r="B3413" s="10">
        <v>9.19</v>
      </c>
      <c r="C3413" s="10">
        <v>12.18</v>
      </c>
      <c r="D3413">
        <v>62.2241</v>
      </c>
      <c r="E3413">
        <v>54.905099999999997</v>
      </c>
      <c r="F3413">
        <v>12248.725423</v>
      </c>
      <c r="G3413">
        <v>10809.589188</v>
      </c>
      <c r="H3413">
        <f>(1/(1-91/360*VLOOKUP($A3413,Tbills!$B$4:$C$974,2,1)/100))^((1)/91)-1</f>
        <v>2.920590510124832E-5</v>
      </c>
      <c r="I3413">
        <f>I3412*(1-(I$1+I$5))^($A3413-$A3412)*(1+1.5*(E3413/E3412-1))</f>
        <v>79.941379803890072</v>
      </c>
      <c r="K3413">
        <f>ROW()</f>
        <v>3413</v>
      </c>
      <c r="L3413">
        <f>B3413/C3413</f>
        <v>0.75451559934318557</v>
      </c>
      <c r="M3413">
        <f>M3412*(1-(M$1+M$5))^($A3413-$A3412)*(1+2*(E3413/E3412-1))</f>
        <v>18.471618594124127</v>
      </c>
      <c r="N3413">
        <f>VLOOKUP(A3413,'UVXY-IV'!A$43:E$2041,4,0)</f>
        <v>91.799000000000007</v>
      </c>
    </row>
    <row r="3414" spans="1:14"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I3413*(1-(I$1+I$5))^($A3414-$A3413)*(1+1.5*(E3414/E3413-1))</f>
        <v>80.24505822558524</v>
      </c>
      <c r="K3414">
        <f>ROW()</f>
        <v>3414</v>
      </c>
      <c r="L3414">
        <f>B3414/C3414</f>
        <v>0.77572347266881037</v>
      </c>
      <c r="M3414">
        <f>M3413*(1-(M$1+M$5))^($A3414-$A3413)*(1+2*(E3414/E3413-1))</f>
        <v>18.564789119972634</v>
      </c>
      <c r="N3414">
        <f>VLOOKUP(A3414,'UVXY-IV'!A$43:E$2041,4,0)</f>
        <v>92.261499999999998</v>
      </c>
    </row>
    <row r="3415" spans="1:14"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I3414*(1-(I$1+I$5))^($A3415-$A3414)*(1+1.5*(E3415/E3414-1))</f>
        <v>81.957973319193044</v>
      </c>
      <c r="K3415">
        <f>ROW()</f>
        <v>3415</v>
      </c>
      <c r="L3415">
        <f>B3415/C3415</f>
        <v>0.81146897093479964</v>
      </c>
      <c r="M3415">
        <f>M3414*(1-(M$1+M$5))^($A3415-$A3414)*(1+2*(E3415/E3414-1))</f>
        <v>19.091966068772845</v>
      </c>
      <c r="N3415">
        <f>VLOOKUP(A3415,'UVXY-IV'!A$43:E$2041,4,0)</f>
        <v>94.889499999999998</v>
      </c>
    </row>
    <row r="3416" spans="1:14"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I3415*(1-(I$1+I$5))^($A3416-$A3415)*(1+1.5*(E3416/E3415-1))</f>
        <v>79.230879171532564</v>
      </c>
      <c r="K3416">
        <f>ROW()</f>
        <v>3416</v>
      </c>
      <c r="L3416">
        <f>B3416/C3416</f>
        <v>0.80834001603849237</v>
      </c>
      <c r="M3416">
        <f>M3415*(1-(M$1+M$5))^($A3416-$A3415)*(1+2*(E3416/E3415-1))</f>
        <v>18.244558147935159</v>
      </c>
      <c r="N3416">
        <f>VLOOKUP(A3416,'UVXY-IV'!A$43:E$2041,4,0)</f>
        <v>90.680499999999995</v>
      </c>
    </row>
    <row r="3417" spans="1:14"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I3416*(1-(I$1+I$5))^($A3417-$A3416)*(1+1.5*(E3417/E3416-1))</f>
        <v>77.741474203072372</v>
      </c>
      <c r="K3417">
        <f>ROW()</f>
        <v>3417</v>
      </c>
      <c r="L3417">
        <f>B3417/C3417</f>
        <v>0.80473856209150318</v>
      </c>
      <c r="M3417">
        <f>M3416*(1-(M$1+M$5))^($A3417-$A3416)*(1+2*(E3417/E3416-1))</f>
        <v>17.786898977692399</v>
      </c>
      <c r="N3417">
        <f>VLOOKUP(A3417,'UVXY-IV'!A$43:E$2041,4,0)</f>
        <v>88.408000000000001</v>
      </c>
    </row>
    <row r="3418" spans="1:14"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I3417*(1-(I$1+I$5))^($A3418-$A3417)*(1+1.5*(E3418/E3417-1))</f>
        <v>76.564385916270453</v>
      </c>
      <c r="K3418">
        <f>ROW()</f>
        <v>3418</v>
      </c>
      <c r="L3418">
        <f>B3418/C3418</f>
        <v>0.80831973898858078</v>
      </c>
      <c r="M3418">
        <f>M3417*(1-(M$1+M$5))^($A3418-$A3417)*(1+2*(E3418/E3417-1))</f>
        <v>17.427452320181413</v>
      </c>
      <c r="N3418">
        <f>VLOOKUP(A3418,'UVXY-IV'!A$43:E$2041,4,0)</f>
        <v>86.619500000000002</v>
      </c>
    </row>
    <row r="3419" spans="1:14"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I3418*(1-(I$1+I$5))^($A3419-$A3418)*(1+1.5*(E3419/E3418-1))</f>
        <v>74.479942525299066</v>
      </c>
      <c r="K3419">
        <f>ROW()</f>
        <v>3419</v>
      </c>
      <c r="L3419">
        <f>B3419/C3419</f>
        <v>0.80217028380634381</v>
      </c>
      <c r="M3419">
        <f>M3418*(1-(M$1+M$5))^($A3419-$A3418)*(1+2*(E3419/E3418-1))</f>
        <v>16.794493264704723</v>
      </c>
      <c r="N3419">
        <f>VLOOKUP(A3419,'UVXY-IV'!A$43:E$2041,4,0)</f>
        <v>83.473500000000001</v>
      </c>
    </row>
    <row r="3420" spans="1:14" x14ac:dyDescent="0.25">
      <c r="A3420" s="1">
        <v>43024</v>
      </c>
      <c r="B3420" s="10">
        <v>9.91</v>
      </c>
      <c r="C3420" s="10">
        <v>11.94</v>
      </c>
      <c r="D3420">
        <v>58.4861</v>
      </c>
      <c r="E3420">
        <v>51.59</v>
      </c>
      <c r="F3420">
        <v>11918.396941000001</v>
      </c>
      <c r="G3420">
        <v>10514.641845</v>
      </c>
      <c r="H3420">
        <f>(1/(1-91/360*VLOOKUP($A3420,Tbills!$B$4:$C$974,2,1)/100))^((1)/91)-1</f>
        <v>3.0320050530052711E-5</v>
      </c>
      <c r="I3420">
        <f>I3419*(1-(I$1+I$5))^($A3420-$A3419)*(1+1.5*(E3420/E3419-1))</f>
        <v>72.761377728307863</v>
      </c>
      <c r="K3420">
        <f>ROW()</f>
        <v>3420</v>
      </c>
      <c r="L3420">
        <f>B3420/C3420</f>
        <v>0.82998324958123959</v>
      </c>
      <c r="M3420">
        <f>M3419*(1-(M$1+M$5))^($A3420-$A3419)*(1+2*(E3420/E3419-1))</f>
        <v>16.276784384493986</v>
      </c>
      <c r="N3420">
        <f>VLOOKUP(A3420,'UVXY-IV'!A$43:E$2041,4,0)</f>
        <v>80.908000000000001</v>
      </c>
    </row>
    <row r="3421" spans="1:14"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I3420*(1-(I$1+I$5))^($A3421-$A3420)*(1+1.5*(E3421/E3420-1))</f>
        <v>73.254448461393253</v>
      </c>
      <c r="K3421">
        <f>ROW()</f>
        <v>3421</v>
      </c>
      <c r="L3421">
        <f>B3421/C3421</f>
        <v>0.8556016597510373</v>
      </c>
      <c r="M3421">
        <f>M3420*(1-(M$1+M$5))^($A3421-$A3420)*(1+2*(E3421/E3420-1))</f>
        <v>16.423507577323321</v>
      </c>
      <c r="N3421">
        <f>VLOOKUP(A3421,'UVXY-IV'!A$43:E$2041,4,0)</f>
        <v>81.637500000000003</v>
      </c>
    </row>
    <row r="3422" spans="1:14"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I3421*(1-(I$1+I$5))^($A3422-$A3421)*(1+1.5*(E3422/E3421-1))</f>
        <v>71.847993978608642</v>
      </c>
      <c r="K3422">
        <f>ROW()</f>
        <v>3422</v>
      </c>
      <c r="L3422">
        <f>B3422/C3422</f>
        <v>0.84479865771812079</v>
      </c>
      <c r="M3422">
        <f>M3421*(1-(M$1+M$5))^($A3422-$A3421)*(1+2*(E3422/E3421-1))</f>
        <v>16.002741691279851</v>
      </c>
      <c r="N3422">
        <f>VLOOKUP(A3422,'UVXY-IV'!A$43:E$2041,4,0)</f>
        <v>79.544499999999999</v>
      </c>
    </row>
    <row r="3423" spans="1:14"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I3422*(1-(I$1+I$5))^($A3423-$A3422)*(1+1.5*(E3423/E3422-1))</f>
        <v>70.91916756167258</v>
      </c>
      <c r="K3423">
        <f>ROW()</f>
        <v>3423</v>
      </c>
      <c r="L3423">
        <f>B3423/C3423</f>
        <v>0.84030100334448166</v>
      </c>
      <c r="M3423">
        <f>M3422*(1-(M$1+M$5))^($A3423-$A3422)*(1+2*(E3423/E3422-1))</f>
        <v>15.726576335529238</v>
      </c>
      <c r="N3423">
        <f>VLOOKUP(A3423,'UVXY-IV'!A$43:E$2041,4,0)</f>
        <v>78.170500000000004</v>
      </c>
    </row>
    <row r="3424" spans="1:14"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I3423*(1-(I$1+I$5))^($A3424-$A3423)*(1+1.5*(E3424/E3423-1))</f>
        <v>69.5830977558103</v>
      </c>
      <c r="K3424">
        <f>ROW()</f>
        <v>3424</v>
      </c>
      <c r="L3424">
        <f>B3424/C3424</f>
        <v>0.84135021097046425</v>
      </c>
      <c r="M3424">
        <f>M3423*(1-(M$1+M$5))^($A3424-$A3423)*(1+2*(E3424/E3423-1))</f>
        <v>15.331219352230583</v>
      </c>
      <c r="N3424">
        <f>VLOOKUP(A3424,'UVXY-IV'!A$43:E$2041,4,0)</f>
        <v>76.198999999999998</v>
      </c>
    </row>
    <row r="3425" spans="1:14"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I3424*(1-(I$1+I$5))^($A3425-$A3424)*(1+1.5*(E3425/E3424-1))</f>
        <v>73.616494270509264</v>
      </c>
      <c r="K3425">
        <f>ROW()</f>
        <v>3425</v>
      </c>
      <c r="L3425">
        <f>B3425/C3425</f>
        <v>0.88207171314741029</v>
      </c>
      <c r="M3425">
        <f>M3424*(1-(M$1+M$5))^($A3425-$A3424)*(1+2*(E3425/E3424-1))</f>
        <v>16.515074217851414</v>
      </c>
      <c r="N3425">
        <f>VLOOKUP(A3425,'UVXY-IV'!A$43:E$2041,4,0)</f>
        <v>82.084000000000003</v>
      </c>
    </row>
    <row r="3426" spans="1:14"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I3425*(1-(I$1+I$5))^($A3426-$A3425)*(1+1.5*(E3426/E3425-1))</f>
        <v>74.727040827876095</v>
      </c>
      <c r="K3426">
        <f>ROW()</f>
        <v>3426</v>
      </c>
      <c r="L3426">
        <f>B3426/C3426</f>
        <v>0.88082083662194166</v>
      </c>
      <c r="M3426">
        <f>M3425*(1-(M$1+M$5))^($A3426-$A3425)*(1+2*(E3426/E3425-1))</f>
        <v>16.846906498466701</v>
      </c>
      <c r="N3426">
        <f>VLOOKUP(A3426,'UVXY-IV'!A$43:E$2041,4,0)</f>
        <v>83.732500000000002</v>
      </c>
    </row>
    <row r="3427" spans="1:14"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I3426*(1-(I$1+I$5))^($A3427-$A3426)*(1+1.5*(E3427/E3426-1))</f>
        <v>75.538467987074156</v>
      </c>
      <c r="K3427">
        <f>ROW()</f>
        <v>3427</v>
      </c>
      <c r="L3427">
        <f>B3427/C3427</f>
        <v>0.86718146718146727</v>
      </c>
      <c r="M3427">
        <f>M3426*(1-(M$1+M$5))^($A3427-$A3426)*(1+2*(E3427/E3426-1))</f>
        <v>17.090458879528075</v>
      </c>
      <c r="N3427">
        <f>VLOOKUP(A3427,'UVXY-IV'!A$43:E$2041,4,0)</f>
        <v>84.942499999999995</v>
      </c>
    </row>
    <row r="3428" spans="1:14"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I3427*(1-(I$1+I$5))^($A3428-$A3427)*(1+1.5*(E3428/E3427-1))</f>
        <v>76.141917709114082</v>
      </c>
      <c r="K3428">
        <f>ROW()</f>
        <v>3428</v>
      </c>
      <c r="L3428">
        <f>B3428/C3428</f>
        <v>0.87393658159319421</v>
      </c>
      <c r="M3428">
        <f>M3427*(1-(M$1+M$5))^($A3428-$A3427)*(1+2*(E3428/E3427-1))</f>
        <v>17.272136461684973</v>
      </c>
      <c r="N3428">
        <f>VLOOKUP(A3428,'UVXY-IV'!A$43:E$2041,4,0)</f>
        <v>85.846500000000006</v>
      </c>
    </row>
    <row r="3429" spans="1:14"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I3428*(1-(I$1+I$5))^($A3429-$A3428)*(1+1.5*(E3429/E3428-1))</f>
        <v>70.748928549605324</v>
      </c>
      <c r="K3429">
        <f>ROW()</f>
        <v>3429</v>
      </c>
      <c r="L3429">
        <f>B3429/C3429</f>
        <v>0.80130825838103026</v>
      </c>
      <c r="M3429">
        <f>M3428*(1-(M$1+M$5))^($A3429-$A3428)*(1+2*(E3429/E3428-1))</f>
        <v>15.640677211298183</v>
      </c>
      <c r="N3429">
        <f>VLOOKUP(A3429,'UVXY-IV'!A$43:E$2041,4,0)</f>
        <v>77.737499999999997</v>
      </c>
    </row>
    <row r="3430" spans="1:14"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I3429*(1-(I$1+I$5))^($A3430-$A3429)*(1+1.5*(E3430/E3429-1))</f>
        <v>71.921474937719466</v>
      </c>
      <c r="K3430">
        <f>ROW()</f>
        <v>3430</v>
      </c>
      <c r="L3430">
        <f>B3430/C3430</f>
        <v>0.8353221957040573</v>
      </c>
      <c r="M3430">
        <f>M3429*(1-(M$1+M$5))^($A3430-$A3429)*(1+2*(E3430/E3429-1))</f>
        <v>15.985295374150667</v>
      </c>
      <c r="N3430">
        <f>VLOOKUP(A3430,'UVXY-IV'!A$43:E$2041,4,0)</f>
        <v>79.453500000000005</v>
      </c>
    </row>
    <row r="3431" spans="1:14"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I3430*(1-(I$1+I$5))^($A3431-$A3430)*(1+1.5*(E3431/E3430-1))</f>
        <v>69.815150114570798</v>
      </c>
      <c r="K3431">
        <f>ROW()</f>
        <v>3431</v>
      </c>
      <c r="L3431">
        <f>B3431/C3431</f>
        <v>0.82229402261712436</v>
      </c>
      <c r="M3431">
        <f>M3430*(1-(M$1+M$5))^($A3431-$A3430)*(1+2*(E3431/E3430-1))</f>
        <v>15.360772666844605</v>
      </c>
      <c r="N3431">
        <f>VLOOKUP(A3431,'UVXY-IV'!A$43:E$2041,4,0)</f>
        <v>76.345500000000001</v>
      </c>
    </row>
    <row r="3432" spans="1:14"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I3431*(1-(I$1+I$5))^($A3432-$A3431)*(1+1.5*(E3432/E3431-1))</f>
        <v>70.707607444861353</v>
      </c>
      <c r="K3432">
        <f>ROW()</f>
        <v>3432</v>
      </c>
      <c r="L3432">
        <f>B3432/C3432</f>
        <v>0.8114558472553699</v>
      </c>
      <c r="M3432">
        <f>M3431*(1-(M$1+M$5))^($A3432-$A3431)*(1+2*(E3432/E3431-1))</f>
        <v>15.622257127398864</v>
      </c>
      <c r="N3432">
        <f>VLOOKUP(A3432,'UVXY-IV'!A$43:E$2041,4,0)</f>
        <v>77.644999999999996</v>
      </c>
    </row>
    <row r="3433" spans="1:14"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I3432*(1-(I$1+I$5))^($A3433-$A3432)*(1+1.5*(E3433/E3432-1))</f>
        <v>69.701637469118566</v>
      </c>
      <c r="K3433">
        <f>ROW()</f>
        <v>3433</v>
      </c>
      <c r="L3433">
        <f>B3433/C3433</f>
        <v>0.78312302839116721</v>
      </c>
      <c r="M3433">
        <f>M3432*(1-(M$1+M$5))^($A3433-$A3432)*(1+2*(E3433/E3432-1))</f>
        <v>15.325589968673734</v>
      </c>
      <c r="N3433">
        <f>VLOOKUP(A3433,'UVXY-IV'!A$43:E$2041,4,0)</f>
        <v>76.168499999999995</v>
      </c>
    </row>
    <row r="3434" spans="1:14"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I3433*(1-(I$1+I$5))^($A3434-$A3433)*(1+1.5*(E3434/E3433-1))</f>
        <v>69.435439876972879</v>
      </c>
      <c r="K3434">
        <f>ROW()</f>
        <v>3434</v>
      </c>
      <c r="L3434">
        <f>B3434/C3434</f>
        <v>0.73590982286634465</v>
      </c>
      <c r="M3434">
        <f>M3433*(1-(M$1+M$5))^($A3434-$A3433)*(1+2*(E3434/E3433-1))</f>
        <v>15.247231370096587</v>
      </c>
      <c r="N3434">
        <f>VLOOKUP(A3434,'UVXY-IV'!A$43:E$2041,4,0)</f>
        <v>75.777500000000003</v>
      </c>
    </row>
    <row r="3435" spans="1:14"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I3434*(1-(I$1+I$5))^($A3435-$A3434)*(1+1.5*(E3435/E3434-1))</f>
        <v>67.807815274483218</v>
      </c>
      <c r="K3435">
        <f>ROW()</f>
        <v>3435</v>
      </c>
      <c r="L3435">
        <f>B3435/C3435</f>
        <v>0.74781225139220364</v>
      </c>
      <c r="M3435">
        <f>M3434*(1-(M$1+M$5))^($A3435-$A3434)*(1+2*(E3435/E3434-1))</f>
        <v>14.769765480084725</v>
      </c>
      <c r="N3435">
        <f>VLOOKUP(A3435,'UVXY-IV'!A$43:E$2041,4,0)</f>
        <v>73.411000000000001</v>
      </c>
    </row>
    <row r="3436" spans="1:14"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I3435*(1-(I$1+I$5))^($A3436-$A3435)*(1+1.5*(E3436/E3435-1))</f>
        <v>68.803562574064742</v>
      </c>
      <c r="K3436">
        <f>ROW()</f>
        <v>3436</v>
      </c>
      <c r="L3436">
        <f>B3436/C3436</f>
        <v>0.77507836990595613</v>
      </c>
      <c r="M3436">
        <f>M3435*(1-(M$1+M$5))^($A3436-$A3435)*(1+2*(E3436/E3435-1))</f>
        <v>15.058638587579097</v>
      </c>
      <c r="N3436">
        <f>VLOOKUP(A3436,'UVXY-IV'!A$43:E$2041,4,0)</f>
        <v>74.844999999999999</v>
      </c>
    </row>
    <row r="3437" spans="1:14"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I3436*(1-(I$1+I$5))^($A3437-$A3436)*(1+1.5*(E3437/E3436-1))</f>
        <v>68.802902813875676</v>
      </c>
      <c r="K3437">
        <f>ROW()</f>
        <v>3437</v>
      </c>
      <c r="L3437">
        <f>B3437/C3437</f>
        <v>0.75931677018633525</v>
      </c>
      <c r="M3437">
        <f>M3436*(1-(M$1+M$5))^($A3437-$A3436)*(1+2*(E3437/E3436-1))</f>
        <v>15.058131132086967</v>
      </c>
      <c r="N3437">
        <f>VLOOKUP(A3437,'UVXY-IV'!A$43:E$2041,4,0)</f>
        <v>74.844499999999996</v>
      </c>
    </row>
    <row r="3438" spans="1:14"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I3437*(1-(I$1+I$5))^($A3438-$A3437)*(1+1.5*(E3438/E3437-1))</f>
        <v>69.576632164017198</v>
      </c>
      <c r="K3438">
        <f>ROW()</f>
        <v>3438</v>
      </c>
      <c r="L3438">
        <f>B3438/C3438</f>
        <v>0.79908675799086759</v>
      </c>
      <c r="M3438">
        <f>M3437*(1-(M$1+M$5))^($A3438-$A3437)*(1+2*(E3438/E3437-1))</f>
        <v>15.283594228026592</v>
      </c>
      <c r="N3438">
        <f>VLOOKUP(A3438,'UVXY-IV'!A$43:E$2041,4,0)</f>
        <v>75.962000000000003</v>
      </c>
    </row>
    <row r="3439" spans="1:14"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I3438*(1-(I$1+I$5))^($A3439-$A3438)*(1+1.5*(E3439/E3438-1))</f>
        <v>72.014309825032541</v>
      </c>
      <c r="K3439">
        <f>ROW()</f>
        <v>3439</v>
      </c>
      <c r="L3439">
        <f>B3439/C3439</f>
        <v>0.82953710506980161</v>
      </c>
      <c r="M3439">
        <f>M3438*(1-(M$1+M$5))^($A3439-$A3438)*(1+2*(E3439/E3438-1))</f>
        <v>15.997222688623227</v>
      </c>
      <c r="N3439">
        <f>VLOOKUP(A3439,'UVXY-IV'!A$43:E$2041,4,0)</f>
        <v>79.513999999999996</v>
      </c>
    </row>
    <row r="3440" spans="1:14"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I3439*(1-(I$1+I$5))^($A3440-$A3439)*(1+1.5*(E3440/E3439-1))</f>
        <v>73.592045981658075</v>
      </c>
      <c r="K3440">
        <f>ROW()</f>
        <v>3440</v>
      </c>
      <c r="L3440">
        <f>B3440/C3440</f>
        <v>0.83636363636363631</v>
      </c>
      <c r="M3440">
        <f>M3439*(1-(M$1+M$5))^($A3440-$A3439)*(1+2*(E3440/E3439-1))</f>
        <v>16.463488591198743</v>
      </c>
      <c r="N3440">
        <f>VLOOKUP(A3440,'UVXY-IV'!A$43:E$2041,4,0)</f>
        <v>81.840999999999994</v>
      </c>
    </row>
    <row r="3441" spans="1:14"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I3440*(1-(I$1+I$5))^($A3441-$A3440)*(1+1.5*(E3441/E3440-1))</f>
        <v>72.951137871777689</v>
      </c>
      <c r="K3441">
        <f>ROW()</f>
        <v>3441</v>
      </c>
      <c r="L3441">
        <f>B3441/C3441</f>
        <v>0.83201722900215358</v>
      </c>
      <c r="M3441">
        <f>M3440*(1-(M$1+M$5))^($A3441-$A3440)*(1+2*(E3441/E3440-1))</f>
        <v>16.271976357776477</v>
      </c>
      <c r="N3441">
        <f>VLOOKUP(A3441,'UVXY-IV'!A$43:E$2041,4,0)</f>
        <v>80.882499999999993</v>
      </c>
    </row>
    <row r="3442" spans="1:14"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I3441*(1-(I$1+I$5))^($A3442-$A3441)*(1+1.5*(E3442/E3441-1))</f>
        <v>77.266979795820191</v>
      </c>
      <c r="K3442">
        <f>ROW()</f>
        <v>3442</v>
      </c>
      <c r="L3442">
        <f>B3442/C3442</f>
        <v>0.89563437926330158</v>
      </c>
      <c r="M3442">
        <f>M3441*(1-(M$1+M$5))^($A3442-$A3441)*(1+2*(E3442/E3441-1))</f>
        <v>17.555154247644627</v>
      </c>
      <c r="N3442">
        <f>VLOOKUP(A3442,'UVXY-IV'!A$43:E$2041,4,0)</f>
        <v>87.256</v>
      </c>
    </row>
    <row r="3443" spans="1:14"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I3442*(1-(I$1+I$5))^($A3443-$A3442)*(1+1.5*(E3443/E3442-1))</f>
        <v>72.938476039517113</v>
      </c>
      <c r="K3443">
        <f>ROW()</f>
        <v>3443</v>
      </c>
      <c r="L3443">
        <f>B3443/C3443</f>
        <v>0.84240687679083093</v>
      </c>
      <c r="M3443">
        <f>M3442*(1-(M$1+M$5))^($A3443-$A3442)*(1+2*(E3443/E3442-1))</f>
        <v>16.243563446639303</v>
      </c>
      <c r="N3443">
        <f>VLOOKUP(A3443,'UVXY-IV'!A$43:E$2041,4,0)</f>
        <v>80.738</v>
      </c>
    </row>
    <row r="3444" spans="1:14"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I3443*(1-(I$1+I$5))^($A3444-$A3443)*(1+1.5*(E3444/E3443-1))</f>
        <v>72.474199804966815</v>
      </c>
      <c r="K3444">
        <f>ROW()</f>
        <v>3444</v>
      </c>
      <c r="L3444">
        <f>B3444/C3444</f>
        <v>0.82826086956521738</v>
      </c>
      <c r="M3444">
        <f>M3443*(1-(M$1+M$5))^($A3444-$A3443)*(1+2*(E3444/E3443-1))</f>
        <v>16.105366570989386</v>
      </c>
      <c r="N3444">
        <f>VLOOKUP(A3444,'UVXY-IV'!A$43:E$2041,4,0)</f>
        <v>80.052000000000007</v>
      </c>
    </row>
    <row r="3445" spans="1:14"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I3444*(1-(I$1+I$5))^($A3445-$A3444)*(1+1.5*(E3445/E3444-1))</f>
        <v>67.9005034059102</v>
      </c>
      <c r="K3445">
        <f>ROW()</f>
        <v>3445</v>
      </c>
      <c r="L3445">
        <f>B3445/C3445</f>
        <v>0.8019578313253013</v>
      </c>
      <c r="M3445">
        <f>M3444*(1-(M$1+M$5))^($A3445-$A3444)*(1+2*(E3445/E3444-1))</f>
        <v>14.749285781112951</v>
      </c>
      <c r="N3445">
        <f>VLOOKUP(A3445,'UVXY-IV'!A$43:E$2041,4,0)</f>
        <v>73.3185</v>
      </c>
    </row>
    <row r="3446" spans="1:14"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I3445*(1-(I$1+I$5))^($A3446-$A3445)*(1+1.5*(E3446/E3445-1))</f>
        <v>64.173731387079854</v>
      </c>
      <c r="K3446">
        <f>ROW()</f>
        <v>3446</v>
      </c>
      <c r="L3446">
        <f>B3446/C3446</f>
        <v>0.77529880478087654</v>
      </c>
      <c r="M3446">
        <f>M3445*(1-(M$1+M$5))^($A3446-$A3445)*(1+2*(E3446/E3445-1))</f>
        <v>13.669635292975471</v>
      </c>
      <c r="N3446">
        <f>VLOOKUP(A3446,'UVXY-IV'!A$43:E$2041,4,0)</f>
        <v>67.947000000000003</v>
      </c>
    </row>
    <row r="3447" spans="1:14"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I3446*(1-(I$1+I$5))^($A3447-$A3446)*(1+1.5*(E3447/E3446-1))</f>
        <v>63.044648035356929</v>
      </c>
      <c r="K3447">
        <f>ROW()</f>
        <v>3447</v>
      </c>
      <c r="L3447">
        <f>B3447/C3447</f>
        <v>0.79421221864951774</v>
      </c>
      <c r="M3447">
        <f>M3446*(1-(M$1+M$5))^($A3447-$A3446)*(1+2*(E3447/E3446-1))</f>
        <v>13.348682680878671</v>
      </c>
      <c r="N3447">
        <f>VLOOKUP(A3447,'UVXY-IV'!A$43:E$2041,4,0)</f>
        <v>66.341999999999999</v>
      </c>
    </row>
    <row r="3448" spans="1:14"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I3447*(1-(I$1+I$5))^($A3448-$A3447)*(1+1.5*(E3448/E3447-1))</f>
        <v>62.643659801330237</v>
      </c>
      <c r="K3448">
        <f>ROW()</f>
        <v>3448</v>
      </c>
      <c r="L3448">
        <f>B3448/C3448</f>
        <v>0.77858293075684382</v>
      </c>
      <c r="M3448">
        <f>M3447*(1-(M$1+M$5))^($A3448-$A3447)*(1+2*(E3448/E3447-1))</f>
        <v>13.234926126502787</v>
      </c>
      <c r="N3448">
        <f>VLOOKUP(A3448,'UVXY-IV'!A$43:E$2041,4,0)</f>
        <v>65.78</v>
      </c>
    </row>
    <row r="3449" spans="1:14"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I3448*(1-(I$1+I$5))^($A3449-$A3448)*(1+1.5*(E3449/E3448-1))</f>
        <v>62.195204779370833</v>
      </c>
      <c r="K3449">
        <f>ROW()</f>
        <v>3449</v>
      </c>
      <c r="L3449">
        <f>B3449/C3449</f>
        <v>0.78520286396181371</v>
      </c>
      <c r="M3449">
        <f>M3448*(1-(M$1+M$5))^($A3449-$A3448)*(1+2*(E3449/E3448-1))</f>
        <v>13.107776211280319</v>
      </c>
      <c r="N3449">
        <f>VLOOKUP(A3449,'UVXY-IV'!A$43:E$2041,4,0)</f>
        <v>65.152500000000003</v>
      </c>
    </row>
    <row r="3450" spans="1:14"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I3449*(1-(I$1+I$5))^($A3450-$A3449)*(1+1.5*(E3450/E3449-1))</f>
        <v>61.538140199798285</v>
      </c>
      <c r="K3450">
        <f>ROW()</f>
        <v>3450</v>
      </c>
      <c r="L3450">
        <f>B3450/C3450</f>
        <v>0.81744091279543596</v>
      </c>
      <c r="M3450">
        <f>M3449*(1-(M$1+M$5))^($A3450-$A3449)*(1+2*(E3450/E3449-1))</f>
        <v>12.92286945881914</v>
      </c>
      <c r="N3450">
        <f>VLOOKUP(A3450,'UVXY-IV'!A$43:E$2041,4,0)</f>
        <v>64.233500000000006</v>
      </c>
    </row>
    <row r="3451" spans="1:14"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I3450*(1-(I$1+I$5))^($A3451-$A3450)*(1+1.5*(E3451/E3450-1))</f>
        <v>63.099620955764202</v>
      </c>
      <c r="K3451">
        <f>ROW()</f>
        <v>3451</v>
      </c>
      <c r="L3451">
        <f>B3451/C3451</f>
        <v>0.83463338533541331</v>
      </c>
      <c r="M3451">
        <f>M3450*(1-(M$1+M$5))^($A3451-$A3450)*(1+2*(E3451/E3450-1))</f>
        <v>13.359798530412229</v>
      </c>
      <c r="N3451">
        <f>VLOOKUP(A3451,'UVXY-IV'!A$43:E$2041,4,0)</f>
        <v>66.406000000000006</v>
      </c>
    </row>
    <row r="3452" spans="1:14"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I3451*(1-(I$1+I$5))^($A3452-$A3451)*(1+1.5*(E3452/E3451-1))</f>
        <v>64.339759629249002</v>
      </c>
      <c r="K3452">
        <f>ROW()</f>
        <v>3452</v>
      </c>
      <c r="L3452">
        <f>B3452/C3452</f>
        <v>0.86503067484662577</v>
      </c>
      <c r="M3452">
        <f>M3451*(1-(M$1+M$5))^($A3452-$A3451)*(1+2*(E3452/E3451-1))</f>
        <v>13.709602656246403</v>
      </c>
      <c r="N3452">
        <f>VLOOKUP(A3452,'UVXY-IV'!A$43:E$2041,4,0)</f>
        <v>68.146000000000001</v>
      </c>
    </row>
    <row r="3453" spans="1:14"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I3452*(1-(I$1+I$5))^($A3453-$A3452)*(1+1.5*(E3453/E3452-1))</f>
        <v>66.089064301731071</v>
      </c>
      <c r="K3453">
        <f>ROW()</f>
        <v>3453</v>
      </c>
      <c r="L3453">
        <f>B3453/C3453</f>
        <v>0.86069277108433739</v>
      </c>
      <c r="M3453">
        <f>M3452*(1-(M$1+M$5))^($A3453-$A3452)*(1+2*(E3453/E3452-1))</f>
        <v>14.206296218941233</v>
      </c>
      <c r="N3453">
        <f>VLOOKUP(A3453,'UVXY-IV'!A$43:E$2041,4,0)</f>
        <v>70.611500000000007</v>
      </c>
    </row>
    <row r="3454" spans="1:14"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I3453*(1-(I$1+I$5))^($A3454-$A3453)*(1+1.5*(E3454/E3453-1))</f>
        <v>66.087163127700876</v>
      </c>
      <c r="K3454">
        <f>ROW()</f>
        <v>3454</v>
      </c>
      <c r="L3454">
        <f>B3454/C3454</f>
        <v>0.86199261992619924</v>
      </c>
      <c r="M3454">
        <f>M3453*(1-(M$1+M$5))^($A3454-$A3453)*(1+2*(E3454/E3453-1))</f>
        <v>14.204860069172904</v>
      </c>
      <c r="N3454">
        <f>VLOOKUP(A3454,'UVXY-IV'!A$43:E$2041,4,0)</f>
        <v>70.608500000000006</v>
      </c>
    </row>
    <row r="3455" spans="1:14"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I3454*(1-(I$1+I$5))^($A3455-$A3454)*(1+1.5*(E3455/E3454-1))</f>
        <v>65.694006097483964</v>
      </c>
      <c r="K3455">
        <f>ROW()</f>
        <v>3455</v>
      </c>
      <c r="L3455">
        <f>B3455/C3455</f>
        <v>0.83677991137370755</v>
      </c>
      <c r="M3455">
        <f>M3454*(1-(M$1+M$5))^($A3455-$A3454)*(1+2*(E3455/E3454-1))</f>
        <v>14.091891472882715</v>
      </c>
      <c r="N3455">
        <f>VLOOKUP(A3455,'UVXY-IV'!A$43:E$2041,4,0)</f>
        <v>70.045500000000004</v>
      </c>
    </row>
    <row r="3456" spans="1:14"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I3455*(1-(I$1+I$5))^($A3456-$A3455)*(1+1.5*(E3456/E3455-1))</f>
        <v>64.750797938997422</v>
      </c>
      <c r="K3456">
        <f>ROW()</f>
        <v>3456</v>
      </c>
      <c r="L3456">
        <f>B3456/C3456</f>
        <v>0.81933085501858738</v>
      </c>
      <c r="M3456">
        <f>M3455*(1-(M$1+M$5))^($A3456-$A3455)*(1+2*(E3456/E3455-1))</f>
        <v>13.821835640359931</v>
      </c>
      <c r="N3456">
        <f>VLOOKUP(A3456,'UVXY-IV'!A$43:E$2041,4,0)</f>
        <v>68.703000000000003</v>
      </c>
    </row>
    <row r="3457" spans="1:14"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I3456*(1-(I$1+I$5))^($A3457-$A3456)*(1+1.5*(E3457/E3456-1))</f>
        <v>61.224552647019898</v>
      </c>
      <c r="K3457">
        <f>ROW()</f>
        <v>3457</v>
      </c>
      <c r="L3457">
        <f>B3457/C3457</f>
        <v>0.78576952822892498</v>
      </c>
      <c r="M3457">
        <f>M3456*(1-(M$1+M$5))^($A3457-$A3456)*(1+2*(E3457/E3456-1))</f>
        <v>12.817944885057182</v>
      </c>
      <c r="N3457">
        <f>VLOOKUP(A3457,'UVXY-IV'!A$43:E$2041,4,0)</f>
        <v>63.710500000000003</v>
      </c>
    </row>
    <row r="3458" spans="1:14"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I3457*(1-(I$1+I$5))^($A3458-$A3457)*(1+1.5*(E3458/E3457-1))</f>
        <v>58.709582456659561</v>
      </c>
      <c r="K3458">
        <f>ROW()</f>
        <v>3458</v>
      </c>
      <c r="L3458">
        <f>B3458/C3458</f>
        <v>0.76886035313001599</v>
      </c>
      <c r="M3458">
        <f>M3457*(1-(M$1+M$5))^($A3458-$A3457)*(1+2*(E3458/E3457-1))</f>
        <v>12.115649700910845</v>
      </c>
      <c r="N3458">
        <f>VLOOKUP(A3458,'UVXY-IV'!A$43:E$2041,4,0)</f>
        <v>60.219499999999996</v>
      </c>
    </row>
    <row r="3459" spans="1:14"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I3458*(1-(I$1+I$5))^($A3459-$A3458)*(1+1.5*(E3459/E3458-1))</f>
        <v>55.686750133765422</v>
      </c>
      <c r="K3459">
        <f>ROW()</f>
        <v>3459</v>
      </c>
      <c r="L3459">
        <f>B3459/C3459</f>
        <v>0.76058631921824105</v>
      </c>
      <c r="M3459">
        <f>M3458*(1-(M$1+M$5))^($A3459-$A3458)*(1+2*(E3459/E3458-1))</f>
        <v>11.28320413292103</v>
      </c>
      <c r="N3459">
        <f>VLOOKUP(A3459,'UVXY-IV'!A$43:E$2041,4,0)</f>
        <v>56.082000000000001</v>
      </c>
    </row>
    <row r="3460" spans="1:14"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I3459*(1-(I$1+I$5))^($A3460-$A3459)*(1+1.5*(E3460/E3459-1))</f>
        <v>55.776553314931974</v>
      </c>
      <c r="K3460">
        <f>ROW()</f>
        <v>3460</v>
      </c>
      <c r="L3460">
        <f>B3460/C3460</f>
        <v>0.79487179487179482</v>
      </c>
      <c r="M3460">
        <f>M3459*(1-(M$1+M$5))^($A3460-$A3459)*(1+2*(E3460/E3459-1))</f>
        <v>11.307228706412522</v>
      </c>
      <c r="N3460">
        <f>VLOOKUP(A3460,'UVXY-IV'!A$43:E$2041,4,0)</f>
        <v>56.200499999999998</v>
      </c>
    </row>
    <row r="3461" spans="1:14"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I3460*(1-(I$1+I$5))^($A3461-$A3460)*(1+1.5*(E3461/E3460-1))</f>
        <v>56.000535815994589</v>
      </c>
      <c r="K3461">
        <f>ROW()</f>
        <v>3461</v>
      </c>
      <c r="L3461">
        <f>B3461/C3461</f>
        <v>0.81440000000000001</v>
      </c>
      <c r="M3461">
        <f>M3460*(1-(M$1+M$5))^($A3461-$A3460)*(1+2*(E3461/E3460-1))</f>
        <v>11.367532851288138</v>
      </c>
      <c r="N3461">
        <f>VLOOKUP(A3461,'UVXY-IV'!A$43:E$2041,4,0)</f>
        <v>56.5</v>
      </c>
    </row>
    <row r="3462" spans="1:14"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I3461*(1-(I$1+I$5))^($A3462-$A3461)*(1+1.5*(E3462/E3461-1))</f>
        <v>55.224433126023627</v>
      </c>
      <c r="K3462">
        <f>ROW()</f>
        <v>3462</v>
      </c>
      <c r="L3462">
        <f>B3462/C3462</f>
        <v>0.81953124999999993</v>
      </c>
      <c r="M3462">
        <f>M3461*(1-(M$1+M$5))^($A3462-$A3461)*(1+2*(E3462/E3461-1))</f>
        <v>11.15724569421098</v>
      </c>
      <c r="N3462">
        <f>VLOOKUP(A3462,'UVXY-IV'!A$43:E$2041,4,0)</f>
        <v>55.456000000000003</v>
      </c>
    </row>
    <row r="3463" spans="1:14"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I3462*(1-(I$1+I$5))^($A3463-$A3462)*(1+1.5*(E3463/E3462-1))</f>
        <v>52.344525395018827</v>
      </c>
      <c r="K3463">
        <f>ROW()</f>
        <v>3463</v>
      </c>
      <c r="L3463">
        <f>B3463/C3463</f>
        <v>0.7798013245033113</v>
      </c>
      <c r="M3463">
        <f>M3462*(1-(M$1+M$5))^($A3463-$A3462)*(1+2*(E3463/E3462-1))</f>
        <v>10.381243091194605</v>
      </c>
      <c r="N3463">
        <f>VLOOKUP(A3463,'UVXY-IV'!A$43:E$2041,4,0)</f>
        <v>51.597499999999997</v>
      </c>
    </row>
    <row r="3464" spans="1:14"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I3463*(1-(I$1+I$5))^($A3464-$A3463)*(1+1.5*(E3464/E3463-1))</f>
        <v>51.362625344844858</v>
      </c>
      <c r="K3464">
        <f>ROW()</f>
        <v>3464</v>
      </c>
      <c r="L3464">
        <f>B3464/C3464</f>
        <v>0.78956089478044733</v>
      </c>
      <c r="M3464">
        <f>M3463*(1-(M$1+M$5))^($A3464-$A3463)*(1+2*(E3464/E3463-1))</f>
        <v>10.120963076562767</v>
      </c>
      <c r="N3464">
        <f>VLOOKUP(A3464,'UVXY-IV'!A$43:E$2041,4,0)</f>
        <v>50.308</v>
      </c>
    </row>
    <row r="3465" spans="1:14"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I3464*(1-(I$1+I$5))^($A3465-$A3464)*(1+1.5*(E3465/E3464-1))</f>
        <v>51.419107183384924</v>
      </c>
      <c r="K3465">
        <f>ROW()</f>
        <v>3465</v>
      </c>
      <c r="L3465">
        <f>B3465/C3465</f>
        <v>0.80175859312549957</v>
      </c>
      <c r="M3465">
        <f>M3464*(1-(M$1+M$5))^($A3465-$A3464)*(1+2*(E3465/E3464-1))</f>
        <v>10.135590653280595</v>
      </c>
      <c r="N3465">
        <f>VLOOKUP(A3465,'UVXY-IV'!A$43:E$2041,4,0)</f>
        <v>50.38</v>
      </c>
    </row>
    <row r="3466" spans="1:14"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I3465*(1-(I$1+I$5))^($A3466-$A3465)*(1+1.5*(E3466/E3465-1))</f>
        <v>52.099740213465239</v>
      </c>
      <c r="K3466">
        <f>ROW()</f>
        <v>3466</v>
      </c>
      <c r="L3466">
        <f>B3466/C3466</f>
        <v>0.78577202910266786</v>
      </c>
      <c r="M3466">
        <f>M3465*(1-(M$1+M$5))^($A3466-$A3465)*(1+2*(E3466/E3465-1))</f>
        <v>10.31426034253815</v>
      </c>
      <c r="N3466">
        <f>VLOOKUP(A3466,'UVXY-IV'!A$43:E$2041,4,0)</f>
        <v>51.27</v>
      </c>
    </row>
    <row r="3467" spans="1:14"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I3466*(1-(I$1+I$5))^($A3467-$A3466)*(1+1.5*(E3467/E3466-1))</f>
        <v>50.77754968037911</v>
      </c>
      <c r="K3467">
        <f>ROW()</f>
        <v>3467</v>
      </c>
      <c r="L3467">
        <f>B3467/C3467</f>
        <v>0.77894736842105261</v>
      </c>
      <c r="M3467">
        <f>M3466*(1-(M$1+M$5))^($A3467-$A3466)*(1+2*(E3467/E3466-1))</f>
        <v>9.9650451060337701</v>
      </c>
      <c r="N3467">
        <f>VLOOKUP(A3467,'UVXY-IV'!A$43:E$2041,4,0)</f>
        <v>49.534999999999997</v>
      </c>
    </row>
    <row r="3468" spans="1:14" x14ac:dyDescent="0.25">
      <c r="A3468" s="1">
        <v>43091</v>
      </c>
      <c r="B3468" s="10">
        <v>9.9</v>
      </c>
      <c r="C3468" s="10">
        <v>12.49</v>
      </c>
      <c r="D3468">
        <v>47.129600000000003</v>
      </c>
      <c r="E3468">
        <v>41.4771</v>
      </c>
      <c r="F3468">
        <v>10810.340736</v>
      </c>
      <c r="G3468">
        <v>9515.353486</v>
      </c>
      <c r="H3468">
        <f>(1/(1-91/360*VLOOKUP($A3468,Tbills!$B$4:$C$974,2,1)/100))^((1)/91)-1</f>
        <v>3.7704218704970316E-5</v>
      </c>
      <c r="I3468">
        <f>I3467*(1-(I$1+I$5))^($A3468-$A3467)*(1+1.5*(E3468/E3467-1))</f>
        <v>52.041075610720348</v>
      </c>
      <c r="K3468">
        <f>ROW()</f>
        <v>3468</v>
      </c>
      <c r="L3468">
        <f>B3468/C3468</f>
        <v>0.79263410728582873</v>
      </c>
      <c r="M3468">
        <f>M3467*(1-(M$1+M$5))^($A3468-$A3467)*(1+2*(E3468/E3467-1))</f>
        <v>10.295449722441337</v>
      </c>
      <c r="N3468">
        <f>VLOOKUP(A3468,'UVXY-IV'!A$43:E$2041,4,0)</f>
        <v>51.174500000000002</v>
      </c>
    </row>
    <row r="3469" spans="1:14"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I3468*(1-(I$1+I$5))^($A3469-$A3468)*(1+1.5*(E3469/E3468-1))</f>
        <v>51.4840868646247</v>
      </c>
      <c r="K3469">
        <f>ROW()</f>
        <v>3469</v>
      </c>
      <c r="L3469">
        <f>B3469/C3469</f>
        <v>0.812202852614897</v>
      </c>
      <c r="M3469">
        <f>M3468*(1-(M$1+M$5))^($A3469-$A3468)*(1+2*(E3469/E3468-1))</f>
        <v>10.14768154301141</v>
      </c>
      <c r="N3469">
        <f>VLOOKUP(A3469,'UVXY-IV'!A$43:E$2041,4,0)</f>
        <v>50.444499999999998</v>
      </c>
    </row>
    <row r="3470" spans="1:14"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I3469*(1-(I$1+I$5))^($A3470-$A3469)*(1+1.5*(E3470/E3469-1))</f>
        <v>51.483593181599971</v>
      </c>
      <c r="K3470">
        <f>ROW()</f>
        <v>3470</v>
      </c>
      <c r="L3470">
        <f>B3470/C3470</f>
        <v>0.82766798418972332</v>
      </c>
      <c r="M3470">
        <f>M3469*(1-(M$1+M$5))^($A3470-$A3469)*(1+2*(E3470/E3469-1))</f>
        <v>10.147339580044344</v>
      </c>
      <c r="N3470">
        <f>VLOOKUP(A3470,'UVXY-IV'!A$43:E$2041,4,0)</f>
        <v>50.436999999999998</v>
      </c>
    </row>
    <row r="3471" spans="1:14"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I3470*(1-(I$1+I$5))^($A3471-$A3470)*(1+1.5*(E3471/E3470-1))</f>
        <v>50.91622810086406</v>
      </c>
      <c r="K3471">
        <f>ROW()</f>
        <v>3471</v>
      </c>
      <c r="L3471">
        <f>B3471/C3471</f>
        <v>0.79780564263322884</v>
      </c>
      <c r="M3471">
        <f>M3470*(1-(M$1+M$5))^($A3471-$A3470)*(1+2*(E3471/E3470-1))</f>
        <v>9.9980285408336194</v>
      </c>
      <c r="N3471">
        <f>VLOOKUP(A3471,'UVXY-IV'!A$43:E$2041,4,0)</f>
        <v>49.6935</v>
      </c>
    </row>
    <row r="3472" spans="1:14"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I3471*(1-(I$1+I$5))^($A3472-$A3471)*(1+1.5*(E3472/E3471-1))</f>
        <v>52.446204985130827</v>
      </c>
      <c r="K3472">
        <f>ROW()</f>
        <v>3472</v>
      </c>
      <c r="L3472">
        <f>B3472/C3472</f>
        <v>0.84339190221543159</v>
      </c>
      <c r="M3472">
        <f>M3471*(1-(M$1+M$5))^($A3472-$A3471)*(1+2*(E3472/E3471-1))</f>
        <v>10.39838286414086</v>
      </c>
      <c r="N3472">
        <f>VLOOKUP(A3472,'UVXY-IV'!A$43:E$2041,4,0)</f>
        <v>51.680999999999997</v>
      </c>
    </row>
    <row r="3473" spans="1:14"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I3472*(1-(I$1+I$5))^($A3473-$A3472)*(1+1.5*(E3473/E3472-1))</f>
        <v>48.745854684451928</v>
      </c>
      <c r="K3473">
        <f>ROW()</f>
        <v>3473</v>
      </c>
      <c r="L3473">
        <f>B3473/C3473</f>
        <v>0.77478191911181604</v>
      </c>
      <c r="M3473">
        <f>M3472*(1-(M$1+M$5))^($A3473-$A3472)*(1+2*(E3473/E3472-1))</f>
        <v>9.4193946216196203</v>
      </c>
      <c r="N3473">
        <v>9.3623999999999992</v>
      </c>
    </row>
    <row r="3474" spans="1:14"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I3473*(1-(I$1+I$5))^($A3474-$A3473)*(1+1.5*(E3474/E3473-1))</f>
        <v>47.612884715930043</v>
      </c>
      <c r="K3474">
        <f>ROW()</f>
        <v>3474</v>
      </c>
      <c r="L3474">
        <f>B3474/C3474</f>
        <v>0.74269480519480524</v>
      </c>
      <c r="M3474">
        <f>M3473*(1-(M$1+M$5))^($A3474-$A3473)*(1+2*(E3474/E3473-1))</f>
        <v>9.1272990593559147</v>
      </c>
      <c r="N3474">
        <v>9.0717999999999996</v>
      </c>
    </row>
    <row r="3475" spans="1:14"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I3474*(1-(I$1+I$5))^($A3475-$A3474)*(1+1.5*(E3475/E3474-1))</f>
        <v>47.314509721682313</v>
      </c>
      <c r="K3475">
        <f>ROW()</f>
        <v>3475</v>
      </c>
      <c r="L3475">
        <f>B3475/C3475</f>
        <v>0.75326797385620914</v>
      </c>
      <c r="M3475">
        <f>M3474*(1-(M$1+M$5))^($A3475-$A3474)*(1+2*(E3475/E3474-1))</f>
        <v>9.0508461251695067</v>
      </c>
      <c r="N3475">
        <v>8.9957999999999991</v>
      </c>
    </row>
    <row r="3476" spans="1:14"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I3475*(1-(I$1+I$5))^($A3476-$A3475)*(1+1.5*(E3476/E3475-1))</f>
        <v>46.686501132587878</v>
      </c>
      <c r="K3476">
        <f>ROW()</f>
        <v>3476</v>
      </c>
      <c r="L3476">
        <f>B3476/C3476</f>
        <v>0.76451077943615264</v>
      </c>
      <c r="M3476">
        <f>M3475*(1-(M$1+M$5))^($A3476-$A3475)*(1+2*(E3476/E3475-1))</f>
        <v>8.8904840697805891</v>
      </c>
      <c r="N3476">
        <v>8.8366000000000007</v>
      </c>
    </row>
    <row r="3477" spans="1:14"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I3476*(1-(I$1+I$5))^($A3477-$A3476)*(1+1.5*(E3477/E3476-1))</f>
        <v>46.484407879198194</v>
      </c>
      <c r="K3477">
        <f>ROW()</f>
        <v>3477</v>
      </c>
      <c r="L3477">
        <f>B3477/C3477</f>
        <v>0.78353909465020566</v>
      </c>
      <c r="M3477">
        <f>M3476*(1-(M$1+M$5))^($A3477-$A3476)*(1+2*(E3477/E3476-1))</f>
        <v>8.8386173246343471</v>
      </c>
      <c r="N3477">
        <v>8.7853999999999992</v>
      </c>
    </row>
    <row r="3478" spans="1:14"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I3477*(1-(I$1+I$5))^($A3478-$A3477)*(1+1.5*(E3478/E3477-1))</f>
        <v>47.280911807058864</v>
      </c>
      <c r="K3478">
        <f>ROW()</f>
        <v>3478</v>
      </c>
      <c r="L3478">
        <f>B3478/C3478</f>
        <v>0.81224818694601131</v>
      </c>
      <c r="M3478">
        <f>M3477*(1-(M$1+M$5))^($A3478-$A3477)*(1+2*(E3478/E3477-1))</f>
        <v>9.0403589302163603</v>
      </c>
      <c r="N3478">
        <v>8.9857999999999993</v>
      </c>
    </row>
    <row r="3479" spans="1:14"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I3478*(1-(I$1+I$5))^($A3479-$A3478)*(1+1.5*(E3479/E3478-1))</f>
        <v>46.19365460086145</v>
      </c>
      <c r="K3479">
        <f>ROW()</f>
        <v>3479</v>
      </c>
      <c r="L3479">
        <f>B3479/C3479</f>
        <v>0.79449838187702271</v>
      </c>
      <c r="M3479">
        <f>M3478*(1-(M$1+M$5))^($A3479-$A3478)*(1+2*(E3479/E3478-1))</f>
        <v>8.7629908212657099</v>
      </c>
      <c r="N3479">
        <v>8.7096</v>
      </c>
    </row>
    <row r="3480" spans="1:14"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I3479*(1-(I$1+I$5))^($A3480-$A3479)*(1+1.5*(E3480/E3479-1))</f>
        <v>46.085883901449627</v>
      </c>
      <c r="K3480">
        <f>ROW()</f>
        <v>3480</v>
      </c>
      <c r="L3480">
        <f>B3480/C3480</f>
        <v>0.8125</v>
      </c>
      <c r="M3480">
        <f>M3479*(1-(M$1+M$5))^($A3480-$A3479)*(1+2*(E3480/E3479-1))</f>
        <v>8.7355492413197222</v>
      </c>
      <c r="N3480">
        <v>8.6822999999999997</v>
      </c>
    </row>
    <row r="3481" spans="1:14"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I3480*(1-(I$1+I$5))^($A3481-$A3480)*(1+1.5*(E3481/E3480-1))</f>
        <v>46.689363517989683</v>
      </c>
      <c r="K3481">
        <f>ROW()</f>
        <v>3481</v>
      </c>
      <c r="L3481">
        <f>B3481/C3481</f>
        <v>0.83278688524590172</v>
      </c>
      <c r="M3481">
        <f>M3480*(1-(M$1+M$5))^($A3481-$A3480)*(1+2*(E3481/E3480-1))</f>
        <v>8.8878817631571128</v>
      </c>
      <c r="N3481">
        <v>8.8336000000000006</v>
      </c>
    </row>
    <row r="3482" spans="1:14"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I3481*(1-(I$1+I$5))^($A3482-$A3481)*(1+1.5*(E3482/E3481-1))</f>
        <v>49.384155011902941</v>
      </c>
      <c r="K3482">
        <f>ROW()</f>
        <v>3482</v>
      </c>
      <c r="L3482">
        <f>B3482/C3482</f>
        <v>0.88133030990173844</v>
      </c>
      <c r="M3482">
        <f>M3481*(1-(M$1+M$5))^($A3482-$A3481)*(1+2*(E3482/E3481-1))</f>
        <v>9.571053601321605</v>
      </c>
      <c r="N3482">
        <v>9.5124999999999993</v>
      </c>
    </row>
    <row r="3483" spans="1:14"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I3482*(1-(I$1+I$5))^($A3483-$A3482)*(1+1.5*(E3483/E3482-1))</f>
        <v>49.690433435698928</v>
      </c>
      <c r="K3483">
        <f>ROW()</f>
        <v>3483</v>
      </c>
      <c r="L3483">
        <f>B3483/C3483</f>
        <v>0.89886792452830189</v>
      </c>
      <c r="M3483">
        <f>M3482*(1-(M$1+M$5))^($A3483-$A3482)*(1+2*(E3483/E3482-1))</f>
        <v>9.6499972168963737</v>
      </c>
      <c r="N3483">
        <v>9.5912000000000006</v>
      </c>
    </row>
    <row r="3484" spans="1:14"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I3483*(1-(I$1+I$5))^($A3484-$A3483)*(1+1.5*(E3484/E3483-1))</f>
        <v>49.459929703602889</v>
      </c>
      <c r="K3484">
        <f>ROW()</f>
        <v>3484</v>
      </c>
      <c r="L3484">
        <f>B3484/C3484</f>
        <v>0.89985272459499266</v>
      </c>
      <c r="M3484">
        <f>M3483*(1-(M$1+M$5))^($A3484-$A3483)*(1+2*(E3484/E3483-1))</f>
        <v>9.5901110289592424</v>
      </c>
      <c r="N3484">
        <v>9.5304000000000002</v>
      </c>
    </row>
    <row r="3485" spans="1:14"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I3484*(1-(I$1+I$5))^($A3485-$A3484)*(1+1.5*(E3485/E3484-1))</f>
        <v>48.482022615067663</v>
      </c>
      <c r="K3485">
        <f>ROW()</f>
        <v>3485</v>
      </c>
      <c r="L3485">
        <f>B3485/C3485</f>
        <v>0.86426380368098166</v>
      </c>
      <c r="M3485">
        <f>M3484*(1-(M$1+M$5))^($A3485-$A3484)*(1+2*(E3485/E3484-1))</f>
        <v>9.3370994459782484</v>
      </c>
      <c r="N3485">
        <v>9.2786000000000008</v>
      </c>
    </row>
    <row r="3486" spans="1:14"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I3485*(1-(I$1+I$5))^($A3486-$A3485)*(1+1.5*(E3486/E3485-1))</f>
        <v>47.920857722605433</v>
      </c>
      <c r="K3486">
        <f>ROW()</f>
        <v>3486</v>
      </c>
      <c r="L3486">
        <f>B3486/C3486</f>
        <v>0.84911470361816777</v>
      </c>
      <c r="M3486">
        <f>M3485*(1-(M$1+M$5))^($A3486-$A3485)*(1+2*(E3486/E3485-1))</f>
        <v>9.1924252239563344</v>
      </c>
      <c r="N3486">
        <v>9.1362000000000005</v>
      </c>
    </row>
    <row r="3487" spans="1:14"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I3486*(1-(I$1+I$5))^($A3487-$A3486)*(1+1.5*(E3487/E3486-1))</f>
        <v>48.942531518739585</v>
      </c>
      <c r="K3487">
        <f>ROW()</f>
        <v>3487</v>
      </c>
      <c r="L3487">
        <f>B3487/C3487</f>
        <v>0.83963691376701965</v>
      </c>
      <c r="M3487">
        <f>M3486*(1-(M$1+M$5))^($A3487-$A3486)*(1+2*(E3487/E3486-1))</f>
        <v>9.4535369690351985</v>
      </c>
      <c r="N3487">
        <v>9.3956</v>
      </c>
    </row>
    <row r="3488" spans="1:14"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I3487*(1-(I$1+I$5))^($A3488-$A3487)*(1+1.5*(E3488/E3487-1))</f>
        <v>50.375629067153803</v>
      </c>
      <c r="K3488">
        <f>ROW()</f>
        <v>3488</v>
      </c>
      <c r="L3488">
        <f>B3488/C3488</f>
        <v>0.84774575018477472</v>
      </c>
      <c r="M3488">
        <f>M3487*(1-(M$1+M$5))^($A3488-$A3487)*(1+2*(E3488/E3487-1))</f>
        <v>9.822411957351278</v>
      </c>
      <c r="N3488">
        <v>9.7624999999999993</v>
      </c>
    </row>
    <row r="3489" spans="1:14"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I3488*(1-(I$1+I$5))^($A3489-$A3488)*(1+1.5*(E3489/E3488-1))</f>
        <v>51.40814874908714</v>
      </c>
      <c r="K3489">
        <f>ROW()</f>
        <v>3489</v>
      </c>
      <c r="L3489">
        <f>B3489/C3489</f>
        <v>0.84649122807017552</v>
      </c>
      <c r="M3489">
        <f>M3488*(1-(M$1+M$5))^($A3489-$A3488)*(1+2*(E3489/E3488-1))</f>
        <v>10.090632342530759</v>
      </c>
      <c r="N3489">
        <v>10.029</v>
      </c>
    </row>
    <row r="3490" spans="1:14"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I3489*(1-(I$1+I$5))^($A3490-$A3489)*(1+1.5*(E3490/E3489-1))</f>
        <v>51.117822085837297</v>
      </c>
      <c r="K3490">
        <f>ROW()</f>
        <v>3490</v>
      </c>
      <c r="L3490">
        <f>B3490/C3490</f>
        <v>0.82317979197622582</v>
      </c>
      <c r="M3490">
        <f>M3489*(1-(M$1+M$5))^($A3490-$A3489)*(1+2*(E3490/E3489-1))</f>
        <v>10.014440906201314</v>
      </c>
      <c r="N3490">
        <v>9.9532000000000007</v>
      </c>
    </row>
    <row r="3491" spans="1:14"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I3490*(1-(I$1+I$5))^($A3491-$A3490)*(1+1.5*(E3491/E3490-1))</f>
        <v>57.311097775466948</v>
      </c>
      <c r="K3491">
        <f>ROW()</f>
        <v>3491</v>
      </c>
      <c r="L3491">
        <f>B3491/C3491</f>
        <v>0.92328218812541696</v>
      </c>
      <c r="M3491">
        <f>M3490*(1-(M$1+M$5))^($A3491-$A3490)*(1+2*(E3491/E3490-1))</f>
        <v>11.631453445379409</v>
      </c>
      <c r="N3491">
        <v>11.561</v>
      </c>
    </row>
    <row r="3492" spans="1:14"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I3491*(1-(I$1+I$5))^($A3492-$A3491)*(1+1.5*(E3492/E3491-1))</f>
        <v>59.576028737737694</v>
      </c>
      <c r="K3492">
        <f>ROW()</f>
        <v>3492</v>
      </c>
      <c r="L3492">
        <f>B3492/C3492</f>
        <v>0.9343019583070119</v>
      </c>
      <c r="M3492">
        <f>M3491*(1-(M$1+M$5))^($A3492-$A3491)*(1+2*(E3492/E3491-1))</f>
        <v>12.244094486977867</v>
      </c>
      <c r="N3492">
        <v>12.17</v>
      </c>
    </row>
    <row r="3493" spans="1:14"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I3492*(1-(I$1+I$5))^($A3493-$A3492)*(1+1.5*(E3493/E3492-1))</f>
        <v>56.708161124044793</v>
      </c>
      <c r="K3493">
        <f>ROW()</f>
        <v>3493</v>
      </c>
      <c r="L3493">
        <f>B3493/C3493</f>
        <v>0.90872483221476508</v>
      </c>
      <c r="M3493">
        <f>M3492*(1-(M$1+M$5))^($A3493-$A3492)*(1+2*(E3493/E3492-1))</f>
        <v>11.457983298917199</v>
      </c>
      <c r="N3493">
        <v>11.3903</v>
      </c>
    </row>
    <row r="3494" spans="1:14"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I3493*(1-(I$1+I$5))^($A3494-$A3493)*(1+1.5*(E3494/E3493-1))</f>
        <v>55.283176481397568</v>
      </c>
      <c r="K3494">
        <f>ROW()</f>
        <v>3494</v>
      </c>
      <c r="L3494">
        <f>B3494/C3494</f>
        <v>0.91508152173913049</v>
      </c>
      <c r="M3494">
        <f>M3493*(1-(M$1+M$5))^($A3494-$A3493)*(1+2*(E3494/E3493-1))</f>
        <v>11.07385873623222</v>
      </c>
      <c r="N3494">
        <v>11.0085</v>
      </c>
    </row>
    <row r="3495" spans="1:14"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I3494*(1-(I$1+I$5))^($A3495-$A3494)*(1+1.5*(E3495/E3494-1))</f>
        <v>66.885218028238228</v>
      </c>
      <c r="K3495">
        <f>ROW()</f>
        <v>3495</v>
      </c>
      <c r="L3495">
        <f>B3495/C3495</f>
        <v>1.016441573693482</v>
      </c>
      <c r="M3495">
        <f>M3494*(1-(M$1+M$5))^($A3495-$A3494)*(1+2*(E3495/E3494-1))</f>
        <v>14.17224965795625</v>
      </c>
      <c r="N3495">
        <v>14.0884</v>
      </c>
    </row>
    <row r="3496" spans="1:14"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I3495*(1-(I$1+I$5))^($A3496-$A3495)*(1+1.5*(E3496/E3495-1))</f>
        <v>163.29826581948771</v>
      </c>
      <c r="K3496">
        <f>ROW()</f>
        <v>3496</v>
      </c>
      <c r="L3496">
        <f>B3496/C3496</f>
        <v>1.326697476004266</v>
      </c>
      <c r="M3496" s="19">
        <v>46.08</v>
      </c>
      <c r="N3496">
        <v>41.1556</v>
      </c>
    </row>
    <row r="3497" spans="1:14" x14ac:dyDescent="0.25">
      <c r="A3497" s="1">
        <v>43137</v>
      </c>
      <c r="B3497" s="10">
        <v>29.98</v>
      </c>
      <c r="C3497" s="10">
        <v>23.75</v>
      </c>
      <c r="D3497">
        <v>81.664599999999993</v>
      </c>
      <c r="E3497">
        <v>71.7423</v>
      </c>
      <c r="F3497">
        <v>13294.334176</v>
      </c>
      <c r="G3497">
        <v>11680.708693</v>
      </c>
      <c r="H3497">
        <f>(1/(1-91/360*VLOOKUP($A3497,Tbills!$B$4:$C$974,2,1)/100))^((1)/91)-1</f>
        <v>4.1746768110195731E-5</v>
      </c>
      <c r="I3497">
        <f>I3496*(1-(I$1+I$5))^($A3497-$A3496)*(1+1.5*(E3497/E3496-1))</f>
        <v>99.718843139974609</v>
      </c>
      <c r="K3497">
        <f>ROW()</f>
        <v>3497</v>
      </c>
      <c r="L3497">
        <f>B3497/C3497</f>
        <v>1.2623157894736843</v>
      </c>
      <c r="M3497">
        <f>M3496*(1-(M$1+M$5))^($A3497-$A3496)*(1+2*(E3497/E3496-1))</f>
        <v>22.158233904631452</v>
      </c>
      <c r="N3497">
        <v>22.162199999999999</v>
      </c>
    </row>
    <row r="3498" spans="1:14"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I3497*(1-(I$1+I$5))^($A3498-$A3497)*(1+1.5*(E3498/E3497-1))</f>
        <v>93.008828502801251</v>
      </c>
      <c r="K3498">
        <f>ROW()</f>
        <v>3498</v>
      </c>
      <c r="L3498">
        <f>B3498/C3498</f>
        <v>1.2040816326530612</v>
      </c>
      <c r="M3498">
        <f>M3497*(1-(M$1+M$5))^($A3498-$A3497)*(1+2*(E3498/E3497-1))</f>
        <v>20.169801330459666</v>
      </c>
      <c r="N3498">
        <v>20.178100000000001</v>
      </c>
    </row>
    <row r="3499" spans="1:14"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I3498*(1-(I$1+I$5))^($A3499-$A3498)*(1+1.5*(E3499/E3498-1))</f>
        <v>108.96852334383777</v>
      </c>
      <c r="K3499">
        <f>ROW()</f>
        <v>3499</v>
      </c>
      <c r="L3499">
        <f>B3499/C3499</f>
        <v>1.2242956458104648</v>
      </c>
      <c r="M3499">
        <f>M3498*(1-(M$1+M$5))^($A3499-$A3498)*(1+2*(E3499/E3498-1))</f>
        <v>24.783939486114516</v>
      </c>
      <c r="N3499">
        <v>24.802099999999999</v>
      </c>
    </row>
    <row r="3500" spans="1:14"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I3499*(1-(I$1+I$5))^($A3500-$A3499)*(1+1.5*(E3500/E3499-1))</f>
        <v>100.43979914345003</v>
      </c>
      <c r="K3500">
        <f>ROW()</f>
        <v>3500</v>
      </c>
      <c r="L3500">
        <f>B3500/C3500</f>
        <v>1.1661316211878008</v>
      </c>
      <c r="M3500">
        <f>M3499*(1-(M$1+M$5))^($A3500-$A3499)*(1+2*(E3500/E3499-1))</f>
        <v>22.197105022933613</v>
      </c>
      <c r="N3500">
        <v>22.2133</v>
      </c>
    </row>
    <row r="3501" spans="1:14" x14ac:dyDescent="0.25">
      <c r="A3501" s="1">
        <v>43143</v>
      </c>
      <c r="B3501" s="10">
        <v>25.61</v>
      </c>
      <c r="C3501" s="10">
        <v>22.86</v>
      </c>
      <c r="D3501">
        <v>79.774900000000002</v>
      </c>
      <c r="E3501">
        <v>70.0642</v>
      </c>
      <c r="F3501">
        <v>12866.260156</v>
      </c>
      <c r="G3501">
        <v>11301.75656</v>
      </c>
      <c r="H3501">
        <f>(1/(1-91/360*VLOOKUP($A3501,Tbills!$B$4:$C$974,2,1)/100))^((1)/91)-1</f>
        <v>4.3698821028392842E-5</v>
      </c>
      <c r="I3501">
        <f>I3500*(1-(I$1+I$5))^($A3501-$A3500)*(1+1.5*(E3501/E3500-1))</f>
        <v>95.617291917146133</v>
      </c>
      <c r="K3501">
        <f>ROW()</f>
        <v>3501</v>
      </c>
      <c r="L3501">
        <f>B3501/C3501</f>
        <v>1.1202974628171478</v>
      </c>
      <c r="M3501">
        <f>M3500*(1-(M$1+M$5))^($A3501-$A3500)*(1+2*(E3501/E3500-1))</f>
        <v>20.774788838059173</v>
      </c>
      <c r="N3501">
        <v>20.779900000000001</v>
      </c>
    </row>
    <row r="3502" spans="1:14"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I3501*(1-(I$1+I$5))^($A3502-$A3501)*(1+1.5*(E3502/E3501-1))</f>
        <v>95.402663552523364</v>
      </c>
      <c r="K3502">
        <f>ROW()</f>
        <v>3502</v>
      </c>
      <c r="L3502">
        <f>B3502/C3502</f>
        <v>1.1024282560706402</v>
      </c>
      <c r="M3502">
        <f>M3501*(1-(M$1+M$5))^($A3502-$A3501)*(1+2*(E3502/E3501-1))</f>
        <v>20.712179396828041</v>
      </c>
      <c r="N3502">
        <v>20.716999999999999</v>
      </c>
    </row>
    <row r="3503" spans="1:14"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I3502*(1-(I$1+I$5))^($A3503-$A3502)*(1+1.5*(E3503/E3502-1))</f>
        <v>81.326064120312708</v>
      </c>
      <c r="K3503">
        <f>ROW()</f>
        <v>3503</v>
      </c>
      <c r="L3503">
        <f>B3503/C3503</f>
        <v>0.99586349534643237</v>
      </c>
      <c r="M3503">
        <f>M3502*(1-(M$1+M$5))^($A3503-$A3502)*(1+2*(E3503/E3502-1))</f>
        <v>16.637086783027595</v>
      </c>
      <c r="N3503">
        <v>16.6312</v>
      </c>
    </row>
    <row r="3504" spans="1:14"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I3503*(1-(I$1+I$5))^($A3504-$A3503)*(1+1.5*(E3504/E3503-1))</f>
        <v>78.907707661413212</v>
      </c>
      <c r="K3504">
        <f>ROW()</f>
        <v>3504</v>
      </c>
      <c r="L3504">
        <f>B3504/C3504</f>
        <v>1.0026205450733754</v>
      </c>
      <c r="M3504">
        <f>M3503*(1-(M$1+M$5))^($A3504-$A3503)*(1+2*(E3504/E3503-1))</f>
        <v>15.977115359814473</v>
      </c>
      <c r="N3504">
        <v>15.971</v>
      </c>
    </row>
    <row r="3505" spans="1:14"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I3504*(1-(I$1+I$5))^($A3505-$A3504)*(1+1.5*(E3505/E3504-1))</f>
        <v>80.484365136593667</v>
      </c>
      <c r="K3505">
        <f>ROW()</f>
        <v>3505</v>
      </c>
      <c r="L3505">
        <f>B3505/C3505</f>
        <v>1.0151278038601981</v>
      </c>
      <c r="M3505">
        <f>M3504*(1-(M$1+M$5))^($A3505-$A3504)*(1+2*(E3505/E3504-1))</f>
        <v>16.402423308607471</v>
      </c>
      <c r="N3505">
        <v>16.380099999999999</v>
      </c>
    </row>
    <row r="3506" spans="1:14"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I3505*(1-(I$1+I$5))^($A3506-$A3505)*(1+1.5*(E3506/E3505-1))</f>
        <v>84.439996032694054</v>
      </c>
      <c r="K3506">
        <f>ROW()</f>
        <v>3506</v>
      </c>
      <c r="L3506">
        <f>B3506/C3506</f>
        <v>1.0294852573713142</v>
      </c>
      <c r="M3506">
        <f>M3505*(1-(M$1+M$5))^($A3506-$A3505)*(1+2*(E3506/E3505-1))</f>
        <v>17.475805306196644</v>
      </c>
      <c r="N3506">
        <v>17.443999999999999</v>
      </c>
    </row>
    <row r="3507" spans="1:14"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I3506*(1-(I$1+I$5))^($A3507-$A3506)*(1+1.5*(E3507/E3506-1))</f>
        <v>85.882394371053181</v>
      </c>
      <c r="K3507">
        <f>ROW()</f>
        <v>3507</v>
      </c>
      <c r="L3507">
        <f>B3507/C3507</f>
        <v>0.99950074887668494</v>
      </c>
      <c r="M3507">
        <f>M3506*(1-(M$1+M$5))^($A3507-$A3506)*(1+2*(E3507/E3506-1))</f>
        <v>17.87345760465427</v>
      </c>
      <c r="N3507">
        <v>17.8414</v>
      </c>
    </row>
    <row r="3508" spans="1:14"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I3507*(1-(I$1+I$5))^($A3508-$A3507)*(1+1.5*(E3508/E3507-1))</f>
        <v>82.467131377214741</v>
      </c>
      <c r="K3508">
        <f>ROW()</f>
        <v>3508</v>
      </c>
      <c r="L3508">
        <f>B3508/C3508</f>
        <v>0.98216159496327393</v>
      </c>
      <c r="M3508">
        <f>M3507*(1-(M$1+M$5))^($A3508-$A3507)*(1+2*(E3508/E3507-1))</f>
        <v>16.925414426670734</v>
      </c>
      <c r="N3508">
        <v>16.891100000000002</v>
      </c>
    </row>
    <row r="3509" spans="1:14"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I3508*(1-(I$1+I$5))^($A3509-$A3508)*(1+1.5*(E3509/E3508-1))</f>
        <v>74.503777746015899</v>
      </c>
      <c r="K3509">
        <f>ROW()</f>
        <v>3509</v>
      </c>
      <c r="L3509">
        <f>B3509/C3509</f>
        <v>0.94228571428571417</v>
      </c>
      <c r="M3509">
        <f>M3508*(1-(M$1+M$5))^($A3509-$A3508)*(1+2*(E3509/E3508-1))</f>
        <v>14.745932706107556</v>
      </c>
      <c r="N3509">
        <v>14.7141</v>
      </c>
    </row>
    <row r="3510" spans="1:14"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I3509*(1-(I$1+I$5))^($A3510-$A3509)*(1+1.5*(E3510/E3509-1))</f>
        <v>70.27083965732669</v>
      </c>
      <c r="K3510">
        <f>ROW()</f>
        <v>3510</v>
      </c>
      <c r="L3510">
        <f>B3510/C3510</f>
        <v>0.93380614657210392</v>
      </c>
      <c r="M3510">
        <f>M3509*(1-(M$1+M$5))^($A3510-$A3509)*(1+2*(E3510/E3509-1))</f>
        <v>13.628033220906969</v>
      </c>
      <c r="N3510">
        <v>13.5884</v>
      </c>
    </row>
    <row r="3511" spans="1:14"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I3510*(1-(I$1+I$5))^($A3511-$A3510)*(1+1.5*(E3511/E3510-1))</f>
        <v>78.307164649446108</v>
      </c>
      <c r="J3511" s="15" t="s">
        <v>54</v>
      </c>
      <c r="K3511">
        <f>ROW()</f>
        <v>3511</v>
      </c>
      <c r="L3511">
        <f>B3511/C3511</f>
        <v>0.97739221871713988</v>
      </c>
      <c r="M3511">
        <f>M3510*(1-(M$1+M$5))^($A3511-$A3510)*(1+2*(E3511/E3510-1))</f>
        <v>15.705739859231027</v>
      </c>
      <c r="N3511">
        <v>15.6633</v>
      </c>
    </row>
    <row r="3512" spans="1:14"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I3511*(1-(I$1+I$5))^($A3512-$A3511)*(1+1.5*(E3512/E3511-1))</f>
        <v>84.510803674871653</v>
      </c>
      <c r="J3512">
        <f>VLOOKUP(A3512,'UVXY-IV'!A$1:G$5041,4,0)</f>
        <v>84.540999999999997</v>
      </c>
      <c r="K3512">
        <f>ROW()</f>
        <v>3512</v>
      </c>
      <c r="L3512">
        <f>B3512/C3512</f>
        <v>0.99798893916540976</v>
      </c>
      <c r="M3512">
        <f>M3511*(1-(M$1+M$5))^($A3512-$A3511)*(1+2*(E3512/E3511-1))</f>
        <v>17.364355241742121</v>
      </c>
    </row>
    <row r="3513" spans="1:14"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I3512*(1-(I$1+I$5))^($A3513-$A3512)*(1+1.5*(E3513/E3512-1))</f>
        <v>92.483364142771606</v>
      </c>
      <c r="J3513">
        <f>VLOOKUP(A3513,'UVXY-IV'!A$1:G$5041,4,0)</f>
        <v>92.525000000000006</v>
      </c>
      <c r="K3513">
        <f>ROW()</f>
        <v>3513</v>
      </c>
      <c r="L3513">
        <f>B3513/C3513</f>
        <v>1.0490196078431371</v>
      </c>
      <c r="M3513">
        <f>M3512*(1-(M$1+M$5))^($A3513-$A3512)*(1+2*(E3513/E3512-1))</f>
        <v>19.548092086644022</v>
      </c>
    </row>
    <row r="3514" spans="1:14"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I3513*(1-(I$1+I$5))^($A3514-$A3513)*(1+1.5*(E3514/E3513-1))</f>
        <v>87.486456945355769</v>
      </c>
      <c r="J3514">
        <f>VLOOKUP(A3514,'UVXY-IV'!A$1:G$5041,4,0)</f>
        <v>87.488</v>
      </c>
      <c r="K3514">
        <f>ROW()</f>
        <v>3514</v>
      </c>
      <c r="L3514">
        <f>B3514/C3514</f>
        <v>0.98640483383685806</v>
      </c>
      <c r="M3514">
        <f>M3513*(1-(M$1+M$5))^($A3514-$A3513)*(1+2*(E3514/E3513-1))</f>
        <v>18.139463919636377</v>
      </c>
    </row>
    <row r="3515" spans="1:14"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I3514*(1-(I$1+I$5))^($A3515-$A3514)*(1+1.5*(E3515/E3514-1))</f>
        <v>83.26209896837176</v>
      </c>
      <c r="J3515">
        <f>VLOOKUP(A3515,'UVXY-IV'!A$1:G$5041,4,0)</f>
        <v>83.260499999999993</v>
      </c>
      <c r="K3515">
        <f>ROW()</f>
        <v>3515</v>
      </c>
      <c r="L3515">
        <f>B3515/C3515</f>
        <v>0.97501301405517959</v>
      </c>
      <c r="M3515">
        <f>M3514*(1-(M$1+M$5))^($A3515-$A3514)*(1+2*(E3515/E3514-1))</f>
        <v>16.970571070356829</v>
      </c>
    </row>
    <row r="3516" spans="1:14"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I3515*(1-(I$1+I$5))^($A3516-$A3515)*(1+1.5*(E3516/E3515-1))</f>
        <v>83.982826150089451</v>
      </c>
      <c r="J3516">
        <f>VLOOKUP(A3516,'UVXY-IV'!A$1:G$5041,4,0)</f>
        <v>83.99</v>
      </c>
      <c r="K3516">
        <f>ROW()</f>
        <v>3516</v>
      </c>
      <c r="L3516">
        <f>B3516/C3516</f>
        <v>0.95426195426195426</v>
      </c>
      <c r="M3516">
        <f>M3515*(1-(M$1+M$5))^($A3516-$A3515)*(1+2*(E3516/E3515-1))</f>
        <v>17.166077291490399</v>
      </c>
    </row>
    <row r="3517" spans="1:14"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I3516*(1-(I$1+I$5))^($A3517-$A3516)*(1+1.5*(E3517/E3516-1))</f>
        <v>81.867417369728415</v>
      </c>
      <c r="J3517">
        <f>VLOOKUP(A3517,'UVXY-IV'!A$1:G$5041,4,0)</f>
        <v>81.860500000000002</v>
      </c>
      <c r="M3517">
        <f>M3516*(1-(M$1+M$5))^($A3517-$A3516)*(1+2*(E3517/E3516-1))</f>
        <v>16.589213196929254</v>
      </c>
    </row>
    <row r="3518" spans="1:14"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I3517*(1-(I$1+I$5))^($A3518-$A3517)*(1+1.5*(E3518/E3517-1))</f>
        <v>78.031789540320048</v>
      </c>
      <c r="J3518">
        <f>VLOOKUP(A3518,'UVXY-IV'!A$1:G$5041,4,0)</f>
        <v>77.992999999999995</v>
      </c>
      <c r="K3518">
        <f>ROW()</f>
        <v>3518</v>
      </c>
      <c r="L3518">
        <f>B3518/C3518</f>
        <v>0.90979097909790974</v>
      </c>
      <c r="M3518">
        <f>M3517*(1-(M$1+M$5))^($A3518-$A3517)*(1+2*(E3518/E3517-1))</f>
        <v>15.552580748789017</v>
      </c>
    </row>
    <row r="3519" spans="1:14"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I3518*(1-(I$1+I$5))^($A3519-$A3518)*(1+1.5*(E3519/E3518-1))</f>
        <v>70.005575261230405</v>
      </c>
      <c r="J3519">
        <f>VLOOKUP(A3519,'UVXY-IV'!A$1:G$5041,4,0)</f>
        <v>69.963499999999996</v>
      </c>
      <c r="K3519">
        <f>ROW()</f>
        <v>3519</v>
      </c>
      <c r="L3519">
        <f>B3519/C3519</f>
        <v>0.86067019400352729</v>
      </c>
      <c r="M3519">
        <f>M3518*(1-(M$1+M$5))^($A3519-$A3518)*(1+2*(E3519/E3518-1))</f>
        <v>13.419358339901123</v>
      </c>
    </row>
    <row r="3520" spans="1:14"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I3519*(1-(I$1+I$5))^($A3520-$A3519)*(1+1.5*(E3520/E3519-1))</f>
        <v>72.382356310860672</v>
      </c>
      <c r="J3520">
        <f>VLOOKUP(A3520,'UVXY-IV'!A$1:G$5041,4,0)</f>
        <v>72.341499999999996</v>
      </c>
      <c r="K3520">
        <f>ROW()</f>
        <v>3520</v>
      </c>
      <c r="L3520">
        <f>B3520/C3520</f>
        <v>0.88651685393258417</v>
      </c>
      <c r="M3520">
        <f>M3519*(1-(M$1+M$5))^($A3520-$A3519)*(1+2*(E3520/E3519-1))</f>
        <v>14.025945555346082</v>
      </c>
    </row>
    <row r="3521" spans="1:13"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I3520*(1-(I$1+I$5))^($A3521-$A3520)*(1+1.5*(E3521/E3520-1))</f>
        <v>75.100091721368116</v>
      </c>
      <c r="J3521">
        <f>VLOOKUP(A3521,'UVXY-IV'!A$1:G$5041,4,0)</f>
        <v>75.046999999999997</v>
      </c>
      <c r="K3521">
        <f>ROW()</f>
        <v>3521</v>
      </c>
      <c r="L3521">
        <f>B3521/C3521</f>
        <v>0.90581717451523547</v>
      </c>
      <c r="M3521">
        <f>M3520*(1-(M$1+M$5))^($A3521-$A3520)*(1+2*(E3521/E3520-1))</f>
        <v>14.727810259079734</v>
      </c>
    </row>
    <row r="3522" spans="1:13"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I3521*(1-(I$1+I$5))^($A3522-$A3521)*(1+1.5*(E3522/E3521-1))</f>
        <v>77.780522007135588</v>
      </c>
      <c r="J3522">
        <f>VLOOKUP(A3522,'UVXY-IV'!A$1:G$5041,4,0)</f>
        <v>77.721000000000004</v>
      </c>
      <c r="K3522">
        <f>ROW()</f>
        <v>3522</v>
      </c>
      <c r="L3522">
        <f>B3522/C3522</f>
        <v>0.91746538871139505</v>
      </c>
      <c r="M3522">
        <f>M3521*(1-(M$1+M$5))^($A3522-$A3521)*(1+2*(E3522/E3521-1))</f>
        <v>15.428360990729251</v>
      </c>
    </row>
    <row r="3523" spans="1:13"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I3522*(1-(I$1+I$5))^($A3523-$A3522)*(1+1.5*(E3523/E3522-1))</f>
        <v>74.012591789079707</v>
      </c>
      <c r="J3523">
        <f>VLOOKUP(A3523,'UVXY-IV'!A$1:G$5041,4,0)</f>
        <v>73.944000000000003</v>
      </c>
      <c r="K3523">
        <f>ROW()</f>
        <v>3523</v>
      </c>
      <c r="L3523">
        <f>B3523/C3523</f>
        <v>0.91103789126853374</v>
      </c>
      <c r="M3523">
        <f>M3522*(1-(M$1+M$5))^($A3523-$A3522)*(1+2*(E3523/E3522-1))</f>
        <v>14.43153201404478</v>
      </c>
    </row>
    <row r="3524" spans="1:13"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I3523*(1-(I$1+I$5))^($A3524-$A3523)*(1+1.5*(E3524/E3523-1))</f>
        <v>72.145697330343495</v>
      </c>
      <c r="J3524">
        <f>VLOOKUP(A3524,'UVXY-IV'!A$1:G$5041,4,0)</f>
        <v>72.072000000000003</v>
      </c>
      <c r="K3524">
        <f>ROW()</f>
        <v>3524</v>
      </c>
      <c r="L3524">
        <f>B3524/C3524</f>
        <v>0.89064261555806101</v>
      </c>
      <c r="M3524">
        <f>M3523*(1-(M$1+M$5))^($A3524-$A3523)*(1+2*(E3524/E3523-1))</f>
        <v>13.945880397474324</v>
      </c>
    </row>
    <row r="3525" spans="1:13"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I3524*(1-(I$1+I$5))^($A3525-$A3524)*(1+1.5*(E3525/E3524-1))</f>
        <v>79.211859536052316</v>
      </c>
      <c r="J3525">
        <f>VLOOKUP(A3525,'UVXY-IV'!A$1:G$5041,4,0)</f>
        <v>79.123500000000007</v>
      </c>
      <c r="K3525">
        <f>ROW()</f>
        <v>3525</v>
      </c>
      <c r="L3525">
        <f>B3525/C3525</f>
        <v>0.98142414860681115</v>
      </c>
      <c r="M3525">
        <f>M3524*(1-(M$1+M$5))^($A3525-$A3524)*(1+2*(E3525/E3524-1))</f>
        <v>15.766074548923005</v>
      </c>
    </row>
    <row r="3526" spans="1:13"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I3525*(1-(I$1+I$5))^($A3526-$A3525)*(1+1.5*(E3526/E3525-1))</f>
        <v>78.617135437426612</v>
      </c>
      <c r="J3526">
        <f>VLOOKUP(A3526,'UVXY-IV'!A$1:G$5041,4,0)</f>
        <v>78.529499999999999</v>
      </c>
      <c r="K3526">
        <f>ROW()</f>
        <v>3526</v>
      </c>
      <c r="L3526">
        <f>B3526/C3526</f>
        <v>0.96398305084745761</v>
      </c>
      <c r="M3526">
        <f>M3525*(1-(M$1+M$5))^($A3526-$A3525)*(1+2*(E3526/E3525-1))</f>
        <v>15.607919325892613</v>
      </c>
    </row>
    <row r="3527" spans="1:13"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I3526*(1-(I$1+I$5))^($A3527-$A3526)*(1+1.5*(E3527/E3526-1))</f>
        <v>78.277044190527391</v>
      </c>
      <c r="J3527">
        <f>VLOOKUP(A3527,'UVXY-IV'!A$1:G$5041,4,0)</f>
        <v>78.185000000000002</v>
      </c>
      <c r="K3527">
        <f>ROW()</f>
        <v>3527</v>
      </c>
      <c r="L3527">
        <f>B3527/C3527</f>
        <v>0.9545697487974345</v>
      </c>
      <c r="M3527">
        <f>M3526*(1-(M$1+M$5))^($A3527-$A3526)*(1+2*(E3527/E3526-1))</f>
        <v>15.517570316267664</v>
      </c>
    </row>
    <row r="3528" spans="1:13"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I3527*(1-(I$1+I$5))^($A3528-$A3527)*(1+1.5*(E3528/E3527-1))</f>
        <v>91.830640788115161</v>
      </c>
      <c r="J3528">
        <f>VLOOKUP(A3528,'UVXY-IV'!A$1:G$5041,4,0)</f>
        <v>91.703500000000005</v>
      </c>
      <c r="K3528">
        <f>ROW()</f>
        <v>3528</v>
      </c>
      <c r="L3528">
        <f>B3528/C3528</f>
        <v>1.077562326869806</v>
      </c>
      <c r="M3528">
        <f>M3527*(1-(M$1+M$5))^($A3528-$A3527)*(1+2*(E3528/E3527-1))</f>
        <v>19.099629694827925</v>
      </c>
    </row>
    <row r="3529" spans="1:13"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I3528*(1-(I$1+I$5))^($A3529-$A3528)*(1+1.5*(E3529/E3528-1))</f>
        <v>99.220513814830809</v>
      </c>
      <c r="J3529">
        <f>VLOOKUP(A3529,'UVXY-IV'!A$1:G$5041,4,0)</f>
        <v>99.083500000000001</v>
      </c>
      <c r="K3529">
        <f>ROW()</f>
        <v>3529</v>
      </c>
      <c r="L3529">
        <f>B3529/C3529</f>
        <v>1.0912681000438791</v>
      </c>
      <c r="M3529">
        <f>M3528*(1-(M$1+M$5))^($A3529-$A3528)*(1+2*(E3529/E3528-1))</f>
        <v>21.148516260236729</v>
      </c>
    </row>
    <row r="3530" spans="1:13"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I3529*(1-(I$1+I$5))^($A3530-$A3529)*(1+1.5*(E3530/E3529-1))</f>
        <v>91.59793134444871</v>
      </c>
      <c r="J3530">
        <f>VLOOKUP(A3530,'UVXY-IV'!A$1:G$5041,4,0)</f>
        <v>91.477500000000006</v>
      </c>
      <c r="K3530">
        <f>ROW()</f>
        <v>3530</v>
      </c>
      <c r="L3530">
        <f>B3530/C3530</f>
        <v>1.0159420289855072</v>
      </c>
      <c r="M3530">
        <f>M3529*(1-(M$1+M$5))^($A3530-$A3529)*(1+2*(E3530/E3529-1))</f>
        <v>18.981042603442571</v>
      </c>
    </row>
    <row r="3531" spans="1:13"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I3530*(1-(I$1+I$5))^($A3531-$A3530)*(1+1.5*(E3531/E3530-1))</f>
        <v>99.176106294633016</v>
      </c>
      <c r="J3531">
        <f>VLOOKUP(A3531,'UVXY-IV'!A$1:G$5041,4,0)</f>
        <v>99.026499999999999</v>
      </c>
      <c r="K3531">
        <f>ROW()</f>
        <v>3531</v>
      </c>
      <c r="L3531">
        <f>B3531/C3531</f>
        <v>1.0255241567912488</v>
      </c>
      <c r="M3531">
        <f>M3530*(1-(M$1+M$5))^($A3531-$A3530)*(1+2*(E3531/E3530-1))</f>
        <v>21.074407535369751</v>
      </c>
    </row>
    <row r="3532" spans="1:13"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I3531*(1-(I$1+I$5))^($A3532-$A3531)*(1+1.5*(E3532/E3531-1))</f>
        <v>103.11167653439428</v>
      </c>
      <c r="J3532">
        <f>VLOOKUP(A3532,'UVXY-IV'!A$1:G$5041,4,0)</f>
        <v>102.95099999999999</v>
      </c>
      <c r="K3532">
        <f>ROW()</f>
        <v>3532</v>
      </c>
      <c r="L3532">
        <f>B3532/C3532</f>
        <v>1.0251008516360378</v>
      </c>
      <c r="M3532">
        <f>M3531*(1-(M$1+M$5))^($A3532-$A3531)*(1+2*(E3532/E3531-1))</f>
        <v>22.188990894095046</v>
      </c>
    </row>
    <row r="3533" spans="1:13"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I3532*(1-(I$1+I$5))^($A3533-$A3532)*(1+1.5*(E3533/E3532-1))</f>
        <v>95.171937804432247</v>
      </c>
      <c r="J3533">
        <f>VLOOKUP(A3533,'UVXY-IV'!A$1:G$5041,4,0)</f>
        <v>95.017499999999998</v>
      </c>
      <c r="K3533">
        <f>ROW()</f>
        <v>3533</v>
      </c>
      <c r="L3533">
        <f>B3533/C3533</f>
        <v>0.97177615571776144</v>
      </c>
      <c r="M3533">
        <f>M3532*(1-(M$1+M$5))^($A3533-$A3532)*(1+2*(E3533/E3532-1))</f>
        <v>19.910471971245254</v>
      </c>
    </row>
    <row r="3534" spans="1:13"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I3533*(1-(I$1+I$5))^($A3534-$A3533)*(1+1.5*(E3534/E3533-1))</f>
        <v>104.91860887764827</v>
      </c>
      <c r="J3534">
        <f>VLOOKUP(A3534,'UVXY-IV'!A$1:G$5041,4,0)</f>
        <v>104.7255</v>
      </c>
      <c r="K3534">
        <f>ROW()</f>
        <v>3534</v>
      </c>
      <c r="L3534">
        <f>B3534/C3534</f>
        <v>1.0465219317678334</v>
      </c>
      <c r="M3534">
        <f>M3533*(1-(M$1+M$5))^($A3534-$A3533)*(1+2*(E3534/E3533-1))</f>
        <v>22.627284318255629</v>
      </c>
    </row>
    <row r="3535" spans="1:13"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I3534*(1-(I$1+I$5))^($A3535-$A3534)*(1+1.5*(E3535/E3534-1))</f>
        <v>99.650259669369191</v>
      </c>
      <c r="J3535">
        <f>VLOOKUP(A3535,'UVXY-IV'!A$1:G$5041,4,0)</f>
        <v>99.457499999999996</v>
      </c>
      <c r="K3535">
        <f>ROW()</f>
        <v>3535</v>
      </c>
      <c r="L3535">
        <f>B3535/C3535</f>
        <v>1.0038058991436727</v>
      </c>
      <c r="M3535">
        <f>M3534*(1-(M$1+M$5))^($A3535-$A3534)*(1+2*(E3535/E3534-1))</f>
        <v>21.111915410931424</v>
      </c>
    </row>
    <row r="3536" spans="1:13"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I3535*(1-(I$1+I$5))^($A3536-$A3535)*(1+1.5*(E3536/E3535-1))</f>
        <v>96.106556150122955</v>
      </c>
      <c r="J3536">
        <f>VLOOKUP(A3536,'UVXY-IV'!A$1:G$5041,4,0)</f>
        <v>95.904499999999999</v>
      </c>
      <c r="K3536">
        <f>ROW()</f>
        <v>3536</v>
      </c>
      <c r="L3536">
        <f>B3536/C3536</f>
        <v>0.98237022526934359</v>
      </c>
      <c r="M3536">
        <f>M3535*(1-(M$1+M$5))^($A3536-$A3535)*(1+2*(E3536/E3535-1))</f>
        <v>20.110472109856296</v>
      </c>
    </row>
    <row r="3537" spans="1:13"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I3536*(1-(I$1+I$5))^($A3537-$A3536)*(1+1.5*(E3537/E3536-1))</f>
        <v>90.835755918802747</v>
      </c>
      <c r="J3537">
        <f>VLOOKUP(A3537,'UVXY-IV'!A$1:G$5041,4,0)</f>
        <v>90.641499999999994</v>
      </c>
      <c r="K3537">
        <f>ROW()</f>
        <v>3537</v>
      </c>
      <c r="L3537">
        <f>B3537/C3537</f>
        <v>0.96583375828658857</v>
      </c>
      <c r="M3537">
        <f>M3536*(1-(M$1+M$5))^($A3537-$A3536)*(1+2*(E3537/E3536-1))</f>
        <v>18.639520905046961</v>
      </c>
    </row>
    <row r="3538" spans="1:13"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I3537*(1-(I$1+I$5))^($A3538-$A3537)*(1+1.5*(E3538/E3537-1))</f>
        <v>99.112289093087142</v>
      </c>
      <c r="J3538">
        <f>VLOOKUP(A3538,'UVXY-IV'!A$1:G$5041,4,0)</f>
        <v>98.909000000000006</v>
      </c>
      <c r="K3538">
        <f>ROW()</f>
        <v>3538</v>
      </c>
      <c r="L3538">
        <f>B3538/C3538</f>
        <v>1.0136792452830188</v>
      </c>
      <c r="M3538">
        <f>M3537*(1-(M$1+M$5))^($A3538-$A3537)*(1+2*(E3538/E3537-1))</f>
        <v>20.90353885743448</v>
      </c>
    </row>
    <row r="3539" spans="1:13"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I3538*(1-(I$1+I$5))^($A3539-$A3538)*(1+1.5*(E3539/E3538-1))</f>
        <v>101.0724397630663</v>
      </c>
      <c r="J3539">
        <f>VLOOKUP(A3539,'UVXY-IV'!A$1:G$5041,4,0)</f>
        <v>100.84950000000001</v>
      </c>
      <c r="K3539">
        <f>ROW()</f>
        <v>3539</v>
      </c>
      <c r="L3539">
        <f>B3539/C3539</f>
        <v>1.0254357041921809</v>
      </c>
      <c r="M3539">
        <f>M3538*(1-(M$1+M$5))^($A3539-$A3538)*(1+2*(E3539/E3538-1))</f>
        <v>21.453401844960727</v>
      </c>
    </row>
    <row r="3540" spans="1:13"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I3539*(1-(I$1+I$5))^($A3540-$A3539)*(1+1.5*(E3540/E3539-1))</f>
        <v>97.466341791323629</v>
      </c>
      <c r="J3540">
        <f>VLOOKUP(A3540,'UVXY-IV'!A$1:G$5041,4,0)</f>
        <v>97.25</v>
      </c>
      <c r="K3540">
        <f>ROW()</f>
        <v>3540</v>
      </c>
      <c r="L3540">
        <f>B3540/C3540</f>
        <v>1.0034313725490196</v>
      </c>
      <c r="M3540">
        <f>M3539*(1-(M$1+M$5))^($A3540-$A3539)*(1+2*(E3540/E3539-1))</f>
        <v>20.432415118506452</v>
      </c>
    </row>
    <row r="3541" spans="1:13"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I3540*(1-(I$1+I$5))^($A3541-$A3540)*(1+1.5*(E3541/E3540-1))</f>
        <v>97.543894525172007</v>
      </c>
      <c r="J3541">
        <f>VLOOKUP(A3541,'UVXY-IV'!A$1:G$5041,4,0)</f>
        <v>97.3155</v>
      </c>
      <c r="K3541">
        <f>ROW()</f>
        <v>3541</v>
      </c>
      <c r="L3541">
        <f>B3541/C3541</f>
        <v>0.99361806578301415</v>
      </c>
      <c r="M3541">
        <f>M3540*(1-(M$1+M$5))^($A3541-$A3540)*(1+2*(E3541/E3540-1))</f>
        <v>20.4536643668065</v>
      </c>
    </row>
    <row r="3542" spans="1:13"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I3541*(1-(I$1+I$5))^($A3542-$A3541)*(1+1.5*(E3542/E3541-1))</f>
        <v>91.158814217645897</v>
      </c>
      <c r="J3542">
        <f>VLOOKUP(A3542,'UVXY-IV'!A$1:G$5041,4,0)</f>
        <v>90.933499999999995</v>
      </c>
      <c r="K3542">
        <f>ROW()</f>
        <v>3542</v>
      </c>
      <c r="L3542">
        <f>B3542/C3542</f>
        <v>0.95902489626555998</v>
      </c>
      <c r="M3542">
        <f>M3541*(1-(M$1+M$5))^($A3542-$A3541)*(1+2*(E3542/E3541-1))</f>
        <v>18.668123810051959</v>
      </c>
    </row>
    <row r="3543" spans="1:13"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I3542*(1-(I$1+I$5))^($A3543-$A3542)*(1+1.5*(E3543/E3542-1))</f>
        <v>86.434679669287902</v>
      </c>
      <c r="J3543">
        <f>VLOOKUP(A3543,'UVXY-IV'!A$1:G$5041,4,0)</f>
        <v>86.216999999999999</v>
      </c>
      <c r="K3543">
        <f>ROW()</f>
        <v>3543</v>
      </c>
      <c r="L3543">
        <f>B3543/C3543</f>
        <v>0.93854447439353095</v>
      </c>
      <c r="M3543">
        <f>M3542*(1-(M$1+M$5))^($A3543-$A3542)*(1+2*(E3543/E3542-1))</f>
        <v>17.377843828765023</v>
      </c>
    </row>
    <row r="3544" spans="1:13"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I3543*(1-(I$1+I$5))^($A3544-$A3543)*(1+1.5*(E3544/E3543-1))</f>
        <v>80.156580331455444</v>
      </c>
      <c r="J3544">
        <f>VLOOKUP(A3544,'UVXY-IV'!A$1:G$5041,4,0)</f>
        <v>79.944500000000005</v>
      </c>
      <c r="K3544">
        <f>ROW()</f>
        <v>3544</v>
      </c>
      <c r="L3544">
        <f>B3544/C3544</f>
        <v>0.92929292929292917</v>
      </c>
      <c r="M3544">
        <f>M3543*(1-(M$1+M$5))^($A3544-$A3543)*(1+2*(E3544/E3543-1))</f>
        <v>15.693911444382831</v>
      </c>
    </row>
    <row r="3545" spans="1:13"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I3544*(1-(I$1+I$5))^($A3545-$A3544)*(1+1.5*(E3545/E3544-1))</f>
        <v>73.663119610204035</v>
      </c>
      <c r="J3545">
        <f>VLOOKUP(A3545,'UVXY-IV'!A$1:G$5041,4,0)</f>
        <v>73.463999999999999</v>
      </c>
      <c r="K3545">
        <f>ROW()</f>
        <v>3545</v>
      </c>
      <c r="L3545">
        <f>B3545/C3545</f>
        <v>0.90773809523809523</v>
      </c>
      <c r="M3545">
        <f>M3544*(1-(M$1+M$5))^($A3545-$A3544)*(1+2*(E3545/E3544-1))</f>
        <v>13.998478636992507</v>
      </c>
    </row>
    <row r="3546" spans="1:13"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I3545*(1-(I$1+I$5))^($A3546-$A3545)*(1+1.5*(E3546/E3545-1))</f>
        <v>73.999801149819703</v>
      </c>
      <c r="J3546">
        <f>VLOOKUP(A3546,'UVXY-IV'!A$1:G$5041,4,0)</f>
        <v>73.793999999999997</v>
      </c>
      <c r="K3546">
        <f>ROW()</f>
        <v>3546</v>
      </c>
      <c r="L3546">
        <f>B3546/C3546</f>
        <v>0.92857142857142849</v>
      </c>
      <c r="M3546">
        <f>M3545*(1-(M$1+M$5))^($A3546-$A3545)*(1+2*(E3546/E3545-1))</f>
        <v>14.083491628385962</v>
      </c>
    </row>
    <row r="3547" spans="1:13"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I3546*(1-(I$1+I$5))^($A3547-$A3546)*(1+1.5*(E3547/E3546-1))</f>
        <v>75.012051572594899</v>
      </c>
      <c r="J3547">
        <f>VLOOKUP(A3547,'UVXY-IV'!A$1:G$5041,4,0)</f>
        <v>74.795000000000002</v>
      </c>
      <c r="K3547">
        <f>ROW()</f>
        <v>3547</v>
      </c>
      <c r="L3547">
        <f>B3547/C3547</f>
        <v>0.93224299065420557</v>
      </c>
      <c r="M3547">
        <f>M3546*(1-(M$1+M$5))^($A3547-$A3546)*(1+2*(E3547/E3546-1))</f>
        <v>14.340056821447076</v>
      </c>
    </row>
    <row r="3548" spans="1:13"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I3547*(1-(I$1+I$5))^($A3548-$A3547)*(1+1.5*(E3548/E3547-1))</f>
        <v>77.925941116399073</v>
      </c>
      <c r="J3548">
        <f>VLOOKUP(A3548,'UVXY-IV'!A$1:G$5041,4,0)</f>
        <v>77.698999999999998</v>
      </c>
      <c r="K3548">
        <f>ROW()</f>
        <v>3548</v>
      </c>
      <c r="L3548">
        <f>B3548/C3548</f>
        <v>0.95259593679458243</v>
      </c>
      <c r="M3548">
        <f>M3547*(1-(M$1+M$5))^($A3548-$A3547)*(1+2*(E3548/E3547-1))</f>
        <v>15.082470182977174</v>
      </c>
    </row>
    <row r="3549" spans="1:13"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I3548*(1-(I$1+I$5))^($A3549-$A3548)*(1+1.5*(E3549/E3548-1))</f>
        <v>76.705626004169034</v>
      </c>
      <c r="J3549">
        <f>VLOOKUP(A3549,'UVXY-IV'!A$1:G$5041,4,0)</f>
        <v>76.47</v>
      </c>
      <c r="K3549">
        <f>ROW()</f>
        <v>3549</v>
      </c>
      <c r="L3549">
        <f>B3549/C3549</f>
        <v>0.94178674351585001</v>
      </c>
      <c r="M3549">
        <f>M3548*(1-(M$1+M$5))^($A3549-$A3548)*(1+2*(E3549/E3548-1))</f>
        <v>14.766626039746571</v>
      </c>
    </row>
    <row r="3550" spans="1:13"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I3549*(1-(I$1+I$5))^($A3550-$A3549)*(1+1.5*(E3550/E3549-1))</f>
        <v>81.958029038158145</v>
      </c>
      <c r="J3550">
        <f>VLOOKUP(A3550,'UVXY-IV'!A$1:G$5041,4,0)</f>
        <v>81.703000000000003</v>
      </c>
      <c r="K3550">
        <f>ROW()</f>
        <v>3550</v>
      </c>
      <c r="L3550">
        <f>B3550/C3550</f>
        <v>0.98848052660449803</v>
      </c>
      <c r="M3550">
        <f>M3549*(1-(M$1+M$5))^($A3550-$A3549)*(1+2*(E3550/E3549-1))</f>
        <v>16.114473895092083</v>
      </c>
    </row>
    <row r="3551" spans="1:13"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I3550*(1-(I$1+I$5))^($A3551-$A3550)*(1+1.5*(E3551/E3550-1))</f>
        <v>82.567648674736759</v>
      </c>
      <c r="J3551">
        <f>VLOOKUP(A3551,'UVXY-IV'!A$1:G$5041,4,0)</f>
        <v>82.307000000000002</v>
      </c>
      <c r="K3551">
        <f>ROW()</f>
        <v>3551</v>
      </c>
      <c r="L3551">
        <f>B3551/C3551</f>
        <v>0.97860669226549646</v>
      </c>
      <c r="M3551">
        <f>M3550*(1-(M$1+M$5))^($A3551-$A3550)*(1+2*(E3551/E3550-1))</f>
        <v>16.273949786636695</v>
      </c>
    </row>
    <row r="3552" spans="1:13"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I3551*(1-(I$1+I$5))^($A3552-$A3551)*(1+1.5*(E3552/E3551-1))</f>
        <v>77.042178407595841</v>
      </c>
      <c r="J3552">
        <f>VLOOKUP(A3552,'UVXY-IV'!A$1:G$5041,4,0)</f>
        <v>76.790000000000006</v>
      </c>
      <c r="K3552">
        <f>ROW()</f>
        <v>3552</v>
      </c>
      <c r="L3552">
        <f>B3552/C3552</f>
        <v>0.93927125506072873</v>
      </c>
      <c r="M3552">
        <f>M3551*(1-(M$1+M$5))^($A3552-$A3551)*(1+2*(E3552/E3551-1))</f>
        <v>14.82156279948339</v>
      </c>
    </row>
    <row r="3553" spans="1:13"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I3552*(1-(I$1+I$5))^($A3553-$A3552)*(1+1.5*(E3553/E3552-1))</f>
        <v>74.566767335973267</v>
      </c>
      <c r="J3553">
        <f>VLOOKUP(A3553,'UVXY-IV'!A$1:G$5041,4,0)</f>
        <v>74.319000000000003</v>
      </c>
      <c r="K3553">
        <f>ROW()</f>
        <v>3553</v>
      </c>
      <c r="L3553">
        <f>B3553/C3553</f>
        <v>0.90222482435597195</v>
      </c>
      <c r="M3553">
        <f>M3552*(1-(M$1+M$5))^($A3553-$A3552)*(1+2*(E3553/E3552-1))</f>
        <v>14.186300618089486</v>
      </c>
    </row>
    <row r="3554" spans="1:13"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I3553*(1-(I$1+I$5))^($A3554-$A3553)*(1+1.5*(E3554/E3553-1))</f>
        <v>75.643607276839887</v>
      </c>
      <c r="J3554">
        <f>VLOOKUP(A3554,'UVXY-IV'!A$1:G$5041,4,0)</f>
        <v>75.381500000000003</v>
      </c>
      <c r="K3554">
        <f>ROW()</f>
        <v>3554</v>
      </c>
      <c r="L3554">
        <f>B3554/C3554</f>
        <v>0.91868512110726641</v>
      </c>
      <c r="M3554">
        <f>M3553*(1-(M$1+M$5))^($A3554-$A3553)*(1+2*(E3554/E3553-1))</f>
        <v>14.458548701342268</v>
      </c>
    </row>
    <row r="3555" spans="1:13" x14ac:dyDescent="0.25">
      <c r="A3555" s="1">
        <v>43221</v>
      </c>
      <c r="B3555">
        <v>15.49</v>
      </c>
      <c r="C3555">
        <v>16.91</v>
      </c>
      <c r="D3555">
        <v>68.5428</v>
      </c>
      <c r="E3555">
        <v>59.976900000000001</v>
      </c>
      <c r="F3555">
        <v>12320.322742</v>
      </c>
      <c r="G3555">
        <v>10782.161903</v>
      </c>
      <c r="H3555">
        <f>(1/(1-91/360*VLOOKUP($A3555,Tbills!$B$4:$C$974,2,1)/100))^((1)/91)-1</f>
        <v>5.1092086302606532E-5</v>
      </c>
      <c r="I3555">
        <f>I3554*(1-(I$1+I$5))^($A3555-$A3554)*(1+1.5*(E3555/E3554-1))</f>
        <v>72.968671590459778</v>
      </c>
      <c r="J3555">
        <f>VLOOKUP(A3555,'UVXY-IV'!A$1:G$5041,4,0)</f>
        <v>72.717500000000001</v>
      </c>
      <c r="K3555">
        <f>ROW()</f>
        <v>3555</v>
      </c>
      <c r="L3555">
        <f>B3555/C3555</f>
        <v>0.91602602010644585</v>
      </c>
      <c r="M3555">
        <f>M3554*(1-(M$1+M$5))^($A3555-$A3554)*(1+2*(E3555/E3554-1))</f>
        <v>13.7765450857835</v>
      </c>
    </row>
    <row r="3556" spans="1:13"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I3555*(1-(I$1+I$5))^($A3556-$A3555)*(1+1.5*(E3556/E3555-1))</f>
        <v>75.140335094174716</v>
      </c>
      <c r="J3556">
        <f>VLOOKUP(A3556,'UVXY-IV'!A$1:G$5041,4,0)</f>
        <v>74.869500000000002</v>
      </c>
      <c r="K3556">
        <f>ROW()</f>
        <v>3556</v>
      </c>
      <c r="L3556">
        <f>B3556/C3556</f>
        <v>0.92526071842410196</v>
      </c>
      <c r="M3556">
        <f>M3555*(1-(M$1+M$5))^($A3556-$A3555)*(1+2*(E3556/E3555-1))</f>
        <v>14.322926258110169</v>
      </c>
    </row>
    <row r="3557" spans="1:13"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I3556*(1-(I$1+I$5))^($A3557-$A3556)*(1+1.5*(E3557/E3556-1))</f>
        <v>73.908545604777672</v>
      </c>
      <c r="J3557">
        <f>VLOOKUP(A3557,'UVXY-IV'!A$1:G$5041,4,0)</f>
        <v>73.637500000000003</v>
      </c>
      <c r="K3557">
        <f>ROW()</f>
        <v>3557</v>
      </c>
      <c r="L3557">
        <f>B3557/C3557</f>
        <v>0.93364650616559008</v>
      </c>
      <c r="M3557">
        <f>M3556*(1-(M$1+M$5))^($A3557-$A3556)*(1+2*(E3557/E3556-1))</f>
        <v>14.009569737159039</v>
      </c>
    </row>
    <row r="3558" spans="1:13"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I3557*(1-(I$1+I$5))^($A3558-$A3557)*(1+1.5*(E3558/E3557-1))</f>
        <v>71.559735541084393</v>
      </c>
      <c r="J3558">
        <f>VLOOKUP(A3558,'UVXY-IV'!A$1:G$5041,4,0)</f>
        <v>71.295500000000004</v>
      </c>
      <c r="K3558">
        <f>ROW()</f>
        <v>3558</v>
      </c>
      <c r="L3558">
        <f>B3558/C3558</f>
        <v>0.88708708708708717</v>
      </c>
      <c r="M3558">
        <f>M3557*(1-(M$1+M$5))^($A3558-$A3557)*(1+2*(E3558/E3557-1))</f>
        <v>13.415659779861421</v>
      </c>
    </row>
    <row r="3559" spans="1:13"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I3558*(1-(I$1+I$5))^($A3559-$A3558)*(1+1.5*(E3559/E3558-1))</f>
        <v>70.994510928787165</v>
      </c>
      <c r="J3559">
        <f>VLOOKUP(A3559,'UVXY-IV'!A$1:G$5041,4,0)</f>
        <v>70.736500000000007</v>
      </c>
      <c r="K3559">
        <f>ROW()</f>
        <v>3559</v>
      </c>
      <c r="L3559">
        <f>B3559/C3559</f>
        <v>0.88588588588588602</v>
      </c>
      <c r="M3559">
        <f>M3558*(1-(M$1+M$5))^($A3559-$A3558)*(1+2*(E3559/E3558-1))</f>
        <v>13.273541012607092</v>
      </c>
    </row>
    <row r="3560" spans="1:13"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I3559*(1-(I$1+I$5))^($A3560-$A3559)*(1+1.5*(E3560/E3559-1))</f>
        <v>70.631009844643785</v>
      </c>
      <c r="J3560">
        <f>VLOOKUP(A3560,'UVXY-IV'!A$1:G$5041,4,0)</f>
        <v>70.370500000000007</v>
      </c>
      <c r="K3560">
        <f>ROW()</f>
        <v>3560</v>
      </c>
      <c r="L3560">
        <f>B3560/C3560</f>
        <v>0.89259708737864085</v>
      </c>
      <c r="M3560">
        <f>M3559*(1-(M$1+M$5))^($A3560-$A3559)*(1+2*(E3560/E3559-1))</f>
        <v>13.182649270002226</v>
      </c>
    </row>
    <row r="3561" spans="1:13"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I3560*(1-(I$1+I$5))^($A3561-$A3560)*(1+1.5*(E3561/E3560-1))</f>
        <v>66.109822360259585</v>
      </c>
      <c r="J3561">
        <f>VLOOKUP(A3561,'UVXY-IV'!A$1:G$5041,4,0)</f>
        <v>65.862499999999997</v>
      </c>
      <c r="K3561">
        <f>ROW()</f>
        <v>3561</v>
      </c>
      <c r="L3561">
        <f>B3561/C3561</f>
        <v>0.85044359949302917</v>
      </c>
      <c r="M3561">
        <f>M3560*(1-(M$1+M$5))^($A3561-$A3560)*(1+2*(E3561/E3560-1))</f>
        <v>12.057281501900784</v>
      </c>
    </row>
    <row r="3562" spans="1:13"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I3561*(1-(I$1+I$5))^($A3562-$A3561)*(1+1.5*(E3562/E3561-1))</f>
        <v>62.454341862797428</v>
      </c>
      <c r="J3562">
        <f>VLOOKUP(A3562,'UVXY-IV'!A$1:G$5041,4,0)</f>
        <v>62.212000000000003</v>
      </c>
      <c r="K3562">
        <f>ROW()</f>
        <v>3562</v>
      </c>
      <c r="L3562">
        <f>B3562/C3562</f>
        <v>0.86811023622047245</v>
      </c>
      <c r="M3562">
        <f>M3561*(1-(M$1+M$5))^($A3562-$A3561)*(1+2*(E3562/E3561-1))</f>
        <v>11.168122707599423</v>
      </c>
    </row>
    <row r="3563" spans="1:13"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I3562*(1-(I$1+I$5))^($A3563-$A3562)*(1+1.5*(E3563/E3562-1))</f>
        <v>59.984788289088129</v>
      </c>
      <c r="J3563">
        <f>VLOOKUP(A3563,'UVXY-IV'!A$1:G$5041,4,0)</f>
        <v>59.75</v>
      </c>
      <c r="K3563">
        <f>ROW()</f>
        <v>3563</v>
      </c>
      <c r="L3563">
        <f>B3563/C3563</f>
        <v>0.85357624831309042</v>
      </c>
      <c r="M3563">
        <f>M3562*(1-(M$1+M$5))^($A3563-$A3562)*(1+2*(E3563/E3562-1))</f>
        <v>10.5790939455425</v>
      </c>
    </row>
    <row r="3564" spans="1:13"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I3563*(1-(I$1+I$5))^($A3564-$A3563)*(1+1.5*(E3564/E3563-1))</f>
        <v>58.550052113777781</v>
      </c>
      <c r="J3564">
        <f>VLOOKUP(A3564,'UVXY-IV'!A$1:G$5041,4,0)</f>
        <v>58.314</v>
      </c>
      <c r="K3564">
        <f>ROW()</f>
        <v>3564</v>
      </c>
      <c r="L3564">
        <f>B3564/C3564</f>
        <v>0.88988300068823123</v>
      </c>
      <c r="M3564">
        <f>M3563*(1-(M$1+M$5))^($A3564-$A3563)*(1+2*(E3564/E3563-1))</f>
        <v>10.241075556961478</v>
      </c>
    </row>
    <row r="3565" spans="1:13"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I3564*(1-(I$1+I$5))^($A3565-$A3564)*(1+1.5*(E3565/E3564-1))</f>
        <v>63.924362841351169</v>
      </c>
      <c r="J3565">
        <f>VLOOKUP(A3565,'UVXY-IV'!A$1:G$5041,4,0)</f>
        <v>63.664000000000001</v>
      </c>
      <c r="K3565">
        <f>ROW()</f>
        <v>3565</v>
      </c>
      <c r="L3565">
        <f>B3565/C3565</f>
        <v>0.9265357821405954</v>
      </c>
      <c r="M3565">
        <f>M3564*(1-(M$1+M$5))^($A3565-$A3564)*(1+2*(E3565/E3564-1))</f>
        <v>11.494202598425508</v>
      </c>
    </row>
    <row r="3566" spans="1:13" x14ac:dyDescent="0.25">
      <c r="A3566" s="1">
        <v>43236</v>
      </c>
      <c r="B3566">
        <v>13.42</v>
      </c>
      <c r="C3566">
        <v>15.14</v>
      </c>
      <c r="D3566">
        <v>60.2776</v>
      </c>
      <c r="E3566">
        <v>52.703800000000001</v>
      </c>
      <c r="F3566">
        <v>11541.144842</v>
      </c>
      <c r="G3566">
        <v>10092.436136</v>
      </c>
      <c r="H3566">
        <f>(1/(1-91/360*VLOOKUP($A3566,Tbills!$B$4:$C$974,2,1)/100))^((1)/91)-1</f>
        <v>5.2627195002763472E-5</v>
      </c>
      <c r="I3566">
        <f>I3565*(1-(I$1+I$5))^($A3566-$A3565)*(1+1.5*(E3566/E3565-1))</f>
        <v>59.856839930223451</v>
      </c>
      <c r="J3566">
        <f>VLOOKUP(A3566,'UVXY-IV'!A$1:G$5041,4,0)</f>
        <v>59.609000000000002</v>
      </c>
      <c r="K3566">
        <f>ROW()</f>
        <v>3566</v>
      </c>
      <c r="L3566">
        <f>B3566/C3566</f>
        <v>0.88639365918097746</v>
      </c>
      <c r="M3566">
        <f>M3565*(1-(M$1+M$5))^($A3566-$A3565)*(1+2*(E3566/E3565-1))</f>
        <v>10.518813811753407</v>
      </c>
    </row>
    <row r="3567" spans="1:13" x14ac:dyDescent="0.25">
      <c r="A3567" s="1">
        <v>43237</v>
      </c>
      <c r="B3567">
        <v>13.43</v>
      </c>
      <c r="C3567">
        <v>15.02</v>
      </c>
      <c r="D3567">
        <v>59.0593</v>
      </c>
      <c r="E3567">
        <v>51.635800000000003</v>
      </c>
      <c r="F3567">
        <v>11449.260353</v>
      </c>
      <c r="G3567">
        <v>10011.554362999999</v>
      </c>
      <c r="H3567">
        <f>(1/(1-91/360*VLOOKUP($A3567,Tbills!$B$4:$C$974,2,1)/100))^((1)/91)-1</f>
        <v>5.2627195002763472E-5</v>
      </c>
      <c r="I3567">
        <f>I3566*(1-(I$1+I$5))^($A3567-$A3566)*(1+1.5*(E3567/E3566-1))</f>
        <v>58.036857529468115</v>
      </c>
      <c r="J3567">
        <f>VLOOKUP(A3567,'UVXY-IV'!A$1:G$5041,4,0)</f>
        <v>57.790500000000002</v>
      </c>
      <c r="K3567">
        <f>ROW()</f>
        <v>3567</v>
      </c>
      <c r="L3567">
        <f>B3567/C3567</f>
        <v>0.89414114513981358</v>
      </c>
      <c r="M3567">
        <f>M3566*(1-(M$1+M$5))^($A3567-$A3566)*(1+2*(E3567/E3566-1))</f>
        <v>10.092163151828329</v>
      </c>
    </row>
    <row r="3568" spans="1:13"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I3567*(1-(I$1+I$5))^($A3568-$A3567)*(1+1.5*(E3568/E3567-1))</f>
        <v>58.991212939804917</v>
      </c>
      <c r="J3568">
        <f>VLOOKUP(A3568,'UVXY-IV'!A$1:G$5041,4,0)</f>
        <v>58.737499999999997</v>
      </c>
      <c r="K3568">
        <f>ROW()</f>
        <v>3568</v>
      </c>
      <c r="L3568">
        <f>B3568/C3568</f>
        <v>0.88347597103357478</v>
      </c>
      <c r="M3568">
        <f>M3567*(1-(M$1+M$5))^($A3568-$A3567)*(1+2*(E3568/E3567-1))</f>
        <v>10.313220174975253</v>
      </c>
    </row>
    <row r="3569" spans="1:13"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I3568*(1-(I$1+I$5))^($A3569-$A3568)*(1+1.5*(E3569/E3568-1))</f>
        <v>56.191361093195106</v>
      </c>
      <c r="J3569">
        <f>VLOOKUP(A3569,'UVXY-IV'!A$1:G$5041,4,0)</f>
        <v>55.94</v>
      </c>
      <c r="K3569">
        <f>ROW()</f>
        <v>3569</v>
      </c>
      <c r="L3569">
        <f>B3569/C3569</f>
        <v>0.89040163376446568</v>
      </c>
      <c r="M3569">
        <f>M3568*(1-(M$1+M$5))^($A3569-$A3568)*(1+2*(E3569/E3568-1))</f>
        <v>9.6599697188756135</v>
      </c>
    </row>
    <row r="3570" spans="1:13"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I3569*(1-(I$1+I$5))^($A3570-$A3569)*(1+1.5*(E3570/E3569-1))</f>
        <v>57.131200493735179</v>
      </c>
      <c r="J3570">
        <f>VLOOKUP(A3570,'UVXY-IV'!A$1:G$5041,4,0)</f>
        <v>56.8735</v>
      </c>
      <c r="K3570">
        <f>ROW()</f>
        <v>3570</v>
      </c>
      <c r="L3570">
        <f>B3570/C3570</f>
        <v>0.88844086021505375</v>
      </c>
      <c r="M3570">
        <f>M3569*(1-(M$1+M$5))^($A3570-$A3569)*(1+2*(E3570/E3569-1))</f>
        <v>9.8751887388089745</v>
      </c>
    </row>
    <row r="3571" spans="1:13"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I3570*(1-(I$1+I$5))^($A3571-$A3570)*(1+1.5*(E3571/E3570-1))</f>
        <v>55.169124521646268</v>
      </c>
      <c r="J3571">
        <f>VLOOKUP(A3571,'UVXY-IV'!A$1:G$5041,4,0)</f>
        <v>54.915500000000002</v>
      </c>
      <c r="K3571">
        <f>ROW()</f>
        <v>3571</v>
      </c>
      <c r="L3571">
        <f>B3571/C3571</f>
        <v>0.86878453038674031</v>
      </c>
      <c r="M3571">
        <f>M3570*(1-(M$1+M$5))^($A3571-$A3570)*(1+2*(E3571/E3570-1))</f>
        <v>9.4227972258273773</v>
      </c>
    </row>
    <row r="3572" spans="1:13"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I3571*(1-(I$1+I$5))^($A3572-$A3571)*(1+1.5*(E3572/E3571-1))</f>
        <v>54.76481697477174</v>
      </c>
      <c r="J3572">
        <f>VLOOKUP(A3572,'UVXY-IV'!A$1:G$5041,4,0)</f>
        <v>54.51</v>
      </c>
      <c r="K3572">
        <f>ROW()</f>
        <v>3572</v>
      </c>
      <c r="L3572">
        <f>B3572/C3572</f>
        <v>0.86832986832986825</v>
      </c>
      <c r="M3572">
        <f>M3571*(1-(M$1+M$5))^($A3572-$A3571)*(1+2*(E3572/E3571-1))</f>
        <v>9.3305289482355995</v>
      </c>
    </row>
    <row r="3573" spans="1:13"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I3572*(1-(I$1+I$5))^($A3573-$A3572)*(1+1.5*(E3573/E3572-1))</f>
        <v>56.390305942017442</v>
      </c>
      <c r="J3573">
        <f>VLOOKUP(A3573,'UVXY-IV'!A$1:G$5041,4,0)</f>
        <v>56.127000000000002</v>
      </c>
      <c r="K3573">
        <f>ROW()</f>
        <v>3573</v>
      </c>
      <c r="L3573">
        <f>B3573/C3573</f>
        <v>0.89143627781523938</v>
      </c>
      <c r="M3573">
        <f>M3572*(1-(M$1+M$5))^($A3573-$A3572)*(1+2*(E3573/E3572-1))</f>
        <v>9.6995807630619044</v>
      </c>
    </row>
    <row r="3574" spans="1:13" x14ac:dyDescent="0.25">
      <c r="A3574" s="1">
        <v>43249</v>
      </c>
      <c r="B3574">
        <v>17.02</v>
      </c>
      <c r="C3574">
        <v>17.13</v>
      </c>
      <c r="D3574">
        <v>64.606899999999996</v>
      </c>
      <c r="E3574">
        <v>56.4512</v>
      </c>
      <c r="F3574">
        <v>11589.704081</v>
      </c>
      <c r="G3574">
        <v>10127.965007999999</v>
      </c>
      <c r="H3574">
        <f>(1/(1-91/360*VLOOKUP($A3574,Tbills!$B$4:$C$974,2,1)/100))^((1)/91)-1</f>
        <v>5.2766771128531786E-5</v>
      </c>
      <c r="I3574">
        <f>I3573*(1-(I$1+I$5))^($A3574-$A3573)*(1+1.5*(E3574/E3573-1))</f>
        <v>66.009744395695037</v>
      </c>
      <c r="J3574">
        <f>VLOOKUP(A3574,'UVXY-IV'!A$1:G$5041,4,0)</f>
        <v>65.695499999999996</v>
      </c>
      <c r="K3574">
        <f>ROW()</f>
        <v>3574</v>
      </c>
      <c r="L3574">
        <f>B3574/C3574</f>
        <v>0.99357851722124935</v>
      </c>
      <c r="M3574">
        <f>M3573*(1-(M$1+M$5))^($A3574-$A3573)*(1+2*(E3574/E3573-1))</f>
        <v>11.904716437287552</v>
      </c>
    </row>
    <row r="3575" spans="1:13"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I3574*(1-(I$1+I$5))^($A3575-$A3574)*(1+1.5*(E3575/E3574-1))</f>
        <v>62.064083859654559</v>
      </c>
      <c r="J3575">
        <f>VLOOKUP(A3575,'UVXY-IV'!A$1:G$5041,4,0)</f>
        <v>61.770499999999998</v>
      </c>
      <c r="K3575">
        <f>ROW()</f>
        <v>3575</v>
      </c>
      <c r="L3575">
        <f>B3575/C3575</f>
        <v>0.93374999999999997</v>
      </c>
      <c r="M3575">
        <f>M3574*(1-(M$1+M$5))^($A3575-$A3574)*(1+2*(E3575/E3574-1))</f>
        <v>10.955701740288667</v>
      </c>
    </row>
    <row r="3576" spans="1:13"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I3575*(1-(I$1+I$5))^($A3576-$A3575)*(1+1.5*(E3576/E3575-1))</f>
        <v>63.450419109417645</v>
      </c>
      <c r="J3576">
        <f>VLOOKUP(A3576,'UVXY-IV'!A$1:G$5041,4,0)</f>
        <v>63.145499999999998</v>
      </c>
      <c r="K3576">
        <f>ROW()</f>
        <v>3576</v>
      </c>
      <c r="L3576">
        <f>B3576/C3576</f>
        <v>0.94488671157379067</v>
      </c>
      <c r="M3576">
        <f>M3575*(1-(M$1+M$5))^($A3576-$A3575)*(1+2*(E3576/E3575-1))</f>
        <v>11.281757072432155</v>
      </c>
    </row>
    <row r="3577" spans="1:13"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I3576*(1-(I$1+I$5))^($A3577-$A3576)*(1+1.5*(E3577/E3576-1))</f>
        <v>58.198284752694626</v>
      </c>
      <c r="J3577">
        <f>VLOOKUP(A3577,'UVXY-IV'!A$1:G$5041,4,0)</f>
        <v>57.920499999999997</v>
      </c>
      <c r="K3577">
        <f>ROW()</f>
        <v>3577</v>
      </c>
      <c r="L3577">
        <f>B3577/C3577</f>
        <v>0.88146692861820575</v>
      </c>
      <c r="M3577">
        <f>M3576*(1-(M$1+M$5))^($A3577-$A3576)*(1+2*(E3577/E3576-1))</f>
        <v>10.036415084900757</v>
      </c>
    </row>
    <row r="3578" spans="1:13"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I3577*(1-(I$1+I$5))^($A3578-$A3577)*(1+1.5*(E3578/E3577-1))</f>
        <v>55.247433042014968</v>
      </c>
      <c r="J3578">
        <f>VLOOKUP(A3578,'UVXY-IV'!A$1:G$5041,4,0)</f>
        <v>54.978499999999997</v>
      </c>
      <c r="K3578">
        <f>ROW()</f>
        <v>3578</v>
      </c>
      <c r="L3578">
        <f>B3578/C3578</f>
        <v>0.85503355704697981</v>
      </c>
      <c r="M3578">
        <f>M3577*(1-(M$1+M$5))^($A3578-$A3577)*(1+2*(E3578/E3577-1))</f>
        <v>9.3573271385125647</v>
      </c>
    </row>
    <row r="3579" spans="1:13"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I3578*(1-(I$1+I$5))^($A3579-$A3578)*(1+1.5*(E3579/E3578-1))</f>
        <v>53.98202319777149</v>
      </c>
      <c r="J3579">
        <f>VLOOKUP(A3579,'UVXY-IV'!A$1:G$5041,4,0)</f>
        <v>53.718000000000004</v>
      </c>
      <c r="K3579">
        <f>ROW()</f>
        <v>3579</v>
      </c>
      <c r="L3579">
        <f>B3579/C3579</f>
        <v>0.84239130434782605</v>
      </c>
      <c r="M3579">
        <f>M3578*(1-(M$1+M$5))^($A3579-$A3578)*(1+2*(E3579/E3578-1))</f>
        <v>9.0713729266917866</v>
      </c>
    </row>
    <row r="3580" spans="1:13"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I3579*(1-(I$1+I$5))^($A3580-$A3579)*(1+1.5*(E3580/E3579-1))</f>
        <v>51.167965276025868</v>
      </c>
      <c r="J3580">
        <f>VLOOKUP(A3580,'UVXY-IV'!A$1:G$5041,4,0)</f>
        <v>50.914000000000001</v>
      </c>
      <c r="K3580">
        <f>ROW()</f>
        <v>3580</v>
      </c>
      <c r="L3580">
        <f>B3580/C3580</f>
        <v>0.82029598308668084</v>
      </c>
      <c r="M3580">
        <f>M3579*(1-(M$1+M$5))^($A3580-$A3579)*(1+2*(E3580/E3579-1))</f>
        <v>8.4406831091908998</v>
      </c>
    </row>
    <row r="3581" spans="1:13"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I3580*(1-(I$1+I$5))^($A3581-$A3580)*(1+1.5*(E3581/E3580-1))</f>
        <v>51.727670759904015</v>
      </c>
      <c r="J3581">
        <f>VLOOKUP(A3581,'UVXY-IV'!A$1:G$5041,4,0)</f>
        <v>51.475000000000001</v>
      </c>
      <c r="K3581">
        <f>ROW()</f>
        <v>3581</v>
      </c>
      <c r="L3581">
        <f>B3581/C3581</f>
        <v>0.84060984060984068</v>
      </c>
      <c r="M3581">
        <f>M3580*(1-(M$1+M$5))^($A3581-$A3580)*(1+2*(E3581/E3580-1))</f>
        <v>8.5636091988803571</v>
      </c>
    </row>
    <row r="3582" spans="1:13"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I3581*(1-(I$1+I$5))^($A3582-$A3581)*(1+1.5*(E3582/E3581-1))</f>
        <v>52.194346912612005</v>
      </c>
      <c r="J3582">
        <f>VLOOKUP(A3582,'UVXY-IV'!A$1:G$5041,4,0)</f>
        <v>51.938000000000002</v>
      </c>
      <c r="K3582">
        <f>ROW()</f>
        <v>3582</v>
      </c>
      <c r="L3582">
        <f>B3582/C3582</f>
        <v>0.83424657534246571</v>
      </c>
      <c r="M3582">
        <f>M3581*(1-(M$1+M$5))^($A3582-$A3581)*(1+2*(E3582/E3581-1))</f>
        <v>8.6664397249456986</v>
      </c>
    </row>
    <row r="3583" spans="1:13"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I3582*(1-(I$1+I$5))^($A3583-$A3582)*(1+1.5*(E3583/E3582-1))</f>
        <v>50.463960272785812</v>
      </c>
      <c r="J3583">
        <f>VLOOKUP(A3583,'UVXY-IV'!A$1:G$5041,4,0)</f>
        <v>50.210999999999999</v>
      </c>
      <c r="K3583">
        <f>ROW()</f>
        <v>3583</v>
      </c>
      <c r="L3583">
        <f>B3583/C3583</f>
        <v>0.84879725085910651</v>
      </c>
      <c r="M3583">
        <f>M3582*(1-(M$1+M$5))^($A3583-$A3582)*(1+2*(E3583/E3582-1))</f>
        <v>8.2828351804664813</v>
      </c>
    </row>
    <row r="3584" spans="1:13"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I3583*(1-(I$1+I$5))^($A3584-$A3583)*(1+1.5*(E3584/E3583-1))</f>
        <v>50.118150319826832</v>
      </c>
      <c r="J3584">
        <f>VLOOKUP(A3584,'UVXY-IV'!A$1:G$5041,4,0)</f>
        <v>49.866</v>
      </c>
      <c r="K3584">
        <f>ROW()</f>
        <v>3584</v>
      </c>
      <c r="L3584">
        <f>B3584/C3584</f>
        <v>0.84578478409869773</v>
      </c>
      <c r="M3584">
        <f>M3583*(1-(M$1+M$5))^($A3584-$A3583)*(1+2*(E3584/E3583-1))</f>
        <v>8.2069850376808002</v>
      </c>
    </row>
    <row r="3585" spans="1:13"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I3584*(1-(I$1+I$5))^($A3585-$A3584)*(1+1.5*(E3585/E3584-1))</f>
        <v>51.719788823334561</v>
      </c>
      <c r="J3585">
        <f>VLOOKUP(A3585,'UVXY-IV'!A$1:G$5041,4,0)</f>
        <v>51.459000000000003</v>
      </c>
      <c r="K3585">
        <f>ROW()</f>
        <v>3585</v>
      </c>
      <c r="L3585">
        <f>B3585/C3585</f>
        <v>0.86729222520107241</v>
      </c>
      <c r="M3585">
        <f>M3584*(1-(M$1+M$5))^($A3585-$A3584)*(1+2*(E3585/E3584-1))</f>
        <v>8.5565019194677809</v>
      </c>
    </row>
    <row r="3586" spans="1:13"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I3585*(1-(I$1+I$5))^($A3586-$A3585)*(1+1.5*(E3586/E3585-1))</f>
        <v>48.905757927212555</v>
      </c>
      <c r="J3586">
        <f>VLOOKUP(A3586,'UVXY-IV'!A$1:G$5041,4,0)</f>
        <v>48.655000000000001</v>
      </c>
      <c r="K3586">
        <f>ROW()</f>
        <v>3586</v>
      </c>
      <c r="L3586">
        <f>B3586/C3586</f>
        <v>0.84166666666666656</v>
      </c>
      <c r="M3586">
        <f>M3585*(1-(M$1+M$5))^($A3586-$A3585)*(1+2*(E3586/E3585-1))</f>
        <v>7.9356016900114836</v>
      </c>
    </row>
    <row r="3587" spans="1:13"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I3586*(1-(I$1+I$5))^($A3587-$A3586)*(1+1.5*(E3587/E3586-1))</f>
        <v>49.074490791662072</v>
      </c>
      <c r="J3587">
        <f>VLOOKUP(A3587,'UVXY-IV'!A$1:G$5041,4,0)</f>
        <v>48.822000000000003</v>
      </c>
      <c r="K3587">
        <f>ROW()</f>
        <v>3587</v>
      </c>
      <c r="L3587">
        <f>B3587/C3587</f>
        <v>0.8307905686546464</v>
      </c>
      <c r="M3587">
        <f>M3586*(1-(M$1+M$5))^($A3587-$A3586)*(1+2*(E3587/E3586-1))</f>
        <v>7.9719403467601113</v>
      </c>
    </row>
    <row r="3588" spans="1:13"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I3587*(1-(I$1+I$5))^($A3588-$A3587)*(1+1.5*(E3588/E3587-1))</f>
        <v>48.870569708930034</v>
      </c>
      <c r="J3588">
        <f>VLOOKUP(A3588,'UVXY-IV'!A$1:G$5041,4,0)</f>
        <v>48.6145</v>
      </c>
      <c r="K3588">
        <f>ROW()</f>
        <v>3588</v>
      </c>
      <c r="L3588">
        <f>B3588/C3588</f>
        <v>0.85013812154696133</v>
      </c>
      <c r="M3588">
        <f>M3587*(1-(M$1+M$5))^($A3588-$A3587)*(1+2*(E3588/E3587-1))</f>
        <v>7.9272752468535508</v>
      </c>
    </row>
    <row r="3589" spans="1:13"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I3588*(1-(I$1+I$5))^($A3589-$A3588)*(1+1.5*(E3589/E3588-1))</f>
        <v>51.905737801869321</v>
      </c>
      <c r="J3589">
        <f>VLOOKUP(A3589,'UVXY-IV'!A$1:G$5041,4,0)</f>
        <v>51.633499999999998</v>
      </c>
      <c r="K3589">
        <f>ROW()</f>
        <v>3589</v>
      </c>
      <c r="L3589">
        <f>B3589/C3589</f>
        <v>0.88002636783124588</v>
      </c>
      <c r="M3589">
        <f>M3588*(1-(M$1+M$5))^($A3589-$A3588)*(1+2*(E3589/E3588-1))</f>
        <v>8.5835381427259847</v>
      </c>
    </row>
    <row r="3590" spans="1:13"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I3589*(1-(I$1+I$5))^($A3590-$A3589)*(1+1.5*(E3590/E3589-1))</f>
        <v>50.263173081890535</v>
      </c>
      <c r="J3590">
        <f>VLOOKUP(A3590,'UVXY-IV'!A$1:G$5041,4,0)</f>
        <v>49.991500000000002</v>
      </c>
      <c r="K3590">
        <f>ROW()</f>
        <v>3590</v>
      </c>
      <c r="L3590">
        <f>B3590/C3590</f>
        <v>0.86477349560513861</v>
      </c>
      <c r="M3590">
        <f>M3589*(1-(M$1+M$5))^($A3590-$A3589)*(1+2*(E3590/E3589-1))</f>
        <v>8.2211975901394894</v>
      </c>
    </row>
    <row r="3591" spans="1:13" x14ac:dyDescent="0.25">
      <c r="A3591" s="1">
        <v>43272</v>
      </c>
      <c r="B3591">
        <v>14.64</v>
      </c>
      <c r="C3591">
        <v>15.87</v>
      </c>
      <c r="D3591">
        <v>57.7376</v>
      </c>
      <c r="E3591">
        <v>50.386800000000001</v>
      </c>
      <c r="F3591">
        <v>11225.945813</v>
      </c>
      <c r="G3591">
        <v>9798.0728190000009</v>
      </c>
      <c r="H3591">
        <f>(1/(1-91/360*VLOOKUP($A3591,Tbills!$B$4:$C$974,2,1)/100))^((1)/91)-1</f>
        <v>5.2906349046200063E-5</v>
      </c>
      <c r="I3591">
        <f>I3590*(1-(I$1+I$5))^($A3591-$A3590)*(1+1.5*(E3591/E3590-1))</f>
        <v>55.307393602376209</v>
      </c>
      <c r="J3591">
        <f>VLOOKUP(A3591,'UVXY-IV'!A$1:G$5041,4,0)</f>
        <v>55.002000000000002</v>
      </c>
      <c r="K3591">
        <f>ROW()</f>
        <v>3591</v>
      </c>
      <c r="L3591">
        <f>B3591/C3591</f>
        <v>0.92249527410207943</v>
      </c>
      <c r="M3591">
        <f>M3590*(1-(M$1+M$5))^($A3591-$A3590)*(1+2*(E3591/E3590-1))</f>
        <v>9.3210632172491366</v>
      </c>
    </row>
    <row r="3592" spans="1:13" x14ac:dyDescent="0.25">
      <c r="A3592" s="1">
        <v>43273</v>
      </c>
      <c r="B3592">
        <v>13.77</v>
      </c>
      <c r="C3592">
        <v>15.5</v>
      </c>
      <c r="D3592">
        <v>56.1008</v>
      </c>
      <c r="E3592">
        <v>48.9557</v>
      </c>
      <c r="F3592">
        <v>11141.857694</v>
      </c>
      <c r="G3592">
        <v>9724.1618240000007</v>
      </c>
      <c r="H3592">
        <f>(1/(1-91/360*VLOOKUP($A3592,Tbills!$B$4:$C$974,2,1)/100))^((1)/91)-1</f>
        <v>5.2906349046200063E-5</v>
      </c>
      <c r="I3592">
        <f>I3591*(1-(I$1+I$5))^($A3592-$A3591)*(1+1.5*(E3592/E3591-1))</f>
        <v>52.950601736398824</v>
      </c>
      <c r="J3592">
        <f>VLOOKUP(A3592,'UVXY-IV'!A$1:G$5041,4,0)</f>
        <v>52.655999999999999</v>
      </c>
      <c r="K3592">
        <f>ROW()</f>
        <v>3592</v>
      </c>
      <c r="L3592">
        <f>B3592/C3592</f>
        <v>0.88838709677419347</v>
      </c>
      <c r="M3592">
        <f>M3591*(1-(M$1+M$5))^($A3592-$A3591)*(1+2*(E3592/E3591-1))</f>
        <v>8.7912880588171323</v>
      </c>
    </row>
    <row r="3593" spans="1:13"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I3592*(1-(I$1+I$5))^($A3593-$A3592)*(1+1.5*(E3593/E3592-1))</f>
        <v>62.732215103052177</v>
      </c>
      <c r="J3593">
        <f>VLOOKUP(A3593,'UVXY-IV'!A$1:G$5041,4,0)</f>
        <v>62.3765</v>
      </c>
      <c r="K3593">
        <f>ROW()</f>
        <v>3593</v>
      </c>
      <c r="L3593">
        <f>B3593/C3593</f>
        <v>0.98915525114155245</v>
      </c>
      <c r="M3593">
        <f>M3592*(1-(M$1+M$5))^($A3593-$A3592)*(1+2*(E3593/E3592-1))</f>
        <v>10.955943522310573</v>
      </c>
    </row>
    <row r="3594" spans="1:13"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I3593*(1-(I$1+I$5))^($A3594-$A3593)*(1+1.5*(E3594/E3593-1))</f>
        <v>60.500419443466711</v>
      </c>
      <c r="J3594">
        <f>VLOOKUP(A3594,'UVXY-IV'!A$1:G$5041,4,0)</f>
        <v>60.162500000000001</v>
      </c>
      <c r="K3594">
        <f>ROW()</f>
        <v>3594</v>
      </c>
      <c r="L3594">
        <f>B3594/C3594</f>
        <v>0.94368701837581503</v>
      </c>
      <c r="M3594">
        <f>M3593*(1-(M$1+M$5))^($A3594-$A3593)*(1+2*(E3594/E3593-1))</f>
        <v>10.436027390861394</v>
      </c>
    </row>
    <row r="3595" spans="1:13" x14ac:dyDescent="0.25">
      <c r="A3595" s="1">
        <v>43278</v>
      </c>
      <c r="B3595">
        <v>17.91</v>
      </c>
      <c r="C3595">
        <v>18.05</v>
      </c>
      <c r="D3595">
        <v>65.2804</v>
      </c>
      <c r="E3595">
        <v>56.952199999999998</v>
      </c>
      <c r="F3595">
        <v>11908.658042999999</v>
      </c>
      <c r="G3595">
        <v>10390.721717</v>
      </c>
      <c r="H3595">
        <f>(1/(1-91/360*VLOOKUP($A3595,Tbills!$B$4:$C$974,2,1)/100))^((1)/91)-1</f>
        <v>5.2906349046200063E-5</v>
      </c>
      <c r="I3595">
        <f>I3594*(1-(I$1+I$5))^($A3595-$A3594)*(1+1.5*(E3595/E3594-1))</f>
        <v>66.027953641399137</v>
      </c>
      <c r="J3595">
        <f>VLOOKUP(A3595,'UVXY-IV'!A$1:G$5041,4,0)</f>
        <v>65.656999999999996</v>
      </c>
      <c r="K3595">
        <f>ROW()</f>
        <v>3595</v>
      </c>
      <c r="L3595">
        <f>B3595/C3595</f>
        <v>0.99224376731301933</v>
      </c>
      <c r="M3595">
        <f>M3594*(1-(M$1+M$5))^($A3595-$A3594)*(1+2*(E3595/E3594-1))</f>
        <v>11.707075419415741</v>
      </c>
    </row>
    <row r="3596" spans="1:13"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I3595*(1-(I$1+I$5))^($A3596-$A3595)*(1+1.5*(E3596/E3595-1))</f>
        <v>63.869371321603374</v>
      </c>
      <c r="J3596">
        <f>VLOOKUP(A3596,'UVXY-IV'!A$1:G$5041,4,0)</f>
        <v>63.506</v>
      </c>
      <c r="K3596">
        <f>ROW()</f>
        <v>3596</v>
      </c>
      <c r="L3596">
        <f>B3596/C3596</f>
        <v>0.96175799086757996</v>
      </c>
      <c r="M3596">
        <f>M3595*(1-(M$1+M$5))^($A3596-$A3595)*(1+2*(E3596/E3595-1))</f>
        <v>11.196540110430549</v>
      </c>
    </row>
    <row r="3597" spans="1:13"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I3596*(1-(I$1+I$5))^($A3597-$A3596)*(1+1.5*(E3597/E3596-1))</f>
        <v>61.613284739956214</v>
      </c>
      <c r="J3597">
        <f>VLOOKUP(A3597,'UVXY-IV'!A$1:G$5041,4,0)</f>
        <v>61.2605</v>
      </c>
      <c r="K3597">
        <f>ROW()</f>
        <v>3597</v>
      </c>
      <c r="L3597">
        <f>B3597/C3597</f>
        <v>0.93873978996499408</v>
      </c>
      <c r="M3597">
        <f>M3596*(1-(M$1+M$5))^($A3597-$A3596)*(1+2*(E3597/E3596-1))</f>
        <v>10.668984756563134</v>
      </c>
    </row>
    <row r="3598" spans="1:13"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I3597*(1-(I$1+I$5))^($A3598-$A3597)*(1+1.5*(E3598/E3597-1))</f>
        <v>61.491233299918669</v>
      </c>
      <c r="J3598">
        <f>VLOOKUP(A3598,'UVXY-IV'!A$1:G$5041,4,0)</f>
        <v>61.131500000000003</v>
      </c>
      <c r="K3598">
        <f>ROW()</f>
        <v>3598</v>
      </c>
      <c r="L3598">
        <f>B3598/C3598</f>
        <v>0.92035398230088494</v>
      </c>
      <c r="M3598">
        <f>M3597*(1-(M$1+M$5))^($A3598-$A3597)*(1+2*(E3598/E3597-1))</f>
        <v>10.640138116942234</v>
      </c>
    </row>
    <row r="3599" spans="1:13"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I3598*(1-(I$1+I$5))^($A3599-$A3598)*(1+1.5*(E3599/E3598-1))</f>
        <v>63.622656738626972</v>
      </c>
      <c r="J3599">
        <f>VLOOKUP(A3599,'UVXY-IV'!A$1:G$5041,4,0)</f>
        <v>63.253</v>
      </c>
      <c r="K3599">
        <f>ROW()</f>
        <v>3599</v>
      </c>
      <c r="L3599">
        <f>B3599/C3599</f>
        <v>0.93025936599423631</v>
      </c>
      <c r="M3599">
        <f>M3598*(1-(M$1+M$5))^($A3599-$A3598)*(1+2*(E3599/E3598-1))</f>
        <v>11.131651662661406</v>
      </c>
    </row>
    <row r="3600" spans="1:13"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I3599*(1-(I$1+I$5))^($A3600-$A3599)*(1+1.5*(E3600/E3599-1))</f>
        <v>59.192921177954446</v>
      </c>
      <c r="J3600">
        <f>VLOOKUP(A3600,'UVXY-IV'!A$1:G$5041,4,0)</f>
        <v>58.841999999999999</v>
      </c>
      <c r="K3600">
        <f>ROW()</f>
        <v>3600</v>
      </c>
      <c r="L3600">
        <f>B3600/C3600</f>
        <v>0.90562613430127037</v>
      </c>
      <c r="M3600">
        <f>M3599*(1-(M$1+M$5))^($A3600-$A3599)*(1+2*(E3600/E3599-1))</f>
        <v>10.097845675950346</v>
      </c>
    </row>
    <row r="3601" spans="1:13"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I3600*(1-(I$1+I$5))^($A3601-$A3600)*(1+1.5*(E3601/E3600-1))</f>
        <v>55.279013500467094</v>
      </c>
      <c r="J3601">
        <f>VLOOKUP(A3601,'UVXY-IV'!A$1:G$5041,4,0)</f>
        <v>54.944499999999998</v>
      </c>
      <c r="K3601">
        <f>ROW()</f>
        <v>3601</v>
      </c>
      <c r="L3601">
        <f>B3601/C3601</f>
        <v>0.85105028644175673</v>
      </c>
      <c r="M3601">
        <f>M3600*(1-(M$1+M$5))^($A3601-$A3600)*(1+2*(E3601/E3600-1))</f>
        <v>9.2074135676912245</v>
      </c>
    </row>
    <row r="3602" spans="1:13"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I3601*(1-(I$1+I$5))^($A3602-$A3601)*(1+1.5*(E3602/E3601-1))</f>
        <v>50.561085479624779</v>
      </c>
      <c r="J3602">
        <f>VLOOKUP(A3602,'UVXY-IV'!A$1:G$5041,4,0)</f>
        <v>50.267499999999998</v>
      </c>
      <c r="K3602">
        <f>ROW()</f>
        <v>3602</v>
      </c>
      <c r="L3602">
        <f>B3602/C3602</f>
        <v>0.85339609952925355</v>
      </c>
      <c r="M3602">
        <f>M3601*(1-(M$1+M$5))^($A3602-$A3601)*(1+2*(E3602/E3601-1))</f>
        <v>8.1591381733872179</v>
      </c>
    </row>
    <row r="3603" spans="1:13" x14ac:dyDescent="0.25">
      <c r="A3603" s="1">
        <v>43291</v>
      </c>
      <c r="B3603">
        <v>12.64</v>
      </c>
      <c r="C3603">
        <v>14.71</v>
      </c>
      <c r="D3603">
        <v>53.869799999999998</v>
      </c>
      <c r="E3603">
        <v>46.9636</v>
      </c>
      <c r="F3603">
        <v>10878.112175</v>
      </c>
      <c r="G3603">
        <v>9484.8243550000007</v>
      </c>
      <c r="H3603">
        <f>(1/(1-91/360*VLOOKUP($A3603,Tbills!$B$4:$C$974,2,1)/100))^((1)/91)-1</f>
        <v>5.4162520525702362E-5</v>
      </c>
      <c r="I3603">
        <f>I3602*(1-(I$1+I$5))^($A3603-$A3602)*(1+1.5*(E3603/E3602-1))</f>
        <v>49.253814327598796</v>
      </c>
      <c r="J3603">
        <f>VLOOKUP(A3603,'UVXY-IV'!A$1:G$5041,4,0)</f>
        <v>48.966999999999999</v>
      </c>
      <c r="K3603">
        <f>ROW()</f>
        <v>3603</v>
      </c>
      <c r="L3603">
        <f>B3603/C3603</f>
        <v>0.85927940176750506</v>
      </c>
      <c r="M3603">
        <f>M3602*(1-(M$1+M$5))^($A3603-$A3602)*(1+2*(E3603/E3602-1))</f>
        <v>7.8776985543688136</v>
      </c>
    </row>
    <row r="3604" spans="1:13"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I3603*(1-(I$1+I$5))^($A3604-$A3603)*(1+1.5*(E3604/E3603-1))</f>
        <v>52.012775525715504</v>
      </c>
      <c r="J3604">
        <f>VLOOKUP(A3604,'UVXY-IV'!A$1:G$5041,4,0)</f>
        <v>51.708500000000001</v>
      </c>
      <c r="K3604">
        <f>ROW()</f>
        <v>3604</v>
      </c>
      <c r="L3604">
        <f>B3604/C3604</f>
        <v>0.88621586475942782</v>
      </c>
      <c r="M3604">
        <f>M3603*(1-(M$1+M$5))^($A3604-$A3603)*(1+2*(E3604/E3603-1))</f>
        <v>8.4658805386780163</v>
      </c>
    </row>
    <row r="3605" spans="1:13" x14ac:dyDescent="0.25">
      <c r="A3605" s="1">
        <v>43293</v>
      </c>
      <c r="B3605">
        <v>12.58</v>
      </c>
      <c r="C3605">
        <v>14.76</v>
      </c>
      <c r="D3605">
        <v>54.0105</v>
      </c>
      <c r="E3605">
        <v>47.081200000000003</v>
      </c>
      <c r="F3605">
        <v>10865.085325</v>
      </c>
      <c r="G3605">
        <v>9472.4390330000006</v>
      </c>
      <c r="H3605">
        <f>(1/(1-91/360*VLOOKUP($A3605,Tbills!$B$4:$C$974,2,1)/100))^((1)/91)-1</f>
        <v>5.4162520525702362E-5</v>
      </c>
      <c r="I3605">
        <f>I3604*(1-(I$1+I$5))^($A3605-$A3604)*(1+1.5*(E3605/E3604-1))</f>
        <v>49.391522172410845</v>
      </c>
      <c r="J3605">
        <f>VLOOKUP(A3605,'UVXY-IV'!A$1:G$5041,4,0)</f>
        <v>49.098500000000001</v>
      </c>
      <c r="K3605">
        <f>ROW()</f>
        <v>3605</v>
      </c>
      <c r="L3605">
        <f>B3605/C3605</f>
        <v>0.85230352303523038</v>
      </c>
      <c r="M3605">
        <f>M3604*(1-(M$1+M$5))^($A3605-$A3604)*(1+2*(E3605/E3604-1))</f>
        <v>7.8968513797298119</v>
      </c>
    </row>
    <row r="3606" spans="1:13" x14ac:dyDescent="0.25">
      <c r="A3606" s="1">
        <v>43294</v>
      </c>
      <c r="B3606">
        <v>12.18</v>
      </c>
      <c r="C3606">
        <v>14.54</v>
      </c>
      <c r="D3606">
        <v>53.009099999999997</v>
      </c>
      <c r="E3606">
        <v>46.2057</v>
      </c>
      <c r="F3606">
        <v>10806.169403</v>
      </c>
      <c r="G3606">
        <v>9420.5616840000002</v>
      </c>
      <c r="H3606">
        <f>(1/(1-91/360*VLOOKUP($A3606,Tbills!$B$4:$C$974,2,1)/100))^((1)/91)-1</f>
        <v>5.4162520525702362E-5</v>
      </c>
      <c r="I3606">
        <f>I3605*(1-(I$1+I$5))^($A3606-$A3605)*(1+1.5*(E3606/E3605-1))</f>
        <v>48.013369258137899</v>
      </c>
      <c r="J3606">
        <f>VLOOKUP(A3606,'UVXY-IV'!A$1:G$5041,4,0)</f>
        <v>47.726999999999997</v>
      </c>
      <c r="K3606">
        <f>ROW()</f>
        <v>3606</v>
      </c>
      <c r="L3606">
        <f>B3606/C3606</f>
        <v>0.83768913342503437</v>
      </c>
      <c r="M3606">
        <f>M3605*(1-(M$1+M$5))^($A3606-$A3605)*(1+2*(E3606/E3605-1))</f>
        <v>7.6029028456064447</v>
      </c>
    </row>
    <row r="3607" spans="1:13" x14ac:dyDescent="0.25">
      <c r="A3607" s="1">
        <v>43297</v>
      </c>
      <c r="B3607">
        <v>12.83</v>
      </c>
      <c r="C3607">
        <v>14.85</v>
      </c>
      <c r="D3607">
        <v>53.186</v>
      </c>
      <c r="E3607">
        <v>46.352400000000003</v>
      </c>
      <c r="F3607">
        <v>10847.064081</v>
      </c>
      <c r="G3607">
        <v>9454.6818860000003</v>
      </c>
      <c r="H3607">
        <f>(1/(1-91/360*VLOOKUP($A3607,Tbills!$B$4:$C$974,2,1)/100))^((1)/91)-1</f>
        <v>5.5139618614141739E-5</v>
      </c>
      <c r="I3607">
        <f>I3606*(1-(I$1+I$5))^($A3607-$A3606)*(1+1.5*(E3607/E3606-1))</f>
        <v>48.240640330145638</v>
      </c>
      <c r="J3607">
        <f>VLOOKUP(A3607,'UVXY-IV'!A$1:G$5041,4,0)</f>
        <v>47.9495</v>
      </c>
      <c r="K3607">
        <f>ROW()</f>
        <v>3607</v>
      </c>
      <c r="L3607">
        <f>B3607/C3607</f>
        <v>0.86397306397306395</v>
      </c>
      <c r="M3607">
        <f>M3606*(1-(M$1+M$5))^($A3607-$A3606)*(1+2*(E3607/E3606-1))</f>
        <v>7.6504067825063391</v>
      </c>
    </row>
    <row r="3608" spans="1:13" x14ac:dyDescent="0.25">
      <c r="A3608" s="1">
        <v>43298</v>
      </c>
      <c r="B3608">
        <v>12.06</v>
      </c>
      <c r="C3608">
        <v>14.4</v>
      </c>
      <c r="D3608">
        <v>51.9574</v>
      </c>
      <c r="E3608">
        <v>45.2791</v>
      </c>
      <c r="F3608">
        <v>10886.473136000001</v>
      </c>
      <c r="G3608">
        <v>9488.5108749999999</v>
      </c>
      <c r="H3608">
        <f>(1/(1-91/360*VLOOKUP($A3608,Tbills!$B$4:$C$974,2,1)/100))^((1)/91)-1</f>
        <v>5.5139618614141739E-5</v>
      </c>
      <c r="I3608">
        <f>I3607*(1-(I$1+I$5))^($A3608-$A3607)*(1+1.5*(E3608/E3607-1))</f>
        <v>46.564659886233883</v>
      </c>
      <c r="J3608">
        <f>VLOOKUP(A3608,'UVXY-IV'!A$1:G$5041,4,0)</f>
        <v>46.282499999999999</v>
      </c>
      <c r="K3608">
        <f>ROW()</f>
        <v>3608</v>
      </c>
      <c r="L3608">
        <f>B3608/C3608</f>
        <v>0.83750000000000002</v>
      </c>
      <c r="M3608">
        <f>M3607*(1-(M$1+M$5))^($A3608-$A3607)*(1+2*(E3608/E3607-1))</f>
        <v>7.2958672156593511</v>
      </c>
    </row>
    <row r="3609" spans="1:13" x14ac:dyDescent="0.25">
      <c r="A3609" s="1">
        <v>43299</v>
      </c>
      <c r="B3609">
        <v>12.1</v>
      </c>
      <c r="C3609">
        <v>14.39</v>
      </c>
      <c r="D3609">
        <v>51.7744</v>
      </c>
      <c r="E3609">
        <v>45.117100000000001</v>
      </c>
      <c r="F3609">
        <v>10943.744277</v>
      </c>
      <c r="G3609">
        <v>9537.904477</v>
      </c>
      <c r="H3609">
        <f>(1/(1-91/360*VLOOKUP($A3609,Tbills!$B$4:$C$974,2,1)/100))^((1)/91)-1</f>
        <v>5.5139618614141739E-5</v>
      </c>
      <c r="I3609">
        <f>I3608*(1-(I$1+I$5))^($A3609-$A3608)*(1+1.5*(E3609/E3608-1))</f>
        <v>46.314316539280028</v>
      </c>
      <c r="J3609">
        <f>VLOOKUP(A3609,'UVXY-IV'!A$1:G$5041,4,0)</f>
        <v>46.031500000000001</v>
      </c>
      <c r="K3609">
        <f>ROW()</f>
        <v>3609</v>
      </c>
      <c r="L3609">
        <f>B3609/C3609</f>
        <v>0.84086170952050032</v>
      </c>
      <c r="M3609">
        <f>M3608*(1-(M$1+M$5))^($A3609-$A3608)*(1+2*(E3609/E3608-1))</f>
        <v>7.2434166662532435</v>
      </c>
    </row>
    <row r="3610" spans="1:13"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I3609*(1-(I$1+I$5))^($A3610-$A3609)*(1+1.5*(E3610/E3609-1))</f>
        <v>47.537850605988972</v>
      </c>
      <c r="J3610">
        <f>VLOOKUP(A3610,'UVXY-IV'!A$1:G$5041,4,0)</f>
        <v>47.244500000000002</v>
      </c>
      <c r="K3610">
        <f>ROW()</f>
        <v>3610</v>
      </c>
      <c r="L3610">
        <f>B3610/C3610</f>
        <v>0.85971943887775537</v>
      </c>
      <c r="M3610">
        <f>M3609*(1-(M$1+M$5))^($A3610-$A3609)*(1+2*(E3610/E3609-1))</f>
        <v>7.4984016492958423</v>
      </c>
    </row>
    <row r="3611" spans="1:13"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I3610*(1-(I$1+I$5))^($A3611-$A3610)*(1+1.5*(E3611/E3610-1))</f>
        <v>48.057995087839501</v>
      </c>
      <c r="J3611">
        <f>VLOOKUP(A3611,'UVXY-IV'!A$1:G$5041,4,0)</f>
        <v>47.76</v>
      </c>
      <c r="K3611">
        <f>ROW()</f>
        <v>3611</v>
      </c>
      <c r="L3611">
        <f>B3611/C3611</f>
        <v>0.85278514588859411</v>
      </c>
      <c r="M3611">
        <f>M3610*(1-(M$1+M$5))^($A3611-$A3610)*(1+2*(E3611/E3610-1))</f>
        <v>7.6076357874668243</v>
      </c>
    </row>
    <row r="3612" spans="1:13"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I3611*(1-(I$1+I$5))^($A3612-$A3611)*(1+1.5*(E3612/E3611-1))</f>
        <v>47.084303532223949</v>
      </c>
      <c r="J3612">
        <f>VLOOKUP(A3612,'UVXY-IV'!A$1:G$5041,4,0)</f>
        <v>46.787999999999997</v>
      </c>
      <c r="K3612">
        <f>ROW()</f>
        <v>3612</v>
      </c>
      <c r="L3612">
        <f>B3612/C3612</f>
        <v>0.84925975773889639</v>
      </c>
      <c r="M3612">
        <f>M3611*(1-(M$1+M$5))^($A3612-$A3611)*(1+2*(E3612/E3611-1))</f>
        <v>7.401658031696603</v>
      </c>
    </row>
    <row r="3613" spans="1:13"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I3612*(1-(I$1+I$5))^($A3613-$A3612)*(1+1.5*(E3613/E3612-1))</f>
        <v>47.044068013685106</v>
      </c>
      <c r="J3613">
        <f>VLOOKUP(A3613,'UVXY-IV'!A$1:G$5041,4,0)</f>
        <v>46.7455</v>
      </c>
      <c r="K3613">
        <f>ROW()</f>
        <v>3613</v>
      </c>
      <c r="L3613">
        <f>B3613/C3613</f>
        <v>0.84421768707483003</v>
      </c>
      <c r="M3613">
        <f>M3612*(1-(M$1+M$5))^($A3613-$A3612)*(1+2*(E3613/E3612-1))</f>
        <v>7.3930700691052831</v>
      </c>
    </row>
    <row r="3614" spans="1:13" x14ac:dyDescent="0.25">
      <c r="A3614" s="1">
        <v>43306</v>
      </c>
      <c r="B3614">
        <v>12.29</v>
      </c>
      <c r="C3614">
        <v>14.55</v>
      </c>
      <c r="D3614">
        <v>51.5383</v>
      </c>
      <c r="E3614">
        <v>44.893999999999998</v>
      </c>
      <c r="F3614">
        <v>10927.792844</v>
      </c>
      <c r="G3614">
        <v>9520.324181</v>
      </c>
      <c r="H3614">
        <f>(1/(1-91/360*VLOOKUP($A3614,Tbills!$B$4:$C$974,2,1)/100))^((1)/91)-1</f>
        <v>5.4860407213475071E-5</v>
      </c>
      <c r="I3614">
        <f>I3613*(1-(I$1+I$5))^($A3614-$A3613)*(1+1.5*(E3614/E3613-1))</f>
        <v>45.95459509531765</v>
      </c>
      <c r="J3614">
        <f>VLOOKUP(A3614,'UVXY-IV'!A$1:G$5041,4,0)</f>
        <v>45.66</v>
      </c>
      <c r="K3614">
        <f>ROW()</f>
        <v>3614</v>
      </c>
      <c r="L3614">
        <f>B3614/C3614</f>
        <v>0.84467353951890023</v>
      </c>
      <c r="M3614">
        <f>M3613*(1-(M$1+M$5))^($A3614-$A3613)*(1+2*(E3614/E3613-1))</f>
        <v>7.1646371388348538</v>
      </c>
    </row>
    <row r="3615" spans="1:13"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I3614*(1-(I$1+I$5))^($A3615-$A3614)*(1+1.5*(E3615/E3614-1))</f>
        <v>46.106007662651301</v>
      </c>
      <c r="J3615">
        <f>VLOOKUP(A3615,'UVXY-IV'!A$1:G$5041,4,0)</f>
        <v>45.81</v>
      </c>
      <c r="K3615">
        <f>ROW()</f>
        <v>3615</v>
      </c>
      <c r="L3615">
        <f>B3615/C3615</f>
        <v>0.84305555555555556</v>
      </c>
      <c r="M3615">
        <f>M3614*(1-(M$1+M$5))^($A3615-$A3614)*(1+2*(E3615/E3614-1))</f>
        <v>7.1959615548246481</v>
      </c>
    </row>
    <row r="3616" spans="1:13"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I3615*(1-(I$1+I$5))^($A3616-$A3615)*(1+1.5*(E3616/E3615-1))</f>
        <v>48.119005903536042</v>
      </c>
      <c r="J3616">
        <f>VLOOKUP(A3616,'UVXY-IV'!A$1:G$5041,4,0)</f>
        <v>47.808</v>
      </c>
      <c r="K3616">
        <f>ROW()</f>
        <v>3616</v>
      </c>
      <c r="L3616">
        <f>B3616/C3616</f>
        <v>0.86866666666666659</v>
      </c>
      <c r="M3616">
        <f>M3615*(1-(M$1+M$5))^($A3616-$A3615)*(1+2*(E3616/E3615-1))</f>
        <v>7.6147039405126549</v>
      </c>
    </row>
    <row r="3617" spans="1:13"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I3616*(1-(I$1+I$5))^($A3617-$A3616)*(1+1.5*(E3617/E3616-1))</f>
        <v>50.67887274593734</v>
      </c>
      <c r="J3617">
        <f>VLOOKUP(A3617,'UVXY-IV'!A$1:G$5041,4,0)</f>
        <v>50.347999999999999</v>
      </c>
      <c r="K3617">
        <f>ROW()</f>
        <v>3617</v>
      </c>
      <c r="L3617">
        <f>B3617/C3617</f>
        <v>0.91060025542784162</v>
      </c>
      <c r="M3617">
        <f>M3616*(1-(M$1+M$5))^($A3617-$A3616)*(1+2*(E3617/E3616-1))</f>
        <v>8.1543099039975022</v>
      </c>
    </row>
    <row r="3618" spans="1:13"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I3617*(1-(I$1+I$5))^($A3618-$A3617)*(1+1.5*(E3618/E3617-1))</f>
        <v>47.024315903586313</v>
      </c>
      <c r="J3618">
        <f>VLOOKUP(A3618,'UVXY-IV'!A$1:G$5041,4,0)</f>
        <v>46.717500000000001</v>
      </c>
      <c r="K3618">
        <f>ROW()</f>
        <v>3618</v>
      </c>
      <c r="L3618">
        <f>B3618/C3618</f>
        <v>0.86281102891728312</v>
      </c>
      <c r="M3618">
        <f>M3617*(1-(M$1+M$5))^($A3618-$A3617)*(1+2*(E3618/E3617-1))</f>
        <v>7.3701263874054908</v>
      </c>
    </row>
    <row r="3619" spans="1:13" x14ac:dyDescent="0.25">
      <c r="A3619" s="1">
        <v>43313</v>
      </c>
      <c r="B3619">
        <v>13.15</v>
      </c>
      <c r="C3619">
        <v>15.22</v>
      </c>
      <c r="D3619">
        <v>52.996299999999998</v>
      </c>
      <c r="E3619">
        <v>46.1464</v>
      </c>
      <c r="F3619">
        <v>11007.315223</v>
      </c>
      <c r="G3619">
        <v>9585.9243260000003</v>
      </c>
      <c r="H3619">
        <f>(1/(1-91/360*VLOOKUP($A3619,Tbills!$B$4:$C$974,2,1)/100))^((1)/91)-1</f>
        <v>5.5698062932041381E-5</v>
      </c>
      <c r="I3619">
        <f>I3618*(1-(I$1+I$5))^($A3619-$A3618)*(1+1.5*(E3619/E3618-1))</f>
        <v>47.804621952571068</v>
      </c>
      <c r="J3619">
        <f>VLOOKUP(A3619,'UVXY-IV'!A$1:G$5041,4,0)</f>
        <v>47.491500000000002</v>
      </c>
      <c r="K3619">
        <f>ROW()</f>
        <v>3619</v>
      </c>
      <c r="L3619">
        <f>B3619/C3619</f>
        <v>0.86399474375821284</v>
      </c>
      <c r="M3619">
        <f>M3618*(1-(M$1+M$5))^($A3619-$A3618)*(1+2*(E3619/E3618-1))</f>
        <v>7.5330315950444362</v>
      </c>
    </row>
    <row r="3620" spans="1:13"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I3619*(1-(I$1+I$5))^($A3620-$A3619)*(1+1.5*(E3620/E3619-1))</f>
        <v>46.521741428815758</v>
      </c>
      <c r="J3620">
        <f>VLOOKUP(A3620,'UVXY-IV'!A$1:G$5041,4,0)</f>
        <v>46.217500000000001</v>
      </c>
      <c r="K3620">
        <f>ROW()</f>
        <v>3620</v>
      </c>
      <c r="L3620">
        <f>B3620/C3620</f>
        <v>0.82588075880758804</v>
      </c>
      <c r="M3620">
        <f>M3619*(1-(M$1+M$5))^($A3620-$A3619)*(1+2*(E3620/E3619-1))</f>
        <v>7.2633395424417513</v>
      </c>
    </row>
    <row r="3621" spans="1:13"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I3620*(1-(I$1+I$5))^($A3621-$A3620)*(1+1.5*(E3621/E3620-1))</f>
        <v>45.1090613348345</v>
      </c>
      <c r="J3621">
        <f>VLOOKUP(A3621,'UVXY-IV'!A$1:G$5041,4,0)</f>
        <v>44.811999999999998</v>
      </c>
      <c r="K3621">
        <f>ROW()</f>
        <v>3621</v>
      </c>
      <c r="L3621">
        <f>B3621/C3621</f>
        <v>0.80331262939958592</v>
      </c>
      <c r="M3621">
        <f>M3620*(1-(M$1+M$5))^($A3621-$A3620)*(1+2*(E3621/E3620-1))</f>
        <v>6.9691164529520231</v>
      </c>
    </row>
    <row r="3622" spans="1:13"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I3621*(1-(I$1+I$5))^($A3622-$A3621)*(1+1.5*(E3622/E3621-1))</f>
        <v>42.909258103657393</v>
      </c>
      <c r="J3622">
        <f>VLOOKUP(A3622,'UVXY-IV'!A$1:G$5041,4,0)</f>
        <v>42.622999999999998</v>
      </c>
      <c r="K3622">
        <f>ROW()</f>
        <v>3622</v>
      </c>
      <c r="L3622">
        <f>B3622/C3622</f>
        <v>0.79198875614898101</v>
      </c>
      <c r="M3622">
        <f>M3621*(1-(M$1+M$5))^($A3622-$A3621)*(1+2*(E3622/E3621-1))</f>
        <v>6.5155677077059391</v>
      </c>
    </row>
    <row r="3623" spans="1:13"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I3622*(1-(I$1+I$5))^($A3623-$A3622)*(1+1.5*(E3623/E3622-1))</f>
        <v>41.37696213689798</v>
      </c>
      <c r="J3623">
        <f>VLOOKUP(A3623,'UVXY-IV'!A$1:G$5041,4,0)</f>
        <v>41.106499999999997</v>
      </c>
      <c r="K3623">
        <f>ROW()</f>
        <v>3623</v>
      </c>
      <c r="L3623">
        <f>B3623/C3623</f>
        <v>0.78463747307968412</v>
      </c>
      <c r="M3623">
        <f>M3622*(1-(M$1+M$5))^($A3623-$A3622)*(1+2*(E3623/E3622-1))</f>
        <v>6.2052097388770493</v>
      </c>
    </row>
    <row r="3624" spans="1:13"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I3623*(1-(I$1+I$5))^($A3624-$A3623)*(1+1.5*(E3624/E3623-1))</f>
        <v>40.962933895206454</v>
      </c>
      <c r="J3624">
        <f>VLOOKUP(A3624,'UVXY-IV'!A$1:G$5041,4,0)</f>
        <v>40.700499999999998</v>
      </c>
      <c r="K3624">
        <f>ROW()</f>
        <v>3624</v>
      </c>
      <c r="L3624">
        <f>B3624/C3624</f>
        <v>0.77722063037249278</v>
      </c>
      <c r="M3624">
        <f>M3623*(1-(M$1+M$5))^($A3624-$A3623)*(1+2*(E3624/E3623-1))</f>
        <v>6.1222941191172184</v>
      </c>
    </row>
    <row r="3625" spans="1:13"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I3624*(1-(I$1+I$5))^($A3625-$A3624)*(1+1.5*(E3625/E3624-1))</f>
        <v>41.564603168393532</v>
      </c>
      <c r="J3625">
        <f>VLOOKUP(A3625,'UVXY-IV'!A$1:G$5041,4,0)</f>
        <v>41.296500000000002</v>
      </c>
      <c r="K3625">
        <f>ROW()</f>
        <v>3625</v>
      </c>
      <c r="L3625">
        <f>B3625/C3625</f>
        <v>0.79759377211606508</v>
      </c>
      <c r="M3625">
        <f>M3624*(1-(M$1+M$5))^($A3625-$A3624)*(1+2*(E3625/E3624-1))</f>
        <v>6.2420633333872519</v>
      </c>
    </row>
    <row r="3626" spans="1:13"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I3625*(1-(I$1+I$5))^($A3626-$A3625)*(1+1.5*(E3626/E3625-1))</f>
        <v>45.187843876587173</v>
      </c>
      <c r="J3626">
        <f>VLOOKUP(A3626,'UVXY-IV'!A$1:G$5041,4,0)</f>
        <v>44.893500000000003</v>
      </c>
      <c r="K3626">
        <f>ROW()</f>
        <v>3626</v>
      </c>
      <c r="L3626">
        <f>B3626/C3626</f>
        <v>0.86465177398160309</v>
      </c>
      <c r="M3626">
        <f>M3625*(1-(M$1+M$5))^($A3626-$A3625)*(1+2*(E3626/E3625-1))</f>
        <v>6.9674203750784898</v>
      </c>
    </row>
    <row r="3627" spans="1:13"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I3626*(1-(I$1+I$5))^($A3627-$A3626)*(1+1.5*(E3627/E3626-1))</f>
        <v>48.983448889128717</v>
      </c>
      <c r="J3627">
        <f>VLOOKUP(A3627,'UVXY-IV'!A$1:G$5041,4,0)</f>
        <v>48.661000000000001</v>
      </c>
      <c r="K3627">
        <f>ROW()</f>
        <v>3627</v>
      </c>
      <c r="L3627">
        <f>B3627/C3627</f>
        <v>0.91178285009253535</v>
      </c>
      <c r="M3627">
        <f>M3626*(1-(M$1+M$5))^($A3627-$A3626)*(1+2*(E3627/E3626-1))</f>
        <v>7.7472421409490364</v>
      </c>
    </row>
    <row r="3628" spans="1:13"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I3627*(1-(I$1+I$5))^($A3628-$A3627)*(1+1.5*(E3628/E3627-1))</f>
        <v>44.928470495231238</v>
      </c>
      <c r="J3628">
        <f>VLOOKUP(A3628,'UVXY-IV'!A$1:G$5041,4,0)</f>
        <v>44.633499999999998</v>
      </c>
      <c r="K3628">
        <f>ROW()</f>
        <v>3628</v>
      </c>
      <c r="L3628">
        <f>B3628/C3628</f>
        <v>0.86710097719869716</v>
      </c>
      <c r="M3628">
        <f>M3627*(1-(M$1+M$5))^($A3628-$A3627)*(1+2*(E3628/E3627-1))</f>
        <v>6.8919846990034364</v>
      </c>
    </row>
    <row r="3629" spans="1:13"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I3628*(1-(I$1+I$5))^($A3629-$A3628)*(1+1.5*(E3629/E3628-1))</f>
        <v>47.851069858462829</v>
      </c>
      <c r="J3629">
        <f>VLOOKUP(A3629,'UVXY-IV'!A$1:G$5041,4,0)</f>
        <v>47.537999999999997</v>
      </c>
      <c r="K3629">
        <f>ROW()</f>
        <v>3629</v>
      </c>
      <c r="L3629">
        <f>B3629/C3629</f>
        <v>0.90426189005558988</v>
      </c>
      <c r="M3629">
        <f>M3628*(1-(M$1+M$5))^($A3629-$A3628)*(1+2*(E3629/E3628-1))</f>
        <v>7.4895914395360617</v>
      </c>
    </row>
    <row r="3630" spans="1:13"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I3629*(1-(I$1+I$5))^($A3630-$A3629)*(1+1.5*(E3630/E3629-1))</f>
        <v>45.191360254473963</v>
      </c>
      <c r="J3630">
        <f>VLOOKUP(A3630,'UVXY-IV'!A$1:G$5041,4,0)</f>
        <v>44.89</v>
      </c>
      <c r="K3630">
        <f>ROW()</f>
        <v>3630</v>
      </c>
      <c r="L3630">
        <f>B3630/C3630</f>
        <v>0.86718246292714374</v>
      </c>
      <c r="M3630">
        <f>M3629*(1-(M$1+M$5))^($A3630-$A3629)*(1+2*(E3630/E3629-1))</f>
        <v>6.9343888245300738</v>
      </c>
    </row>
    <row r="3631" spans="1:13"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I3630*(1-(I$1+I$5))^($A3631-$A3630)*(1+1.5*(E3631/E3630-1))</f>
        <v>42.997584919477177</v>
      </c>
      <c r="J3631">
        <f>VLOOKUP(A3631,'UVXY-IV'!A$1:G$5041,4,0)</f>
        <v>42.713000000000001</v>
      </c>
      <c r="K3631">
        <f>ROW()</f>
        <v>3631</v>
      </c>
      <c r="L3631">
        <f>B3631/C3631</f>
        <v>0.8332234673698089</v>
      </c>
      <c r="M3631">
        <f>M3630*(1-(M$1+M$5))^($A3631-$A3630)*(1+2*(E3631/E3630-1))</f>
        <v>6.4854227791071803</v>
      </c>
    </row>
    <row r="3632" spans="1:13"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I3631*(1-(I$1+I$5))^($A3632-$A3631)*(1+1.5*(E3632/E3631-1))</f>
        <v>42.261894119943442</v>
      </c>
      <c r="J3632">
        <f>VLOOKUP(A3632,'UVXY-IV'!A$1:G$5041,4,0)</f>
        <v>41.979500000000002</v>
      </c>
      <c r="K3632">
        <f>ROW()</f>
        <v>3632</v>
      </c>
      <c r="L3632">
        <f>B3632/C3632</f>
        <v>0.83266666666666667</v>
      </c>
      <c r="M3632">
        <f>M3631*(1-(M$1+M$5))^($A3632-$A3631)*(1+2*(E3632/E3631-1))</f>
        <v>6.337072050056042</v>
      </c>
    </row>
    <row r="3633" spans="1:13"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I3632*(1-(I$1+I$5))^($A3633-$A3632)*(1+1.5*(E3633/E3632-1))</f>
        <v>44.219129259301788</v>
      </c>
      <c r="J3633">
        <f>VLOOKUP(A3633,'UVXY-IV'!A$1:G$5041,4,0)</f>
        <v>43.923499999999997</v>
      </c>
      <c r="K3633">
        <f>ROW()</f>
        <v>3633</v>
      </c>
      <c r="L3633">
        <f>B3633/C3633</f>
        <v>0.84660961158657011</v>
      </c>
      <c r="M3633">
        <f>M3632*(1-(M$1+M$5))^($A3633-$A3632)*(1+2*(E3633/E3632-1))</f>
        <v>6.7282405189479171</v>
      </c>
    </row>
    <row r="3634" spans="1:13"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I3633*(1-(I$1+I$5))^($A3634-$A3633)*(1+1.5*(E3634/E3633-1))</f>
        <v>42.17780018043112</v>
      </c>
      <c r="J3634">
        <f>VLOOKUP(A3634,'UVXY-IV'!A$1:G$5041,4,0)</f>
        <v>41.893999999999998</v>
      </c>
      <c r="K3634">
        <f>ROW()</f>
        <v>3634</v>
      </c>
      <c r="L3634">
        <f>B3634/C3634</f>
        <v>0.81233421750663126</v>
      </c>
      <c r="M3634">
        <f>M3633*(1-(M$1+M$5))^($A3634-$A3633)*(1+2*(E3634/E3633-1))</f>
        <v>6.3139737007914629</v>
      </c>
    </row>
    <row r="3635" spans="1:13"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I3634*(1-(I$1+I$5))^($A3635-$A3634)*(1+1.5*(E3635/E3634-1))</f>
        <v>42.411472316381449</v>
      </c>
      <c r="J3635">
        <f>VLOOKUP(A3635,'UVXY-IV'!A$1:G$5041,4,0)</f>
        <v>42.124499999999998</v>
      </c>
      <c r="K3635">
        <f>ROW()</f>
        <v>3635</v>
      </c>
      <c r="L3635">
        <f>B3635/C3635</f>
        <v>0.82403718459495345</v>
      </c>
      <c r="M3635">
        <f>M3634*(1-(M$1+M$5))^($A3635-$A3634)*(1+2*(E3635/E3634-1))</f>
        <v>6.3604811694887839</v>
      </c>
    </row>
    <row r="3636" spans="1:13"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I3635*(1-(I$1+I$5))^($A3636-$A3635)*(1+1.5*(E3636/E3635-1))</f>
        <v>42.013683876153301</v>
      </c>
      <c r="J3636">
        <f>VLOOKUP(A3636,'UVXY-IV'!A$1:G$5041,4,0)</f>
        <v>41.725999999999999</v>
      </c>
      <c r="K3636">
        <f>ROW()</f>
        <v>3636</v>
      </c>
      <c r="L3636">
        <f>B3636/C3636</f>
        <v>0.80904183535762486</v>
      </c>
      <c r="M3636">
        <f>M3635*(1-(M$1+M$5))^($A3636-$A3635)*(1+2*(E3636/E3635-1))</f>
        <v>6.2808078819726374</v>
      </c>
    </row>
    <row r="3637" spans="1:13"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I3636*(1-(I$1+I$5))^($A3637-$A3636)*(1+1.5*(E3637/E3636-1))</f>
        <v>42.047287741943009</v>
      </c>
      <c r="J3637">
        <f>VLOOKUP(A3637,'UVXY-IV'!A$1:G$5041,4,0)</f>
        <v>41.756500000000003</v>
      </c>
      <c r="K3637">
        <f>ROW()</f>
        <v>3637</v>
      </c>
      <c r="L3637">
        <f>B3637/C3637</f>
        <v>0.82217714672075737</v>
      </c>
      <c r="M3637">
        <f>M3636*(1-(M$1+M$5))^($A3637-$A3636)*(1+2*(E3637/E3636-1))</f>
        <v>6.2871114599298794</v>
      </c>
    </row>
    <row r="3638" spans="1:13"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I3637*(1-(I$1+I$5))^($A3638-$A3637)*(1+1.5*(E3638/E3637-1))</f>
        <v>41.919748141446803</v>
      </c>
      <c r="J3638">
        <f>VLOOKUP(A3638,'UVXY-IV'!A$1:G$5041,4,0)</f>
        <v>41.628999999999998</v>
      </c>
      <c r="K3638">
        <f>ROW()</f>
        <v>3638</v>
      </c>
      <c r="L3638">
        <f>B3638/C3638</f>
        <v>0.82726671078755798</v>
      </c>
      <c r="M3638">
        <f>M3637*(1-(M$1+M$5))^($A3638-$A3637)*(1+2*(E3638/E3637-1))</f>
        <v>6.2615534795006882</v>
      </c>
    </row>
    <row r="3639" spans="1:13"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I3638*(1-(I$1+I$5))^($A3639-$A3638)*(1+1.5*(E3639/E3638-1))</f>
        <v>41.37890119170045</v>
      </c>
      <c r="J3639">
        <f>VLOOKUP(A3639,'UVXY-IV'!A$1:G$5041,4,0)</f>
        <v>41.089500000000001</v>
      </c>
      <c r="K3639">
        <f>ROW()</f>
        <v>3639</v>
      </c>
      <c r="L3639">
        <f>B3639/C3639</f>
        <v>0.8193979933110368</v>
      </c>
      <c r="M3639">
        <f>M3638*(1-(M$1+M$5))^($A3639-$A3638)*(1+2*(E3639/E3638-1))</f>
        <v>6.1537100346320903</v>
      </c>
    </row>
    <row r="3640" spans="1:13"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I3639*(1-(I$1+I$5))^($A3640-$A3639)*(1+1.5*(E3640/E3639-1))</f>
        <v>43.771275371119522</v>
      </c>
      <c r="J3640">
        <f>VLOOKUP(A3640,'UVXY-IV'!A$1:G$5041,4,0)</f>
        <v>43.469000000000001</v>
      </c>
      <c r="K3640">
        <f>ROW()</f>
        <v>3640</v>
      </c>
      <c r="L3640">
        <f>B3640/C3640</f>
        <v>0.87065637065637069</v>
      </c>
      <c r="M3640">
        <f>M3639*(1-(M$1+M$5))^($A3640-$A3639)*(1+2*(E3640/E3639-1))</f>
        <v>6.6279494063717292</v>
      </c>
    </row>
    <row r="3641" spans="1:13"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I3640*(1-(I$1+I$5))^($A3641-$A3640)*(1+1.5*(E3641/E3640-1))</f>
        <v>41.574786974372842</v>
      </c>
      <c r="J3641">
        <f>VLOOKUP(A3641,'UVXY-IV'!A$1:G$5041,4,0)</f>
        <v>41.286000000000001</v>
      </c>
      <c r="K3641">
        <f>ROW()</f>
        <v>3641</v>
      </c>
      <c r="L3641">
        <f>B3641/C3641</f>
        <v>0.84884488448844875</v>
      </c>
      <c r="M3641">
        <f>M3640*(1-(M$1+M$5))^($A3641-$A3640)*(1+2*(E3641/E3640-1))</f>
        <v>6.1843582360418488</v>
      </c>
    </row>
    <row r="3642" spans="1:13"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I3641*(1-(I$1+I$5))^($A3642-$A3641)*(1+1.5*(E3642/E3641-1))</f>
        <v>42.161332200471101</v>
      </c>
      <c r="J3642">
        <f>VLOOKUP(A3642,'UVXY-IV'!A$1:G$5041,4,0)</f>
        <v>41.866</v>
      </c>
      <c r="K3642">
        <f>ROW()</f>
        <v>3642</v>
      </c>
      <c r="L3642">
        <f>B3642/C3642</f>
        <v>0.851779935275081</v>
      </c>
      <c r="M3642">
        <f>M3641*(1-(M$1+M$5))^($A3642-$A3641)*(1+2*(E3642/E3641-1))</f>
        <v>6.3001631985868771</v>
      </c>
    </row>
    <row r="3643" spans="1:13"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I3642*(1-(I$1+I$5))^($A3643-$A3642)*(1+1.5*(E3643/E3642-1))</f>
        <v>43.564846383718766</v>
      </c>
      <c r="J3643">
        <f>VLOOKUP(A3643,'UVXY-IV'!A$1:G$5041,4,0)</f>
        <v>43.269500000000001</v>
      </c>
      <c r="K3643">
        <f>ROW()</f>
        <v>3643</v>
      </c>
      <c r="L3643">
        <f>B3643/C3643</f>
        <v>0.87374371859296485</v>
      </c>
      <c r="M3643">
        <f>M3642*(1-(M$1+M$5))^($A3643-$A3642)*(1+2*(E3643/E3642-1))</f>
        <v>6.5796606563298825</v>
      </c>
    </row>
    <row r="3644" spans="1:13" x14ac:dyDescent="0.25">
      <c r="A3644" s="1">
        <v>43349</v>
      </c>
      <c r="B3644">
        <v>14.65</v>
      </c>
      <c r="C3644">
        <v>16.34</v>
      </c>
      <c r="D3644">
        <v>52.0197</v>
      </c>
      <c r="E3644">
        <v>45.203499999999998</v>
      </c>
      <c r="F3644">
        <v>11175.256094</v>
      </c>
      <c r="G3644">
        <v>9712.2847230000007</v>
      </c>
      <c r="H3644">
        <f>(1/(1-91/360*VLOOKUP($A3644,Tbills!$B$4:$C$974,2,1)/100))^((1)/91)-1</f>
        <v>5.8350733859180437E-5</v>
      </c>
      <c r="I3644">
        <f>I3643*(1-(I$1+I$5))^($A3644-$A3643)*(1+1.5*(E3644/E3643-1))</f>
        <v>45.937118343423251</v>
      </c>
      <c r="J3644">
        <f>VLOOKUP(A3644,'UVXY-IV'!A$1:G$5041,4,0)</f>
        <v>45.6235</v>
      </c>
      <c r="K3644">
        <f>ROW()</f>
        <v>3644</v>
      </c>
      <c r="L3644">
        <f>B3644/C3644</f>
        <v>0.89657282741738065</v>
      </c>
      <c r="M3644">
        <f>M3643*(1-(M$1+M$5))^($A3644-$A3643)*(1+2*(E3644/E3643-1))</f>
        <v>7.057228341461224</v>
      </c>
    </row>
    <row r="3645" spans="1:13"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I3644*(1-(I$1+I$5))^($A3645-$A3644)*(1+1.5*(E3645/E3644-1))</f>
        <v>46.816215821673914</v>
      </c>
      <c r="J3645">
        <f>VLOOKUP(A3645,'UVXY-IV'!A$1:G$5041,4,0)</f>
        <v>46.502499999999998</v>
      </c>
      <c r="K3645">
        <f>ROW()</f>
        <v>3645</v>
      </c>
      <c r="L3645">
        <f>B3645/C3645</f>
        <v>0.89692585895117549</v>
      </c>
      <c r="M3645">
        <f>M3644*(1-(M$1+M$5))^($A3645-$A3644)*(1+2*(E3645/E3644-1))</f>
        <v>7.2371484099317369</v>
      </c>
    </row>
    <row r="3646" spans="1:13"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I3645*(1-(I$1+I$5))^($A3646-$A3645)*(1+1.5*(E3646/E3645-1))</f>
        <v>44.306343486901255</v>
      </c>
      <c r="J3646">
        <f>VLOOKUP(A3646,'UVXY-IV'!A$1:G$5041,4,0)</f>
        <v>44.011499999999998</v>
      </c>
      <c r="K3646">
        <f>ROW()</f>
        <v>3646</v>
      </c>
      <c r="L3646">
        <f>B3646/C3646</f>
        <v>0.87569573283858992</v>
      </c>
      <c r="M3646">
        <f>M3645*(1-(M$1+M$5))^($A3646-$A3645)*(1+2*(E3646/E3645-1))</f>
        <v>6.719409066292112</v>
      </c>
    </row>
    <row r="3647" spans="1:13"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I3646*(1-(I$1+I$5))^($A3647-$A3646)*(1+1.5*(E3647/E3646-1))</f>
        <v>41.930897941833926</v>
      </c>
      <c r="J3647">
        <f>VLOOKUP(A3647,'UVXY-IV'!A$1:G$5041,4,0)</f>
        <v>41.657499999999999</v>
      </c>
      <c r="K3647">
        <f>ROW()</f>
        <v>3647</v>
      </c>
      <c r="L3647">
        <f>B3647/C3647</f>
        <v>0.85070785070785082</v>
      </c>
      <c r="M3647">
        <f>M3646*(1-(M$1+M$5))^($A3647-$A3646)*(1+2*(E3647/E3646-1))</f>
        <v>6.2389398629357267</v>
      </c>
    </row>
    <row r="3648" spans="1:13"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I3647*(1-(I$1+I$5))^($A3648-$A3647)*(1+1.5*(E3648/E3647-1))</f>
        <v>41.396803666233609</v>
      </c>
      <c r="J3648">
        <f>VLOOKUP(A3648,'UVXY-IV'!A$1:G$5041,4,0)</f>
        <v>41.1265</v>
      </c>
      <c r="K3648">
        <f>ROW()</f>
        <v>3648</v>
      </c>
      <c r="L3648">
        <f>B3648/C3648</f>
        <v>0.85770234986945171</v>
      </c>
      <c r="M3648">
        <f>M3647*(1-(M$1+M$5))^($A3648-$A3647)*(1+2*(E3648/E3647-1))</f>
        <v>6.1328540503613249</v>
      </c>
    </row>
    <row r="3649" spans="1:13"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I3648*(1-(I$1+I$5))^($A3649-$A3648)*(1+1.5*(E3649/E3648-1))</f>
        <v>39.499272877956479</v>
      </c>
      <c r="J3649">
        <f>VLOOKUP(A3649,'UVXY-IV'!A$1:G$5041,4,0)</f>
        <v>39.237499999999997</v>
      </c>
      <c r="K3649">
        <f>ROW()</f>
        <v>3649</v>
      </c>
      <c r="L3649">
        <f>B3649/C3649</f>
        <v>0.83750846310088012</v>
      </c>
      <c r="M3649">
        <f>M3648*(1-(M$1+M$5))^($A3649-$A3648)*(1+2*(E3649/E3648-1))</f>
        <v>5.7579142825626679</v>
      </c>
    </row>
    <row r="3650" spans="1:13" x14ac:dyDescent="0.25">
      <c r="A3650" s="1">
        <v>43357</v>
      </c>
      <c r="B3650">
        <v>12.07</v>
      </c>
      <c r="C3650">
        <v>14.37</v>
      </c>
      <c r="D3650">
        <v>46.164000000000001</v>
      </c>
      <c r="E3650">
        <v>40.0959</v>
      </c>
      <c r="F3650">
        <v>10471.947817</v>
      </c>
      <c r="G3650">
        <v>9096.7320479999998</v>
      </c>
      <c r="H3650">
        <f>(1/(1-91/360*VLOOKUP($A3650,Tbills!$B$4:$C$974,2,1)/100))^((1)/91)-1</f>
        <v>5.8769688153548216E-5</v>
      </c>
      <c r="I3650">
        <f>I3649*(1-(I$1+I$5))^($A3650-$A3649)*(1+1.5*(E3650/E3649-1))</f>
        <v>38.310214571214459</v>
      </c>
      <c r="J3650">
        <f>VLOOKUP(A3650,'UVXY-IV'!A$1:G$5041,4,0)</f>
        <v>38.055999999999997</v>
      </c>
      <c r="K3650">
        <f>ROW()</f>
        <v>3650</v>
      </c>
      <c r="L3650">
        <f>B3650/C3650</f>
        <v>0.83994432846207379</v>
      </c>
      <c r="M3650">
        <f>M3649*(1-(M$1+M$5))^($A3650-$A3649)*(1+2*(E3650/E3649-1))</f>
        <v>5.5266898381403289</v>
      </c>
    </row>
    <row r="3651" spans="1:13"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I3650*(1-(I$1+I$5))^($A3651-$A3650)*(1+1.5*(E3651/E3650-1))</f>
        <v>40.776720039860002</v>
      </c>
      <c r="J3651">
        <f>VLOOKUP(A3651,'UVXY-IV'!A$1:G$5041,4,0)</f>
        <v>40.5045</v>
      </c>
      <c r="K3651">
        <f>ROW()</f>
        <v>3651</v>
      </c>
      <c r="L3651">
        <f>B3651/C3651</f>
        <v>0.89528795811518325</v>
      </c>
      <c r="M3651">
        <f>M3650*(1-(M$1+M$5))^($A3651-$A3650)*(1+2*(E3651/E3650-1))</f>
        <v>6.0007378907294582</v>
      </c>
    </row>
    <row r="3652" spans="1:13" x14ac:dyDescent="0.25">
      <c r="A3652" s="1">
        <v>43361</v>
      </c>
      <c r="B3652">
        <v>12.79</v>
      </c>
      <c r="C3652">
        <v>15.04</v>
      </c>
      <c r="D3652">
        <v>47.0944</v>
      </c>
      <c r="E3652">
        <v>40.894599999999997</v>
      </c>
      <c r="F3652">
        <v>10636.158237</v>
      </c>
      <c r="G3652">
        <v>9237.2269699999997</v>
      </c>
      <c r="H3652">
        <f>(1/(1-91/360*VLOOKUP($A3652,Tbills!$B$4:$C$974,2,1)/100))^((1)/91)-1</f>
        <v>5.9188658595887844E-5</v>
      </c>
      <c r="I3652">
        <f>I3651*(1-(I$1+I$5))^($A3652-$A3651)*(1+1.5*(E3652/E3651-1))</f>
        <v>39.4261604654289</v>
      </c>
      <c r="J3652">
        <f>VLOOKUP(A3652,'UVXY-IV'!A$1:G$5041,4,0)</f>
        <v>39.162399999999998</v>
      </c>
      <c r="K3652">
        <f>ROW()</f>
        <v>3652</v>
      </c>
      <c r="L3652">
        <f>B3652/C3652</f>
        <v>0.85039893617021278</v>
      </c>
      <c r="M3652">
        <f>M3651*(1-(M$1+M$5))^($A3652-$A3651)*(1+2*(E3652/E3651-1))</f>
        <v>5.7356194074900761</v>
      </c>
    </row>
    <row r="3653" spans="1:13"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I3652*(1-(I$1+I$5))^($A3653-$A3652)*(1+1.5*(E3653/E3652-1))</f>
        <v>37.813787681562275</v>
      </c>
      <c r="J3653">
        <f>VLOOKUP(A3653,'UVXY-IV'!A$1:G$5041,4,0)</f>
        <v>37.558999999999997</v>
      </c>
      <c r="K3653">
        <f>ROW()</f>
        <v>3653</v>
      </c>
      <c r="L3653">
        <f>B3653/C3653</f>
        <v>0.80204778156996581</v>
      </c>
      <c r="M3653">
        <f>M3652*(1-(M$1+M$5))^($A3653-$A3652)*(1+2*(E3653/E3652-1))</f>
        <v>5.4227550387412577</v>
      </c>
    </row>
    <row r="3654" spans="1:13"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I3653*(1-(I$1+I$5))^($A3654-$A3653)*(1+1.5*(E3654/E3653-1))</f>
        <v>36.832868605452568</v>
      </c>
      <c r="J3654">
        <f>VLOOKUP(A3654,'UVXY-IV'!A$1:G$5041,4,0)</f>
        <v>36.582500000000003</v>
      </c>
      <c r="K3654">
        <f>ROW()</f>
        <v>3654</v>
      </c>
      <c r="L3654">
        <f>B3654/C3654</f>
        <v>0.8132322536181944</v>
      </c>
      <c r="M3654">
        <f>M3653*(1-(M$1+M$5))^($A3654-$A3653)*(1+2*(E3654/E3653-1))</f>
        <v>5.2350855047253129</v>
      </c>
    </row>
    <row r="3655" spans="1:13"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I3654*(1-(I$1+I$5))^($A3655-$A3654)*(1+1.5*(E3655/E3654-1))</f>
        <v>37.243501319276938</v>
      </c>
      <c r="J3655">
        <f>VLOOKUP(A3655,'UVXY-IV'!A$1:G$5041,4,0)</f>
        <v>36.988399999999999</v>
      </c>
      <c r="K3655">
        <f>ROW()</f>
        <v>3655</v>
      </c>
      <c r="L3655">
        <f>B3655/C3655</f>
        <v>0.80109739368998623</v>
      </c>
      <c r="M3655">
        <f>M3654*(1-(M$1+M$5))^($A3655-$A3654)*(1+2*(E3655/E3654-1))</f>
        <v>5.3127922254466711</v>
      </c>
    </row>
    <row r="3656" spans="1:13"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I3655*(1-(I$1+I$5))^($A3656-$A3655)*(1+1.5*(E3656/E3655-1))</f>
        <v>36.821569584014668</v>
      </c>
      <c r="J3656">
        <f>VLOOKUP(A3656,'UVXY-IV'!A$1:G$5041,4,0)</f>
        <v>36.566200000000002</v>
      </c>
      <c r="K3656">
        <f>ROW()</f>
        <v>3656</v>
      </c>
      <c r="L3656">
        <f>B3656/C3656</f>
        <v>0.82599864590385919</v>
      </c>
      <c r="M3656">
        <f>M3655*(1-(M$1+M$5))^($A3656-$A3655)*(1+2*(E3656/E3655-1))</f>
        <v>5.2322131899407811</v>
      </c>
    </row>
    <row r="3657" spans="1:13" x14ac:dyDescent="0.25">
      <c r="A3657" s="1">
        <v>43368</v>
      </c>
      <c r="B3657">
        <v>12.42</v>
      </c>
      <c r="C3657">
        <v>14.92</v>
      </c>
      <c r="D3657">
        <v>45.189399999999999</v>
      </c>
      <c r="E3657">
        <v>39.2239</v>
      </c>
      <c r="F3657">
        <v>10530.897622</v>
      </c>
      <c r="G3657">
        <v>9141.9905259999996</v>
      </c>
      <c r="H3657">
        <f>(1/(1-91/360*VLOOKUP($A3657,Tbills!$B$4:$C$974,2,1)/100))^((1)/91)-1</f>
        <v>6.072491121789092E-5</v>
      </c>
      <c r="I3657">
        <f>I3656*(1-(I$1+I$5))^($A3657-$A3656)*(1+1.5*(E3657/E3656-1))</f>
        <v>37.015655449301818</v>
      </c>
      <c r="J3657">
        <f>VLOOKUP(A3657,'UVXY-IV'!A$1:G$5041,4,0)</f>
        <v>36.757399999999997</v>
      </c>
      <c r="K3657">
        <f>ROW()</f>
        <v>3657</v>
      </c>
      <c r="L3657">
        <f>B3657/C3657</f>
        <v>0.83243967828418231</v>
      </c>
      <c r="M3657">
        <f>M3656*(1-(M$1+M$5))^($A3657-$A3656)*(1+2*(E3657/E3656-1))</f>
        <v>5.2688747545426384</v>
      </c>
    </row>
    <row r="3658" spans="1:13"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I3657*(1-(I$1+I$5))^($A3658-$A3657)*(1+1.5*(E3658/E3657-1))</f>
        <v>38.325664734524118</v>
      </c>
      <c r="J3658">
        <f>VLOOKUP(A3658,'UVXY-IV'!A$1:G$5041,4,0)</f>
        <v>38.058599999999998</v>
      </c>
      <c r="K3658">
        <f>ROW()</f>
        <v>3658</v>
      </c>
      <c r="L3658">
        <f>B3658/C3658</f>
        <v>0.85082508250825084</v>
      </c>
      <c r="M3658">
        <f>M3657*(1-(M$1+M$5))^($A3658-$A3657)*(1+2*(E3658/E3657-1))</f>
        <v>5.5173839961639253</v>
      </c>
    </row>
    <row r="3659" spans="1:13"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I3658*(1-(I$1+I$5))^($A3659-$A3658)*(1+1.5*(E3659/E3658-1))</f>
        <v>37.209175180009638</v>
      </c>
      <c r="J3659">
        <f>VLOOKUP(A3659,'UVXY-IV'!A$1:G$5041,4,0)</f>
        <v>36.947899999999997</v>
      </c>
      <c r="K3659">
        <f>ROW()</f>
        <v>3659</v>
      </c>
      <c r="L3659">
        <f>B3659/C3659</f>
        <v>0.83344526527871055</v>
      </c>
      <c r="M3659">
        <f>M3658*(1-(M$1+M$5))^($A3659-$A3658)*(1+2*(E3659/E3658-1))</f>
        <v>5.3029664992523129</v>
      </c>
    </row>
    <row r="3660" spans="1:13"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I3659*(1-(I$1+I$5))^($A3660-$A3659)*(1+1.5*(E3660/E3659-1))</f>
        <v>36.764383469880983</v>
      </c>
      <c r="J3660">
        <f>VLOOKUP(A3660,'UVXY-IV'!A$1:G$5041,4,0)</f>
        <v>36.502299999999998</v>
      </c>
      <c r="K3660">
        <f>ROW()</f>
        <v>3660</v>
      </c>
      <c r="L3660">
        <f>B3660/C3660</f>
        <v>0.82058226134055512</v>
      </c>
      <c r="M3660">
        <f>M3659*(1-(M$1+M$5))^($A3660-$A3659)*(1+2*(E3660/E3659-1))</f>
        <v>5.2183367042589897</v>
      </c>
    </row>
    <row r="3661" spans="1:13"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I3660*(1-(I$1+I$5))^($A3661-$A3660)*(1+1.5*(E3661/E3660-1))</f>
        <v>36.494777745038164</v>
      </c>
      <c r="J3661">
        <f>VLOOKUP(A3661,'UVXY-IV'!A$1:G$5041,4,0)</f>
        <v>36.234228160000001</v>
      </c>
      <c r="K3661">
        <f>ROW()</f>
        <v>3661</v>
      </c>
      <c r="L3661">
        <f>B3661/C3661</f>
        <v>0.81411126187245586</v>
      </c>
      <c r="M3661">
        <f>M3660*(1-(M$1+M$5))^($A3661-$A3660)*(1+2*(E3661/E3660-1))</f>
        <v>5.1669892158270114</v>
      </c>
    </row>
    <row r="3662" spans="1:13"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I3661*(1-(I$1+I$5))^($A3662-$A3661)*(1+1.5*(E3662/E3661-1))</f>
        <v>36.685132833018486</v>
      </c>
      <c r="J3662">
        <f>VLOOKUP(A3662,'UVXY-IV'!A$1:G$5041,4,0)</f>
        <v>36.42243543</v>
      </c>
      <c r="K3662">
        <f>ROW()</f>
        <v>3662</v>
      </c>
      <c r="L3662">
        <f>B3662/C3662</f>
        <v>0.81199460916442057</v>
      </c>
      <c r="M3662">
        <f>M3661*(1-(M$1+M$5))^($A3662-$A3661)*(1+2*(E3662/E3661-1))</f>
        <v>5.2028146612615611</v>
      </c>
    </row>
    <row r="3663" spans="1:13"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I3662*(1-(I$1+I$5))^($A3663-$A3662)*(1+1.5*(E3663/E3662-1))</f>
        <v>35.923183715534655</v>
      </c>
      <c r="J3663">
        <f>VLOOKUP(A3663,'UVXY-IV'!A$1:G$5041,4,0)</f>
        <v>35.664489850000002</v>
      </c>
      <c r="K3663">
        <f>ROW()</f>
        <v>3663</v>
      </c>
      <c r="L3663">
        <f>B3663/C3663</f>
        <v>0.79087193460490457</v>
      </c>
      <c r="M3663">
        <f>M3662*(1-(M$1+M$5))^($A3663-$A3662)*(1+2*(E3663/E3662-1))</f>
        <v>5.0586262514593319</v>
      </c>
    </row>
    <row r="3664" spans="1:13" x14ac:dyDescent="0.25">
      <c r="A3664" s="1">
        <v>43377</v>
      </c>
      <c r="B3664">
        <v>14.22</v>
      </c>
      <c r="C3664">
        <v>15.84</v>
      </c>
      <c r="D3664">
        <v>46.723500000000001</v>
      </c>
      <c r="E3664">
        <v>40.5334</v>
      </c>
      <c r="F3664">
        <v>10662.256298</v>
      </c>
      <c r="G3664">
        <v>9250.9770410000001</v>
      </c>
      <c r="H3664">
        <f>(1/(1-91/360*VLOOKUP($A3664,Tbills!$B$4:$C$974,2,1)/100))^((1)/91)-1</f>
        <v>6.0585232870780104E-5</v>
      </c>
      <c r="I3664">
        <f>I3663*(1-(I$1+I$5))^($A3664-$A3663)*(1+1.5*(E3664/E3663-1))</f>
        <v>38.82481662232609</v>
      </c>
      <c r="J3664">
        <f>VLOOKUP(A3664,'UVXY-IV'!A$1:G$5041,4,0)</f>
        <v>38.546044090000002</v>
      </c>
      <c r="K3664">
        <f>ROW()</f>
        <v>3664</v>
      </c>
      <c r="L3664">
        <f>B3664/C3664</f>
        <v>0.89772727272727282</v>
      </c>
      <c r="M3664">
        <f>M3663*(1-(M$1+M$5))^($A3664-$A3663)*(1+2*(E3664/E3663-1))</f>
        <v>5.6033096804666238</v>
      </c>
    </row>
    <row r="3665" spans="1:13"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I3664*(1-(I$1+I$5))^($A3665-$A3664)*(1+1.5*(E3665/E3664-1))</f>
        <v>39.943965774406834</v>
      </c>
      <c r="J3665">
        <f>VLOOKUP(A3665,'UVXY-IV'!A$1:G$5041,4,0)</f>
        <v>39.661684049999998</v>
      </c>
      <c r="K3665">
        <f>ROW()</f>
        <v>3665</v>
      </c>
      <c r="L3665">
        <f>B3665/C3665</f>
        <v>0.91200000000000003</v>
      </c>
      <c r="M3665">
        <f>M3664*(1-(M$1+M$5))^($A3665-$A3664)*(1+2*(E3665/E3664-1))</f>
        <v>5.8185457541705157</v>
      </c>
    </row>
    <row r="3666" spans="1:13"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I3665*(1-(I$1+I$5))^($A3666-$A3665)*(1+1.5*(E3666/E3665-1))</f>
        <v>41.188739524278745</v>
      </c>
      <c r="J3666">
        <f>VLOOKUP(A3666,'UVXY-IV'!A$1:G$5041,4,0)</f>
        <v>40.911084850000002</v>
      </c>
      <c r="K3666">
        <f>ROW()</f>
        <v>3666</v>
      </c>
      <c r="L3666">
        <f>B3666/C3666</f>
        <v>0.95033313143549347</v>
      </c>
      <c r="M3666">
        <f>M3665*(1-(M$1+M$5))^($A3666-$A3665)*(1+2*(E3666/E3665-1))</f>
        <v>6.0599276598003362</v>
      </c>
    </row>
    <row r="3667" spans="1:13"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I3666*(1-(I$1+I$5))^($A3667-$A3666)*(1+1.5*(E3667/E3666-1))</f>
        <v>42.09284985760911</v>
      </c>
      <c r="J3667">
        <f>VLOOKUP(A3667,'UVXY-IV'!A$1:G$5041,4,0)</f>
        <v>41.81038315</v>
      </c>
      <c r="K3667">
        <f>ROW()</f>
        <v>3667</v>
      </c>
      <c r="L3667">
        <f>B3667/C3667</f>
        <v>0.95911004209260375</v>
      </c>
      <c r="M3667">
        <f>M3666*(1-(M$1+M$5))^($A3667-$A3666)*(1+2*(E3667/E3666-1))</f>
        <v>6.2371539650767813</v>
      </c>
    </row>
    <row r="3668" spans="1:13" x14ac:dyDescent="0.25">
      <c r="A3668" s="1">
        <v>43383</v>
      </c>
      <c r="B3668">
        <v>22.96</v>
      </c>
      <c r="C3668">
        <v>20.7</v>
      </c>
      <c r="D3668">
        <v>58.59</v>
      </c>
      <c r="E3668">
        <v>50.81</v>
      </c>
      <c r="F3668">
        <v>11835.864874999999</v>
      </c>
      <c r="G3668">
        <v>10265.587544</v>
      </c>
      <c r="H3668">
        <f>(1/(1-91/360*VLOOKUP($A3668,Tbills!$B$4:$C$974,2,1)/100))^((1)/91)-1</f>
        <v>6.0585232870780104E-5</v>
      </c>
      <c r="I3668">
        <f>I3667*(1-(I$1+I$5))^($A3668-$A3667)*(1+1.5*(E3668/E3667-1))</f>
        <v>53.927912571067253</v>
      </c>
      <c r="J3668">
        <f>VLOOKUP(A3668,'UVXY-IV'!A$1:G$5041,4,0)</f>
        <v>53.567311089999997</v>
      </c>
      <c r="K3668">
        <f>ROW()</f>
        <v>3668</v>
      </c>
      <c r="L3668">
        <f>B3668/C3668</f>
        <v>1.1091787439613527</v>
      </c>
      <c r="M3668">
        <f>M3667*(1-(M$1+M$5))^($A3668-$A3667)*(1+2*(E3668/E3667-1))</f>
        <v>8.5751982611679853</v>
      </c>
    </row>
    <row r="3669" spans="1:13"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I3668*(1-(I$1+I$5))^($A3669-$A3668)*(1+1.5*(E3669/E3668-1))</f>
        <v>54.828803384803244</v>
      </c>
      <c r="J3669">
        <f>VLOOKUP(A3669,'UVXY-IV'!A$1:G$5041,4,0)</f>
        <v>54.461967950000002</v>
      </c>
      <c r="K3669">
        <f>ROW()</f>
        <v>3669</v>
      </c>
      <c r="L3669">
        <f>B3669/C3669</f>
        <v>1.1586270871985158</v>
      </c>
      <c r="M3669">
        <f>M3668*(1-(M$1+M$5))^($A3669-$A3668)*(1+2*(E3669/E3668-1))</f>
        <v>8.7660178752038416</v>
      </c>
    </row>
    <row r="3670" spans="1:13"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I3669*(1-(I$1+I$5))^($A3670-$A3669)*(1+1.5*(E3670/E3669-1))</f>
        <v>52.535628721085786</v>
      </c>
      <c r="J3670">
        <f>VLOOKUP(A3670,'UVXY-IV'!A$1:G$5041,4,0)</f>
        <v>52.190328260000001</v>
      </c>
      <c r="K3670">
        <f>ROW()</f>
        <v>3670</v>
      </c>
      <c r="L3670">
        <f>B3670/C3670</f>
        <v>1.0740927419354838</v>
      </c>
      <c r="M3670">
        <f>M3669*(1-(M$1+M$5))^($A3670-$A3669)*(1+2*(E3670/E3669-1))</f>
        <v>8.2770032707176568</v>
      </c>
    </row>
    <row r="3671" spans="1:13"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I3670*(1-(I$1+I$5))^($A3671-$A3670)*(1+1.5*(E3671/E3670-1))</f>
        <v>54.169970781165233</v>
      </c>
      <c r="J3671">
        <f>VLOOKUP(A3671,'UVXY-IV'!A$1:G$5041,4,0)</f>
        <v>53.813660400000003</v>
      </c>
      <c r="K3671">
        <f>ROW()</f>
        <v>3671</v>
      </c>
      <c r="L3671">
        <f>B3671/C3671</f>
        <v>1.0497782158698867</v>
      </c>
      <c r="M3671">
        <f>M3670*(1-(M$1+M$5))^($A3671-$A3670)*(1+2*(E3671/E3670-1))</f>
        <v>8.6197805538539178</v>
      </c>
    </row>
    <row r="3672" spans="1:13"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I3671*(1-(I$1+I$5))^($A3672-$A3671)*(1+1.5*(E3672/E3671-1))</f>
        <v>48.448278003092035</v>
      </c>
      <c r="J3672">
        <f>VLOOKUP(A3672,'UVXY-IV'!A$1:G$5041,4,0)</f>
        <v>48.132644480000003</v>
      </c>
      <c r="K3672">
        <f>ROW()</f>
        <v>3672</v>
      </c>
      <c r="L3672">
        <f>B3672/C3672</f>
        <v>0.98106904231625836</v>
      </c>
      <c r="M3672">
        <f>M3671*(1-(M$1+M$5))^($A3672-$A3671)*(1+2*(E3672/E3671-1))</f>
        <v>7.4056793272532113</v>
      </c>
    </row>
    <row r="3673" spans="1:13"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I3672*(1-(I$1+I$5))^($A3673-$A3672)*(1+1.5*(E3673/E3672-1))</f>
        <v>47.816801495013713</v>
      </c>
      <c r="J3673">
        <f>VLOOKUP(A3673,'UVXY-IV'!A$1:G$5041,4,0)</f>
        <v>47.504477059999999</v>
      </c>
      <c r="K3673">
        <f>ROW()</f>
        <v>3673</v>
      </c>
      <c r="L3673">
        <f>B3673/C3673</f>
        <v>0.96132596685082861</v>
      </c>
      <c r="M3673">
        <f>M3672*(1-(M$1+M$5))^($A3673-$A3672)*(1+2*(E3673/E3672-1))</f>
        <v>7.2768263818864636</v>
      </c>
    </row>
    <row r="3674" spans="1:13"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I3673*(1-(I$1+I$5))^($A3674-$A3673)*(1+1.5*(E3674/E3673-1))</f>
        <v>53.193425844411209</v>
      </c>
      <c r="J3674">
        <f>VLOOKUP(A3674,'UVXY-IV'!A$1:G$5041,4,0)</f>
        <v>52.852038929999999</v>
      </c>
      <c r="K3674">
        <f>ROW()</f>
        <v>3674</v>
      </c>
      <c r="L3674">
        <f>B3674/C3674</f>
        <v>1.0100704934541793</v>
      </c>
      <c r="M3674">
        <f>M3673*(1-(M$1+M$5))^($A3674-$A3673)*(1+2*(E3674/E3673-1))</f>
        <v>8.3676106438539097</v>
      </c>
    </row>
    <row r="3675" spans="1:13"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I3674*(1-(I$1+I$5))^($A3675-$A3674)*(1+1.5*(E3675/E3674-1))</f>
        <v>53.227674327511849</v>
      </c>
      <c r="J3675">
        <f>VLOOKUP(A3675,'UVXY-IV'!A$1:G$5041,4,0)</f>
        <v>52.88431482</v>
      </c>
      <c r="K3675">
        <f>ROW()</f>
        <v>3675</v>
      </c>
      <c r="L3675">
        <f>B3675/C3675</f>
        <v>1.0025201612903225</v>
      </c>
      <c r="M3675">
        <f>M3674*(1-(M$1+M$5))^($A3675-$A3674)*(1+2*(E3675/E3674-1))</f>
        <v>8.3746187671974983</v>
      </c>
    </row>
    <row r="3676" spans="1:13"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I3675*(1-(I$1+I$5))^($A3676-$A3675)*(1+1.5*(E3676/E3675-1))</f>
        <v>54.016101578981434</v>
      </c>
      <c r="J3676">
        <f>VLOOKUP(A3676,'UVXY-IV'!A$1:G$5041,4,0)</f>
        <v>53.675188759999998</v>
      </c>
      <c r="K3676">
        <f>ROW()</f>
        <v>3676</v>
      </c>
      <c r="L3676">
        <f>B3676/C3676</f>
        <v>0.99091826437941477</v>
      </c>
      <c r="M3676">
        <f>M3675*(1-(M$1+M$5))^($A3676-$A3675)*(1+2*(E3676/E3675-1))</f>
        <v>8.5394784960183614</v>
      </c>
    </row>
    <row r="3677" spans="1:13"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I3676*(1-(I$1+I$5))^($A3677-$A3676)*(1+1.5*(E3677/E3676-1))</f>
        <v>54.888643373190092</v>
      </c>
      <c r="J3677">
        <f>VLOOKUP(A3677,'UVXY-IV'!A$1:G$5041,4,0)</f>
        <v>54.539877230000002</v>
      </c>
      <c r="K3677">
        <f>ROW()</f>
        <v>3677</v>
      </c>
      <c r="L3677">
        <f>B3677/C3677</f>
        <v>1.0212031558185404</v>
      </c>
      <c r="M3677">
        <f>M3676*(1-(M$1+M$5))^($A3677-$A3676)*(1+2*(E3677/E3676-1))</f>
        <v>8.7232172194187019</v>
      </c>
    </row>
    <row r="3678" spans="1:13"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I3677*(1-(I$1+I$5))^($A3678-$A3677)*(1+1.5*(E3678/E3677-1))</f>
        <v>62.267032955798513</v>
      </c>
      <c r="J3678">
        <f>VLOOKUP(A3678,'UVXY-IV'!A$1:G$5041,4,0)</f>
        <v>61.879449809999997</v>
      </c>
      <c r="K3678">
        <f>ROW()</f>
        <v>3678</v>
      </c>
      <c r="L3678">
        <f>B3678/C3678</f>
        <v>1.1153846153846154</v>
      </c>
      <c r="M3678">
        <f>M3677*(1-(M$1+M$5))^($A3678-$A3677)*(1+2*(E3678/E3677-1))</f>
        <v>10.286484935607287</v>
      </c>
    </row>
    <row r="3679" spans="1:13"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I3678*(1-(I$1+I$5))^($A3679-$A3678)*(1+1.5*(E3679/E3678-1))</f>
        <v>63.531086427115639</v>
      </c>
      <c r="J3679">
        <f>VLOOKUP(A3679,'UVXY-IV'!A$1:G$5041,4,0)</f>
        <v>63.138709919999997</v>
      </c>
      <c r="K3679">
        <f>ROW()</f>
        <v>3679</v>
      </c>
      <c r="L3679">
        <f>B3679/C3679</f>
        <v>1.0793226381461674</v>
      </c>
      <c r="M3679">
        <f>M3678*(1-(M$1+M$5))^($A3679-$A3678)*(1+2*(E3679/E3678-1))</f>
        <v>10.564691157970353</v>
      </c>
    </row>
    <row r="3680" spans="1:13" x14ac:dyDescent="0.25">
      <c r="A3680" s="1">
        <v>43399</v>
      </c>
      <c r="B3680">
        <v>24.16</v>
      </c>
      <c r="C3680">
        <v>22.48</v>
      </c>
      <c r="D3680">
        <v>66.310100000000006</v>
      </c>
      <c r="E3680">
        <v>57.4482</v>
      </c>
      <c r="F3680">
        <v>12775.83466</v>
      </c>
      <c r="G3680">
        <v>11069.865883</v>
      </c>
      <c r="H3680">
        <f>(1/(1-91/360*VLOOKUP($A3680,Tbills!$B$4:$C$974,2,1)/100))^((1)/91)-1</f>
        <v>6.4077398485684611E-5</v>
      </c>
      <c r="I3680">
        <f>I3679*(1-(I$1+I$5))^($A3680-$A3679)*(1+1.5*(E3680/E3679-1))</f>
        <v>64.35315599691387</v>
      </c>
      <c r="J3680">
        <f>VLOOKUP(A3680,'UVXY-IV'!A$1:G$5041,4,0)</f>
        <v>63.95326326</v>
      </c>
      <c r="K3680">
        <f>ROW()</f>
        <v>3680</v>
      </c>
      <c r="L3680">
        <f>B3680/C3680</f>
        <v>1.0747330960854093</v>
      </c>
      <c r="M3680">
        <f>M3679*(1-(M$1+M$5))^($A3680-$A3679)*(1+2*(E3680/E3679-1))</f>
        <v>10.746736925799061</v>
      </c>
    </row>
    <row r="3681" spans="1:13"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I3680*(1-(I$1+I$5))^($A3681-$A3680)*(1+1.5*(E3681/E3680-1))</f>
        <v>66.518650681800537</v>
      </c>
      <c r="J3681">
        <f>VLOOKUP(A3681,'UVXY-IV'!A$1:G$5041,4,0)</f>
        <v>66.102241539999994</v>
      </c>
      <c r="K3681">
        <f>ROW()</f>
        <v>3681</v>
      </c>
      <c r="L3681">
        <f>B3681/C3681</f>
        <v>1.0711188204683435</v>
      </c>
      <c r="M3681">
        <f>M3680*(1-(M$1+M$5))^($A3681-$A3680)*(1+2*(E3681/E3680-1))</f>
        <v>11.228200516337209</v>
      </c>
    </row>
    <row r="3682" spans="1:13"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I3681*(1-(I$1+I$5))^($A3682-$A3681)*(1+1.5*(E3682/E3681-1))</f>
        <v>64.11574478730563</v>
      </c>
      <c r="J3682">
        <f>VLOOKUP(A3682,'UVXY-IV'!A$1:G$5041,4,0)</f>
        <v>63.716288140000003</v>
      </c>
      <c r="K3682">
        <f>ROW()</f>
        <v>3682</v>
      </c>
      <c r="L3682">
        <f>B3682/C3682</f>
        <v>1.0503823661718399</v>
      </c>
      <c r="M3682">
        <f>M3681*(1-(M$1+M$5))^($A3682-$A3681)*(1+2*(E3682/E3681-1))</f>
        <v>10.687171828452842</v>
      </c>
    </row>
    <row r="3683" spans="1:13"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I3682*(1-(I$1+I$5))^($A3683-$A3682)*(1+1.5*(E3683/E3682-1))</f>
        <v>61.459823477907676</v>
      </c>
      <c r="J3683">
        <f>VLOOKUP(A3683,'UVXY-IV'!A$1:G$5041,4,0)</f>
        <v>61.074616570000003</v>
      </c>
      <c r="K3683">
        <f>ROW()</f>
        <v>3683</v>
      </c>
      <c r="L3683">
        <f>B3683/C3683</f>
        <v>1.0037825059101655</v>
      </c>
      <c r="M3683">
        <f>M3682*(1-(M$1+M$5))^($A3683-$A3682)*(1+2*(E3683/E3682-1))</f>
        <v>10.096690746160922</v>
      </c>
    </row>
    <row r="3684" spans="1:13"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I3683*(1-(I$1+I$5))^($A3684-$A3683)*(1+1.5*(E3684/E3683-1))</f>
        <v>57.368049138829129</v>
      </c>
      <c r="J3684">
        <f>VLOOKUP(A3684,'UVXY-IV'!A$1:G$5041,4,0)</f>
        <v>57.007849069999999</v>
      </c>
      <c r="K3684">
        <f>ROW()</f>
        <v>3684</v>
      </c>
      <c r="L3684">
        <f>B3684/C3684</f>
        <v>0.9636273044344793</v>
      </c>
      <c r="M3684">
        <f>M3683*(1-(M$1+M$5))^($A3684-$A3683)*(1+2*(E3684/E3683-1))</f>
        <v>9.2002326484502426</v>
      </c>
    </row>
    <row r="3685" spans="1:13"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I3684*(1-(I$1+I$5))^($A3685-$A3684)*(1+1.5*(E3685/E3684-1))</f>
        <v>58.176195801035142</v>
      </c>
      <c r="J3685">
        <f>VLOOKUP(A3685,'UVXY-IV'!A$1:G$5041,4,0)</f>
        <v>57.809804669999998</v>
      </c>
      <c r="M3685">
        <f>M3684*(1-(M$1+M$5))^($A3685-$A3684)*(1+2*(E3685/E3684-1))</f>
        <v>9.3728416073529779</v>
      </c>
    </row>
    <row r="3686" spans="1:13"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I3685*(1-(I$1+I$5))^($A3686-$A3685)*(1+1.5*(E3686/E3685-1))</f>
        <v>57.261949544027381</v>
      </c>
      <c r="J3686">
        <f>VLOOKUP(A3686,'UVXY-IV'!A$1:G$5041,4,0)</f>
        <v>56.91264915</v>
      </c>
      <c r="M3686">
        <f>M3685*(1-(M$1+M$5))^($A3686-$A3685)*(1+2*(E3686/E3685-1))</f>
        <v>9.1758739138182932</v>
      </c>
    </row>
    <row r="3687" spans="1:13"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I3686*(1-(I$1+I$5))^($A3687-$A3686)*(1+1.5*(E3687/E3686-1))</f>
        <v>54.165747496560186</v>
      </c>
      <c r="J3687">
        <f>VLOOKUP(A3687,'UVXY-IV'!A$1:G$5041,4,0)</f>
        <v>53.835161749999997</v>
      </c>
      <c r="M3687">
        <f>M3686*(1-(M$1+M$5))^($A3687-$A3686)*(1+2*(E3687/E3686-1))</f>
        <v>8.514168277707105</v>
      </c>
    </row>
    <row r="3688" spans="1:13" x14ac:dyDescent="0.25">
      <c r="A3688" s="1">
        <v>43411</v>
      </c>
      <c r="B3688">
        <v>16.36</v>
      </c>
      <c r="C3688">
        <v>17.62</v>
      </c>
      <c r="D3688">
        <v>54.7988</v>
      </c>
      <c r="E3688">
        <v>47.438400000000001</v>
      </c>
      <c r="F3688">
        <v>11643.784534</v>
      </c>
      <c r="G3688">
        <v>10081.164138</v>
      </c>
      <c r="H3688">
        <f>(1/(1-91/360*VLOOKUP($A3688,Tbills!$B$4:$C$974,2,1)/100))^((1)/91)-1</f>
        <v>6.4217121713339154E-5</v>
      </c>
      <c r="I3688">
        <f>I3687*(1-(I$1+I$5))^($A3688-$A3687)*(1+1.5*(E3688/E3687-1))</f>
        <v>48.066594442444696</v>
      </c>
      <c r="J3688">
        <f>VLOOKUP(A3688,'UVXY-IV'!A$1:G$5041,4,0)</f>
        <v>47.800616759999997</v>
      </c>
      <c r="M3688">
        <f>M3687*(1-(M$1+M$5))^($A3688-$A3687)*(1+2*(E3688/E3687-1))</f>
        <v>7.2357417326263684</v>
      </c>
    </row>
    <row r="3689" spans="1:13"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I3688*(1-(I$1+I$5))^($A3689-$A3688)*(1+1.5*(E3689/E3688-1))</f>
        <v>48.430441312423184</v>
      </c>
      <c r="J3689">
        <f>VLOOKUP(A3689,'UVXY-IV'!A$1:G$5041,4,0)</f>
        <v>48.161012900000003</v>
      </c>
      <c r="M3689">
        <f>M3688*(1-(M$1+M$5))^($A3689-$A3688)*(1+2*(E3689/E3688-1))</f>
        <v>7.308617937763386</v>
      </c>
    </row>
    <row r="3690" spans="1:13"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I3689*(1-(I$1+I$5))^($A3690-$A3689)*(1+1.5*(E3690/E3689-1))</f>
        <v>50.552732762117834</v>
      </c>
      <c r="J3690">
        <f>VLOOKUP(A3690,'UVXY-IV'!A$1:G$5041,4,0)</f>
        <v>50.271435310000001</v>
      </c>
      <c r="M3690">
        <f>M3689*(1-(M$1+M$5))^($A3690-$A3689)*(1+2*(E3690/E3689-1))</f>
        <v>7.7354869635687837</v>
      </c>
    </row>
    <row r="3691" spans="1:13"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I3690*(1-(I$1+I$5))^($A3691-$A3690)*(1+1.5*(E3691/E3690-1))</f>
        <v>56.335419527054412</v>
      </c>
      <c r="J3691">
        <f>VLOOKUP(A3691,'UVXY-IV'!A$1:G$5041,4,0)</f>
        <v>56.021193410000002</v>
      </c>
      <c r="M3691">
        <f>M3690*(1-(M$1+M$5))^($A3691-$A3690)*(1+2*(E3691/E3690-1))</f>
        <v>8.9147245526663177</v>
      </c>
    </row>
    <row r="3692" spans="1:13"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I3691*(1-(I$1+I$5))^($A3692-$A3691)*(1+1.5*(E3692/E3691-1))</f>
        <v>56.852793924671452</v>
      </c>
      <c r="J3692">
        <f>VLOOKUP(A3692,'UVXY-IV'!A$1:G$5041,4,0)</f>
        <v>56.53264583</v>
      </c>
      <c r="M3692">
        <f>M3691*(1-(M$1+M$5))^($A3692-$A3691)*(1+2*(E3692/E3691-1))</f>
        <v>9.0236971259535164</v>
      </c>
    </row>
    <row r="3693" spans="1:13"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I3692*(1-(I$1+I$5))^($A3693-$A3692)*(1+1.5*(E3693/E3692-1))</f>
        <v>59.317605826427531</v>
      </c>
      <c r="J3693">
        <f>VLOOKUP(A3693,'UVXY-IV'!A$1:G$5041,4,0)</f>
        <v>58.983291950000002</v>
      </c>
      <c r="M3693">
        <f>M3692*(1-(M$1+M$5))^($A3693-$A3692)*(1+2*(E3693/E3692-1))</f>
        <v>9.5451170118403539</v>
      </c>
    </row>
    <row r="3694" spans="1:13"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I3693*(1-(I$1+I$5))^($A3694-$A3693)*(1+1.5*(E3694/E3693-1))</f>
        <v>57.587141216259809</v>
      </c>
      <c r="J3694">
        <f>VLOOKUP(A3694,'UVXY-IV'!A$1:G$5041,4,0)</f>
        <v>57.2628317</v>
      </c>
      <c r="M3694">
        <f>M3693*(1-(M$1+M$5))^($A3694-$A3693)*(1+2*(E3694/E3693-1))</f>
        <v>9.1736484388482697</v>
      </c>
    </row>
    <row r="3695" spans="1:13"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I3694*(1-(I$1+I$5))^($A3695-$A3694)*(1+1.5*(E3695/E3694-1))</f>
        <v>53.816651060076808</v>
      </c>
      <c r="J3695">
        <f>VLOOKUP(A3695,'UVXY-IV'!A$1:G$5041,4,0)</f>
        <v>53.51384857</v>
      </c>
      <c r="M3695">
        <f>M3694*(1-(M$1+M$5))^($A3695-$A3694)*(1+2*(E3695/E3694-1))</f>
        <v>8.3726223141615428</v>
      </c>
    </row>
    <row r="3696" spans="1:13"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I3695*(1-(I$1+I$5))^($A3696-$A3695)*(1+1.5*(E3696/E3695-1))</f>
        <v>58.652958041367867</v>
      </c>
      <c r="J3696">
        <f>VLOOKUP(A3696,'UVXY-IV'!A$1:G$5041,4,0)</f>
        <v>58.31918237</v>
      </c>
      <c r="M3696">
        <f>M3695*(1-(M$1+M$5))^($A3696-$A3695)*(1+2*(E3696/E3695-1))</f>
        <v>9.3752473394871725</v>
      </c>
    </row>
    <row r="3697" spans="1:13"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I3696*(1-(I$1+I$5))^($A3697-$A3696)*(1+1.5*(E3697/E3696-1))</f>
        <v>63.632642834390261</v>
      </c>
      <c r="J3697">
        <f>VLOOKUP(A3697,'UVXY-IV'!A$1:G$5041,4,0)</f>
        <v>63.26884475</v>
      </c>
      <c r="M3697">
        <f>M3696*(1-(M$1+M$5))^($A3697-$A3696)*(1+2*(E3697/E3696-1))</f>
        <v>10.436314050733946</v>
      </c>
    </row>
    <row r="3698" spans="1:13"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I3697*(1-(I$1+I$5))^($A3698-$A3697)*(1+1.5*(E3698/E3697-1))</f>
        <v>62.230083805142996</v>
      </c>
      <c r="J3698">
        <f>VLOOKUP(A3698,'UVXY-IV'!A$1:G$5041,4,0)</f>
        <v>61.873677139999998</v>
      </c>
      <c r="M3698">
        <f>M3697*(1-(M$1+M$5))^($A3698-$A3697)*(1+2*(E3698/E3697-1))</f>
        <v>10.129393801285786</v>
      </c>
    </row>
    <row r="3699" spans="1:13"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I3698*(1-(I$1+I$5))^($A3699-$A3698)*(1+1.5*(E3699/E3698-1))</f>
        <v>63.802340117097806</v>
      </c>
      <c r="J3699">
        <f>VLOOKUP(A3699,'UVXY-IV'!A$1:G$5041,4,0)</f>
        <v>63.431368859999999</v>
      </c>
      <c r="M3699">
        <f>M3698*(1-(M$1+M$5))^($A3699-$A3698)*(1+2*(E3699/E3698-1))</f>
        <v>10.47018205542985</v>
      </c>
    </row>
    <row r="3700" spans="1:13"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I3699*(1-(I$1+I$5))^($A3700-$A3699)*(1+1.5*(E3700/E3699-1))</f>
        <v>56.754403199289229</v>
      </c>
      <c r="J3700">
        <f>VLOOKUP(A3700,'UVXY-IV'!A$1:G$5041,4,0)</f>
        <v>56.448315149999999</v>
      </c>
      <c r="M3700">
        <f>M3699*(1-(M$1+M$5))^($A3700-$A3699)*(1+2*(E3700/E3699-1))</f>
        <v>8.9275159875392252</v>
      </c>
    </row>
    <row r="3701" spans="1:13"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I3700*(1-(I$1+I$5))^($A3701-$A3700)*(1+1.5*(E3701/E3700-1))</f>
        <v>56.010934105512128</v>
      </c>
      <c r="J3701">
        <f>VLOOKUP(A3701,'UVXY-IV'!A$1:G$5041,4,0)</f>
        <v>55.711405900000003</v>
      </c>
      <c r="M3701">
        <f>M3700*(1-(M$1+M$5))^($A3701-$A3700)*(1+2*(E3701/E3700-1))</f>
        <v>8.7714019449398979</v>
      </c>
    </row>
    <row r="3702" spans="1:13"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I3701*(1-(I$1+I$5))^($A3702-$A3701)*(1+1.5*(E3702/E3701-1))</f>
        <v>53.55879381739755</v>
      </c>
      <c r="J3702">
        <f>VLOOKUP(A3702,'UVXY-IV'!A$1:G$5041,4,0)</f>
        <v>53.269832170000001</v>
      </c>
      <c r="M3702">
        <f>M3701*(1-(M$1+M$5))^($A3702-$A3701)*(1+2*(E3702/E3701-1))</f>
        <v>8.2592187221981952</v>
      </c>
    </row>
    <row r="3703" spans="1:13"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I3702*(1-(I$1+I$5))^($A3703-$A3702)*(1+1.5*(E3703/E3702-1))</f>
        <v>54.331603390954001</v>
      </c>
      <c r="J3703">
        <f>VLOOKUP(A3703,'UVXY-IV'!A$1:G$5041,4,0)</f>
        <v>54.036198829999996</v>
      </c>
      <c r="M3703">
        <f>M3702*(1-(M$1+M$5))^($A3703-$A3702)*(1+2*(E3703/E3702-1))</f>
        <v>8.4179405196780905</v>
      </c>
    </row>
    <row r="3704" spans="1:13" x14ac:dyDescent="0.25">
      <c r="A3704" s="1">
        <v>43434</v>
      </c>
      <c r="B3704">
        <v>18.07</v>
      </c>
      <c r="C3704">
        <v>18.89</v>
      </c>
      <c r="D3704">
        <v>57.691600000000001</v>
      </c>
      <c r="E3704">
        <v>49.8688</v>
      </c>
      <c r="F3704">
        <v>12138.903156</v>
      </c>
      <c r="G3704">
        <v>10494.232088999999</v>
      </c>
      <c r="H3704">
        <f>(1/(1-91/360*VLOOKUP($A3704,Tbills!$B$4:$C$974,2,1)/100))^((1)/91)-1</f>
        <v>6.6033466003423413E-5</v>
      </c>
      <c r="I3704">
        <f>I3703*(1-(I$1+I$5))^($A3704-$A3703)*(1+1.5*(E3704/E3703-1))</f>
        <v>51.319707073137408</v>
      </c>
      <c r="J3704">
        <f>VLOOKUP(A3704,'UVXY-IV'!A$1:G$5041,4,0)</f>
        <v>51.042204329999997</v>
      </c>
      <c r="M3704">
        <f>M3703*(1-(M$1+M$5))^($A3704-$A3703)*(1+2*(E3704/E3703-1))</f>
        <v>7.7955764942801418</v>
      </c>
    </row>
    <row r="3705" spans="1:13"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I3704*(1-(I$1+I$5))^($A3705-$A3704)*(1+1.5*(E3705/E3704-1))</f>
        <v>47.597852500547006</v>
      </c>
      <c r="J3705">
        <f>VLOOKUP(A3705,'UVXY-IV'!A$1:G$5041,4,0)</f>
        <v>47.341314760000003</v>
      </c>
      <c r="M3705">
        <f>M3704*(1-(M$1+M$5))^($A3705-$A3704)*(1+2*(E3705/E3704-1))</f>
        <v>7.0413313868314154</v>
      </c>
    </row>
    <row r="3706" spans="1:13"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I3705*(1-(I$1+I$5))^($A3706-$A3705)*(1+1.5*(E3706/E3705-1))</f>
        <v>57.384636101516627</v>
      </c>
      <c r="J3706">
        <f>VLOOKUP(A3706,'UVXY-IV'!A$1:G$5041,4,0)</f>
        <v>57.079637689999998</v>
      </c>
      <c r="M3706">
        <f>M3705*(1-(M$1+M$5))^($A3706-$A3705)*(1+2*(E3706/E3705-1))</f>
        <v>8.9715324232926683</v>
      </c>
    </row>
    <row r="3707" spans="1:13"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I3706*(1-(I$1+I$5))^($A3707-$A3706)*(1+1.5*(E3707/E3706-1))</f>
        <v>58.97522464180004</v>
      </c>
      <c r="J3707">
        <f>VLOOKUP(A3707,'UVXY-IV'!A$1:G$5041,4,0)</f>
        <v>58.65108704</v>
      </c>
      <c r="M3707">
        <f>M3706*(1-(M$1+M$5))^($A3707-$A3706)*(1+2*(E3707/E3706-1))</f>
        <v>9.302705349709818</v>
      </c>
    </row>
    <row r="3708" spans="1:13"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I3707*(1-(I$1+I$5))^($A3708-$A3707)*(1+1.5*(E3708/E3707-1))</f>
        <v>64.941247828907308</v>
      </c>
      <c r="J3708">
        <f>VLOOKUP(A3708,'UVXY-IV'!A$1:G$5041,4,0)</f>
        <v>64.63725839</v>
      </c>
      <c r="M3708">
        <f>M3707*(1-(M$1+M$5))^($A3708-$A3707)*(1+2*(E3708/E3707-1))</f>
        <v>10.557248258084485</v>
      </c>
    </row>
    <row r="3709" spans="1:13"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I3708*(1-(I$1+I$5))^($A3709-$A3708)*(1+1.5*(E3709/E3708-1))</f>
        <v>64.327557461426167</v>
      </c>
      <c r="J3709">
        <f>VLOOKUP(A3709,'UVXY-IV'!A$1:G$5041,4,0)</f>
        <v>64.029991839999994</v>
      </c>
      <c r="M3709">
        <f>M3708*(1-(M$1+M$5))^($A3709-$A3708)*(1+2*(E3709/E3708-1))</f>
        <v>10.423575154056447</v>
      </c>
    </row>
    <row r="3710" spans="1:13"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I3709*(1-(I$1+I$5))^($A3710-$A3709)*(1+1.5*(E3710/E3709-1))</f>
        <v>64.094738294702509</v>
      </c>
      <c r="J3710">
        <f>VLOOKUP(A3710,'UVXY-IV'!A$1:G$5041,4,0)</f>
        <v>63.79773264</v>
      </c>
      <c r="M3710">
        <f>M3709*(1-(M$1+M$5))^($A3710-$A3709)*(1+2*(E3710/E3709-1))</f>
        <v>10.373057316242075</v>
      </c>
    </row>
    <row r="3711" spans="1:13"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I3710*(1-(I$1+I$5))^($A3711-$A3710)*(1+1.5*(E3711/E3710-1))</f>
        <v>63.678221474101967</v>
      </c>
      <c r="J3711">
        <f>VLOOKUP(A3711,'UVXY-IV'!A$1:G$5041,4,0)</f>
        <v>63.383213320000003</v>
      </c>
      <c r="M3711">
        <f>M3710*(1-(M$1+M$5))^($A3711-$A3710)*(1+2*(E3711/E3710-1))</f>
        <v>10.282964073794561</v>
      </c>
    </row>
    <row r="3712" spans="1:13"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I3711*(1-(I$1+I$5))^($A3712-$A3711)*(1+1.5*(E3712/E3711-1))</f>
        <v>62.601857408096038</v>
      </c>
      <c r="J3712">
        <f>VLOOKUP(A3712,'UVXY-IV'!A$1:G$5041,4,0)</f>
        <v>62.309665389999999</v>
      </c>
      <c r="M3712">
        <f>M3711*(1-(M$1+M$5))^($A3712-$A3711)*(1+2*(E3712/E3711-1))</f>
        <v>10.051001631585065</v>
      </c>
    </row>
    <row r="3713" spans="1:13"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I3712*(1-(I$1+I$5))^($A3713-$A3712)*(1+1.5*(E3713/E3712-1))</f>
        <v>65.862914600303824</v>
      </c>
      <c r="J3713">
        <f>VLOOKUP(A3713,'UVXY-IV'!A$1:G$5041,4,0)</f>
        <v>65.555044859999995</v>
      </c>
      <c r="M3713">
        <f>M3712*(1-(M$1+M$5))^($A3713-$A3712)*(1+2*(E3713/E3712-1))</f>
        <v>10.748877232267747</v>
      </c>
    </row>
    <row r="3714" spans="1:13"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I3713*(1-(I$1+I$5))^($A3714-$A3713)*(1+1.5*(E3714/E3713-1))</f>
        <v>70.102117619178188</v>
      </c>
      <c r="J3714">
        <f>VLOOKUP(A3714,'UVXY-IV'!A$1:G$5041,4,0)</f>
        <v>69.765139869999999</v>
      </c>
      <c r="M3714">
        <f>M3713*(1-(M$1+M$5))^($A3714-$A3713)*(1+2*(E3714/E3713-1))</f>
        <v>11.670590965346943</v>
      </c>
    </row>
    <row r="3715" spans="1:13"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I3714*(1-(I$1+I$5))^($A3715-$A3714)*(1+1.5*(E3715/E3714-1))</f>
        <v>71.779244409183661</v>
      </c>
      <c r="J3715">
        <f>VLOOKUP(A3715,'UVXY-IV'!A$1:G$5041,4,0)</f>
        <v>71.437682600000002</v>
      </c>
      <c r="M3715">
        <f>M3714*(1-(M$1+M$5))^($A3715-$A3714)*(1+2*(E3715/E3714-1))</f>
        <v>12.042615034863017</v>
      </c>
    </row>
    <row r="3716" spans="1:13"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I3715*(1-(I$1+I$5))^($A3716-$A3715)*(1+1.5*(E3716/E3715-1))</f>
        <v>73.493354555291745</v>
      </c>
      <c r="J3716">
        <f>VLOOKUP(A3716,'UVXY-IV'!A$1:G$5041,4,0)</f>
        <v>73.13938684</v>
      </c>
      <c r="M3716">
        <f>M3715*(1-(M$1+M$5))^($A3716-$A3715)*(1+2*(E3716/E3715-1))</f>
        <v>12.425795673304371</v>
      </c>
    </row>
    <row r="3717" spans="1:13"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I3716*(1-(I$1+I$5))^($A3717-$A3716)*(1+1.5*(E3717/E3716-1))</f>
        <v>75.401162949712557</v>
      </c>
      <c r="J3717">
        <f>VLOOKUP(A3717,'UVXY-IV'!A$1:G$5041,4,0)</f>
        <v>75.039559539999999</v>
      </c>
      <c r="M3717">
        <f>M3716*(1-(M$1+M$5))^($A3717-$A3716)*(1+2*(E3717/E3716-1))</f>
        <v>12.855605814862139</v>
      </c>
    </row>
    <row r="3718" spans="1:13" x14ac:dyDescent="0.25">
      <c r="A3718" s="1">
        <v>43455</v>
      </c>
      <c r="B3718">
        <v>30.11</v>
      </c>
      <c r="C3718">
        <v>26.23</v>
      </c>
      <c r="D3718">
        <v>80.1173</v>
      </c>
      <c r="E3718">
        <v>69.159000000000006</v>
      </c>
      <c r="F3718">
        <v>13959.352293</v>
      </c>
      <c r="G3718">
        <v>12051.397295999999</v>
      </c>
      <c r="H3718">
        <f>(1/(1-91/360*VLOOKUP($A3718,Tbills!$B$4:$C$974,2,1)/100))^((1)/91)-1</f>
        <v>6.6173214376075151E-5</v>
      </c>
      <c r="I3718">
        <f>I3717*(1-(I$1+I$5))^($A3718-$A3717)*(1+1.5*(E3718/E3717-1))</f>
        <v>82.861944213622237</v>
      </c>
      <c r="J3718">
        <f>VLOOKUP(A3718,'UVXY-IV'!A$1:G$5041,4,0)</f>
        <v>82.459103139999996</v>
      </c>
      <c r="M3718">
        <f>M3717*(1-(M$1+M$5))^($A3718-$A3717)*(1+2*(E3718/E3717-1))</f>
        <v>14.551341755703218</v>
      </c>
    </row>
    <row r="3719" spans="1:13"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I3718*(1-(I$1+I$5))^($A3719-$A3718)*(1+1.5*(E3719/E3718-1))</f>
        <v>90.0884308855385</v>
      </c>
      <c r="J3719">
        <f>VLOOKUP(A3719,'UVXY-IV'!A$1:G$5041,4,0)</f>
        <v>89.651895359999997</v>
      </c>
      <c r="M3719">
        <f>M3718*(1-(M$1+M$5))^($A3719-$A3718)*(1+2*(E3719/E3718-1))</f>
        <v>16.24235904848728</v>
      </c>
    </row>
    <row r="3720" spans="1:13"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I3719*(1-(I$1+I$5))^($A3720-$A3719)*(1+1.5*(E3720/E3719-1))</f>
        <v>84.173445329703085</v>
      </c>
      <c r="J3720">
        <f>VLOOKUP(A3720,'UVXY-IV'!A$1:G$5041,4,0)</f>
        <v>83.760064360000001</v>
      </c>
      <c r="M3720">
        <f>M3719*(1-(M$1+M$5))^($A3720-$A3719)*(1+2*(E3720/E3719-1))</f>
        <v>14.81983693615094</v>
      </c>
    </row>
    <row r="3721" spans="1:13"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I3720*(1-(I$1+I$5))^($A3721-$A3720)*(1+1.5*(E3721/E3720-1))</f>
        <v>85.933035800913601</v>
      </c>
      <c r="J3721">
        <f>VLOOKUP(A3721,'UVXY-IV'!A$1:G$5041,4,0)</f>
        <v>85.518775329999997</v>
      </c>
      <c r="M3721">
        <f>M3720*(1-(M$1+M$5))^($A3721-$A3720)*(1+2*(E3721/E3720-1))</f>
        <v>15.232582290690972</v>
      </c>
    </row>
    <row r="3722" spans="1:13"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I3721*(1-(I$1+I$5))^($A3722-$A3721)*(1+1.5*(E3722/E3721-1))</f>
        <v>87.0803208857116</v>
      </c>
      <c r="J3722">
        <f>VLOOKUP(A3722,'UVXY-IV'!A$1:G$5041,4,0)</f>
        <v>86.656296729999994</v>
      </c>
      <c r="M3722">
        <f>M3721*(1-(M$1+M$5))^($A3722-$A3721)*(1+2*(E3722/E3721-1))</f>
        <v>15.503415835441253</v>
      </c>
    </row>
    <row r="3723" spans="1:13"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I3722*(1-(I$1+I$5))^($A3723-$A3722)*(1+1.5*(E3723/E3722-1))</f>
        <v>81.860934278639746</v>
      </c>
      <c r="J3723">
        <f>VLOOKUP(A3723,'UVXY-IV'!A$1:G$5041,4,0)</f>
        <v>81.456155969999998</v>
      </c>
      <c r="M3723">
        <f>M3722*(1-(M$1+M$5))^($A3723-$A3722)*(1+2*(E3723/E3722-1))</f>
        <v>14.26354911293055</v>
      </c>
    </row>
    <row r="3724" spans="1:13"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I3723*(1-(I$1+I$5))^($A3724-$A3723)*(1+1.5*(E3724/E3723-1))</f>
        <v>77.853612341198826</v>
      </c>
      <c r="J3724">
        <f>VLOOKUP(A3724,'UVXY-IV'!A$1:G$5041,4,0)</f>
        <v>77.473797230000002</v>
      </c>
      <c r="M3724">
        <f>M3723*(1-(M$1+M$5))^($A3724-$A3723)*(1+2*(E3724/E3723-1))</f>
        <v>13.332009852427523</v>
      </c>
    </row>
    <row r="3725" spans="1:13"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I3724*(1-(I$1+I$5))^($A3725-$A3724)*(1+1.5*(E3725/E3724-1))</f>
        <v>83.432277855878894</v>
      </c>
      <c r="J3725">
        <f>VLOOKUP(A3725,'UVXY-IV'!A$1:G$5041,4,0)</f>
        <v>83.044886950000006</v>
      </c>
      <c r="M3725">
        <f>M3724*(1-(M$1+M$5))^($A3725-$A3724)*(1+2*(E3725/E3724-1))</f>
        <v>14.605455367538251</v>
      </c>
    </row>
    <row r="3726" spans="1:13" x14ac:dyDescent="0.25">
      <c r="A3726" s="1">
        <v>43469</v>
      </c>
      <c r="B3726">
        <v>21.38</v>
      </c>
      <c r="C3726">
        <v>21.86</v>
      </c>
      <c r="D3726">
        <v>74.069699999999997</v>
      </c>
      <c r="E3726">
        <v>63.878</v>
      </c>
      <c r="F3726">
        <v>13395.193154000001</v>
      </c>
      <c r="G3726">
        <v>11553.445431</v>
      </c>
      <c r="H3726">
        <f>(1/(1-91/360*VLOOKUP($A3726,Tbills!$B$4:$C$974,2,1)/100))^((1)/91)-1</f>
        <v>6.8688771178937458E-5</v>
      </c>
      <c r="I3726">
        <f>I3725*(1-(I$1+I$5))^($A3726-$A3725)*(1+1.5*(E3726/E3725-1))</f>
        <v>73.040733570646381</v>
      </c>
      <c r="J3726">
        <f>VLOOKUP(A3726,'UVXY-IV'!A$1:G$5041,4,0)</f>
        <v>72.69916499</v>
      </c>
      <c r="M3726">
        <f>M3725*(1-(M$1+M$5))^($A3726-$A3725)*(1+2*(E3726/E3725-1))</f>
        <v>12.179716483331298</v>
      </c>
    </row>
    <row r="3727" spans="1:13"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I3726*(1-(I$1+I$5))^($A3727-$A3726)*(1+1.5*(E3727/E3726-1))</f>
        <v>71.113418772125272</v>
      </c>
      <c r="J3727">
        <f>VLOOKUP(A3727,'UVXY-IV'!A$1:G$5041,4,0)</f>
        <v>70.782751750000003</v>
      </c>
      <c r="M3727">
        <f>M3726*(1-(M$1+M$5))^($A3727-$A3726)*(1+2*(E3727/E3726-1))</f>
        <v>11.750470876877106</v>
      </c>
    </row>
    <row r="3728" spans="1:13"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I3727*(1-(I$1+I$5))^($A3728-$A3727)*(1+1.5*(E3728/E3727-1))</f>
        <v>68.752624160147661</v>
      </c>
      <c r="J3728">
        <f>VLOOKUP(A3728,'UVXY-IV'!A$1:G$5041,4,0)</f>
        <v>68.455041179999995</v>
      </c>
      <c r="M3728">
        <f>M3727*(1-(M$1+M$5))^($A3728-$A3727)*(1+2*(E3728/E3727-1))</f>
        <v>11.230121145013747</v>
      </c>
    </row>
    <row r="3729" spans="1:13"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I3728*(1-(I$1+I$5))^($A3729-$A3728)*(1+1.5*(E3729/E3728-1))</f>
        <v>66.793496822161359</v>
      </c>
      <c r="J3729">
        <f>VLOOKUP(A3729,'UVXY-IV'!A$1:G$5041,4,0)</f>
        <v>66.50296754</v>
      </c>
      <c r="M3729">
        <f>M3728*(1-(M$1+M$5))^($A3729-$A3728)*(1+2*(E3729/E3728-1))</f>
        <v>10.803222192701465</v>
      </c>
    </row>
    <row r="3730" spans="1:13"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I3729*(1-(I$1+I$5))^($A3730-$A3729)*(1+1.5*(E3730/E3729-1))</f>
        <v>65.555501631229248</v>
      </c>
      <c r="J3730">
        <f>VLOOKUP(A3730,'UVXY-IV'!A$1:G$5041,4,0)</f>
        <v>65.271913280000007</v>
      </c>
      <c r="M3730">
        <f>M3729*(1-(M$1+M$5))^($A3730-$A3729)*(1+2*(E3730/E3729-1))</f>
        <v>10.536023867853881</v>
      </c>
    </row>
    <row r="3731" spans="1:13"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I3730*(1-(I$1+I$5))^($A3731-$A3730)*(1+1.5*(E3731/E3730-1))</f>
        <v>62.604974844836995</v>
      </c>
      <c r="J3731">
        <f>VLOOKUP(A3731,'UVXY-IV'!A$1:G$5041,4,0)</f>
        <v>62.326852580000001</v>
      </c>
      <c r="M3731">
        <f>M3730*(1-(M$1+M$5))^($A3731-$A3730)*(1+2*(E3731/E3730-1))</f>
        <v>9.903543927942172</v>
      </c>
    </row>
    <row r="3732" spans="1:13"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I3731*(1-(I$1+I$5))^($A3732-$A3731)*(1+1.5*(E3732/E3731-1))</f>
        <v>62.710634299192868</v>
      </c>
      <c r="J3732">
        <f>VLOOKUP(A3732,'UVXY-IV'!A$1:G$5041,4,0)</f>
        <v>62.428468680000002</v>
      </c>
      <c r="M3732">
        <f>M3731*(1-(M$1+M$5))^($A3732-$A3731)*(1+2*(E3732/E3731-1))</f>
        <v>9.9252068068328256</v>
      </c>
    </row>
    <row r="3733" spans="1:13"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I3732*(1-(I$1+I$5))^($A3733-$A3732)*(1+1.5*(E3733/E3732-1))</f>
        <v>59.635427180171355</v>
      </c>
      <c r="J3733">
        <f>VLOOKUP(A3733,'UVXY-IV'!A$1:G$5041,4,0)</f>
        <v>59.370843800000003</v>
      </c>
      <c r="M3733">
        <f>M3732*(1-(M$1+M$5))^($A3733-$A3732)*(1+2*(E3733/E3732-1))</f>
        <v>9.276064519431074</v>
      </c>
    </row>
    <row r="3734" spans="1:13" x14ac:dyDescent="0.25">
      <c r="A3734" s="1">
        <v>43481</v>
      </c>
      <c r="B3734">
        <v>19.04</v>
      </c>
      <c r="C3734">
        <v>19.53</v>
      </c>
      <c r="D3734">
        <v>65.506299999999996</v>
      </c>
      <c r="E3734">
        <v>56.4465</v>
      </c>
      <c r="F3734">
        <v>12634.467881</v>
      </c>
      <c r="G3734">
        <v>10888.376689000001</v>
      </c>
      <c r="H3734">
        <f>(1/(1-91/360*VLOOKUP($A3734,Tbills!$B$4:$C$974,2,1)/100))^((1)/91)-1</f>
        <v>6.7151392721953584E-5</v>
      </c>
      <c r="I3734">
        <f>I3733*(1-(I$1+I$5))^($A3734-$A3733)*(1+1.5*(E3734/E3733-1))</f>
        <v>60.585223079221421</v>
      </c>
      <c r="J3734">
        <f>VLOOKUP(A3734,'UVXY-IV'!A$1:G$5041,4,0)</f>
        <v>60.314384349999997</v>
      </c>
      <c r="M3734">
        <f>M3733*(1-(M$1+M$5))^($A3734-$A3733)*(1+2*(E3734/E3733-1))</f>
        <v>9.4728486411942932</v>
      </c>
    </row>
    <row r="3735" spans="1:13"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I3734*(1-(I$1+I$5))^($A3735-$A3734)*(1+1.5*(E3735/E3734-1))</f>
        <v>58.246810049617544</v>
      </c>
      <c r="J3735">
        <f>VLOOKUP(A3735,'UVXY-IV'!A$1:G$5041,4,0)</f>
        <v>57.980111260000001</v>
      </c>
      <c r="M3735">
        <f>M3734*(1-(M$1+M$5))^($A3735-$A3734)*(1+2*(E3735/E3734-1))</f>
        <v>8.9851631530761171</v>
      </c>
    </row>
    <row r="3736" spans="1:13"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I3735*(1-(I$1+I$5))^($A3736-$A3735)*(1+1.5*(E3736/E3735-1))</f>
        <v>57.329097381004644</v>
      </c>
      <c r="J3736">
        <f>VLOOKUP(A3736,'UVXY-IV'!A$1:G$5041,4,0)</f>
        <v>57.064777810000002</v>
      </c>
      <c r="M3736">
        <f>M3735*(1-(M$1+M$5))^($A3736-$A3735)*(1+2*(E3736/E3735-1))</f>
        <v>8.7962244355848096</v>
      </c>
    </row>
    <row r="3737" spans="1:13"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I3736*(1-(I$1+I$5))^($A3737-$A3736)*(1+1.5*(E3737/E3736-1))</f>
        <v>65.43147031320936</v>
      </c>
      <c r="J3737">
        <f>VLOOKUP(A3737,'UVXY-IV'!A$1:G$5041,4,0)</f>
        <v>65.130712880000004</v>
      </c>
      <c r="M3737">
        <f>M3736*(1-(M$1+M$5))^($A3737-$A3736)*(1+2*(E3737/E3736-1))</f>
        <v>10.452899854958506</v>
      </c>
    </row>
    <row r="3738" spans="1:13"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I3737*(1-(I$1+I$5))^($A3738-$A3737)*(1+1.5*(E3738/E3737-1))</f>
        <v>63.540140424749403</v>
      </c>
      <c r="J3738">
        <f>VLOOKUP(A3738,'UVXY-IV'!A$1:G$5041,4,0)</f>
        <v>63.247141630000002</v>
      </c>
      <c r="M3738">
        <f>M3737*(1-(M$1+M$5))^($A3738-$A3737)*(1+2*(E3738/E3737-1))</f>
        <v>10.0498291201587</v>
      </c>
    </row>
    <row r="3739" spans="1:13"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I3738*(1-(I$1+I$5))^($A3739-$A3738)*(1+1.5*(E3739/E3738-1))</f>
        <v>61.131453105255687</v>
      </c>
      <c r="J3739">
        <f>VLOOKUP(A3739,'UVXY-IV'!A$1:G$5041,4,0)</f>
        <v>60.849566580000001</v>
      </c>
      <c r="M3739">
        <f>M3738*(1-(M$1+M$5))^($A3739-$A3738)*(1+2*(E3739/E3738-1))</f>
        <v>9.5416710075077003</v>
      </c>
    </row>
    <row r="3740" spans="1:13"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I3739*(1-(I$1+I$5))^($A3740-$A3739)*(1+1.5*(E3740/E3739-1))</f>
        <v>57.132353882932776</v>
      </c>
      <c r="J3740">
        <f>VLOOKUP(A3740,'UVXY-IV'!A$1:G$5041,4,0)</f>
        <v>56.864456599999997</v>
      </c>
      <c r="M3740">
        <f>M3739*(1-(M$1+M$5))^($A3740-$A3739)*(1+2*(E3740/E3739-1))</f>
        <v>8.7092284316394863</v>
      </c>
    </row>
    <row r="3741" spans="1:13"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I3740*(1-(I$1+I$5))^($A3741-$A3740)*(1+1.5*(E3741/E3740-1))</f>
        <v>60.666782223557192</v>
      </c>
      <c r="J3741">
        <f>VLOOKUP(A3741,'UVXY-IV'!A$1:G$5041,4,0)</f>
        <v>60.382474109999997</v>
      </c>
      <c r="M3741">
        <f>M3740*(1-(M$1+M$5))^($A3741-$A3740)*(1+2*(E3741/E3740-1))</f>
        <v>9.4270121259467388</v>
      </c>
    </row>
    <row r="3742" spans="1:13"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I3741*(1-(I$1+I$5))^($A3742-$A3741)*(1+1.5*(E3742/E3741-1))</f>
        <v>59.614421138422117</v>
      </c>
      <c r="J3742">
        <f>VLOOKUP(A3742,'UVXY-IV'!A$1:G$5041,4,0)</f>
        <v>59.337996820000001</v>
      </c>
      <c r="M3742">
        <f>M3741*(1-(M$1+M$5))^($A3742-$A3741)*(1+2*(E3742/E3741-1))</f>
        <v>9.2087850257446231</v>
      </c>
    </row>
    <row r="3743" spans="1:13"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I3742*(1-(I$1+I$5))^($A3743-$A3742)*(1+1.5*(E3743/E3742-1))</f>
        <v>56.127970863064213</v>
      </c>
      <c r="J3743">
        <f>VLOOKUP(A3743,'UVXY-IV'!A$1:G$5041,4,0)</f>
        <v>55.865367880000001</v>
      </c>
      <c r="M3743">
        <f>M3742*(1-(M$1+M$5))^($A3743-$A3742)*(1+2*(E3743/E3742-1))</f>
        <v>8.4905291140542989</v>
      </c>
    </row>
    <row r="3744" spans="1:13"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I3743*(1-(I$1+I$5))^($A3744-$A3743)*(1+1.5*(E3744/E3743-1))</f>
        <v>52.801406962277113</v>
      </c>
      <c r="J3744">
        <f>VLOOKUP(A3744,'UVXY-IV'!A$1:G$5041,4,0)</f>
        <v>52.55428216</v>
      </c>
      <c r="M3744">
        <f>M3743*(1-(M$1+M$5))^($A3744-$A3743)*(1+2*(E3744/E3743-1))</f>
        <v>7.8194179345749735</v>
      </c>
    </row>
    <row r="3745" spans="1:13"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I3744*(1-(I$1+I$5))^($A3745-$A3744)*(1+1.5*(E3745/E3744-1))</f>
        <v>51.955301380463631</v>
      </c>
      <c r="J3745">
        <f>VLOOKUP(A3745,'UVXY-IV'!A$1:G$5041,4,0)</f>
        <v>51.7125038</v>
      </c>
      <c r="M3745">
        <f>M3744*(1-(M$1+M$5))^($A3745-$A3744)*(1+2*(E3745/E3744-1))</f>
        <v>7.652190833087535</v>
      </c>
    </row>
    <row r="3746" spans="1:13"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I3745*(1-(I$1+I$5))^($A3746-$A3745)*(1+1.5*(E3746/E3745-1))</f>
        <v>49.848686889941114</v>
      </c>
      <c r="J3746">
        <f>VLOOKUP(A3746,'UVXY-IV'!A$1:G$5041,4,0)</f>
        <v>49.613647139999998</v>
      </c>
      <c r="M3746">
        <f>M3745*(1-(M$1+M$5))^($A3746-$A3745)*(1+2*(E3746/E3745-1))</f>
        <v>7.2380461789910751</v>
      </c>
    </row>
    <row r="3747" spans="1:13"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I3746*(1-(I$1+I$5))^($A3747-$A3746)*(1+1.5*(E3747/E3746-1))</f>
        <v>49.545583043236867</v>
      </c>
      <c r="J3747">
        <f>VLOOKUP(A3747,'UVXY-IV'!A$1:G$5041,4,0)</f>
        <v>49.319394559999999</v>
      </c>
      <c r="M3747">
        <f>M3746*(1-(M$1+M$5))^($A3747-$A3746)*(1+2*(E3747/E3746-1))</f>
        <v>7.1792151792680734</v>
      </c>
    </row>
    <row r="3748" spans="1:13"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I3747*(1-(I$1+I$5))^($A3748-$A3747)*(1+1.5*(E3748/E3747-1))</f>
        <v>48.88383771175036</v>
      </c>
      <c r="J3748">
        <f>VLOOKUP(A3748,'UVXY-IV'!A$1:G$5041,4,0)</f>
        <v>48.657736419999999</v>
      </c>
      <c r="M3748">
        <f>M3747*(1-(M$1+M$5))^($A3748-$A3747)*(1+2*(E3748/E3747-1))</f>
        <v>7.0512178487951171</v>
      </c>
    </row>
    <row r="3749" spans="1:13"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I3748*(1-(I$1+I$5))^($A3749-$A3748)*(1+1.5*(E3749/E3748-1))</f>
        <v>51.524608302158185</v>
      </c>
      <c r="J3749">
        <f>VLOOKUP(A3749,'UVXY-IV'!A$1:G$5041,4,0)</f>
        <v>51.3041573</v>
      </c>
      <c r="M3749">
        <f>M3748*(1-(M$1+M$5))^($A3749-$A3748)*(1+2*(E3749/E3748-1))</f>
        <v>7.5589464867131593</v>
      </c>
    </row>
    <row r="3750" spans="1:13"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I3749*(1-(I$1+I$5))^($A3750-$A3749)*(1+1.5*(E3750/E3749-1))</f>
        <v>50.01129455568433</v>
      </c>
      <c r="J3750">
        <f>VLOOKUP(A3750,'UVXY-IV'!A$1:G$5041,4,0)</f>
        <v>49.798341270000002</v>
      </c>
      <c r="M3750">
        <f>M3749*(1-(M$1+M$5))^($A3750-$A3749)*(1+2*(E3750/E3749-1))</f>
        <v>7.2627801527720033</v>
      </c>
    </row>
    <row r="3751" spans="1:13"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I3750*(1-(I$1+I$5))^($A3751-$A3750)*(1+1.5*(E3751/E3750-1))</f>
        <v>49.430231988741035</v>
      </c>
      <c r="J3751">
        <f>VLOOKUP(A3751,'UVXY-IV'!A$1:G$5041,4,0)</f>
        <v>49.219036160000002</v>
      </c>
      <c r="M3751">
        <f>M3750*(1-(M$1+M$5))^($A3751-$A3750)*(1+2*(E3751/E3750-1))</f>
        <v>7.1498212514366069</v>
      </c>
    </row>
    <row r="3752" spans="1:13"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I3751*(1-(I$1+I$5))^($A3752-$A3751)*(1+1.5*(E3752/E3751-1))</f>
        <v>48.254526995522077</v>
      </c>
      <c r="J3752">
        <f>VLOOKUP(A3752,'UVXY-IV'!A$1:G$5041,4,0)</f>
        <v>48.045970459999999</v>
      </c>
      <c r="M3752">
        <f>M3751*(1-(M$1+M$5))^($A3752-$A3751)*(1+2*(E3752/E3751-1))</f>
        <v>6.922931189851746</v>
      </c>
    </row>
    <row r="3753" spans="1:13"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I3752*(1-(I$1+I$5))^($A3753-$A3752)*(1+1.5*(E3753/E3752-1))</f>
        <v>48.037721622784161</v>
      </c>
      <c r="J3753">
        <f>VLOOKUP(A3753,'UVXY-IV'!A$1:G$5041,4,0)</f>
        <v>47.829135950000001</v>
      </c>
      <c r="M3753">
        <f>M3752*(1-(M$1+M$5))^($A3753-$A3752)*(1+2*(E3753/E3752-1))</f>
        <v>6.8813148576618923</v>
      </c>
    </row>
    <row r="3754" spans="1:13" x14ac:dyDescent="0.25">
      <c r="A3754" s="1">
        <v>43510</v>
      </c>
      <c r="B3754">
        <v>16.22</v>
      </c>
      <c r="C3754">
        <v>17.32</v>
      </c>
      <c r="D3754">
        <v>57.363999999999997</v>
      </c>
      <c r="E3754">
        <v>49.3354</v>
      </c>
      <c r="F3754">
        <v>11632.048306999999</v>
      </c>
      <c r="G3754">
        <v>10005.149008</v>
      </c>
      <c r="H3754">
        <f>(1/(1-91/360*VLOOKUP($A3754,Tbills!$B$4:$C$974,2,1)/100))^((1)/91)-1</f>
        <v>6.6871983189997763E-5</v>
      </c>
      <c r="I3754">
        <f>I3753*(1-(I$1+I$5))^($A3754-$A3753)*(1+1.5*(E3754/E3753-1))</f>
        <v>49.126534669798033</v>
      </c>
      <c r="J3754">
        <f>VLOOKUP(A3754,'UVXY-IV'!A$1:G$5041,4,0)</f>
        <v>48.913135519999997</v>
      </c>
      <c r="M3754">
        <f>M3753*(1-(M$1+M$5))^($A3754-$A3753)*(1+2*(E3754/E3753-1))</f>
        <v>7.089126540458337</v>
      </c>
    </row>
    <row r="3755" spans="1:13"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I3754*(1-(I$1+I$5))^($A3755-$A3754)*(1+1.5*(E3755/E3754-1))</f>
        <v>46.554322319570467</v>
      </c>
      <c r="J3755">
        <f>VLOOKUP(A3755,'UVXY-IV'!A$1:G$5041,4,0)</f>
        <v>46.348448380000001</v>
      </c>
      <c r="M3755">
        <f>M3754*(1-(M$1+M$5))^($A3755-$A3754)*(1+2*(E3755/E3754-1))</f>
        <v>6.5940848579411506</v>
      </c>
    </row>
    <row r="3756" spans="1:13"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I3755*(1-(I$1+I$5))^($A3756-$A3755)*(1+1.5*(E3756/E3755-1))</f>
        <v>46.552536700014578</v>
      </c>
      <c r="J3756">
        <f>VLOOKUP(A3756,'UVXY-IV'!A$1:G$5041,4,0)</f>
        <v>46.346253099999998</v>
      </c>
      <c r="M3756">
        <f>M3755*(1-(M$1+M$5))^($A3756-$A3755)*(1+2*(E3756/E3755-1))</f>
        <v>6.5931960563626264</v>
      </c>
    </row>
    <row r="3757" spans="1:13"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I3756*(1-(I$1+I$5))^($A3757-$A3756)*(1+1.5*(E3757/E3756-1))</f>
        <v>43.613840112781638</v>
      </c>
      <c r="J3757">
        <f>VLOOKUP(A3757,'UVXY-IV'!A$1:G$5041,4,0)</f>
        <v>43.419412080000001</v>
      </c>
      <c r="M3757">
        <f>M3756*(1-(M$1+M$5))^($A3757-$A3756)*(1+2*(E3757/E3756-1))</f>
        <v>6.0381314280780982</v>
      </c>
    </row>
    <row r="3758" spans="1:13"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I3757*(1-(I$1+I$5))^($A3758-$A3757)*(1+1.5*(E3758/E3757-1))</f>
        <v>44.816971845624018</v>
      </c>
      <c r="J3758">
        <f>VLOOKUP(A3758,'UVXY-IV'!A$1:G$5041,4,0)</f>
        <v>44.617890070000001</v>
      </c>
      <c r="M3758">
        <f>M3757*(1-(M$1+M$5))^($A3758-$A3757)*(1+2*(E3758/E3757-1))</f>
        <v>6.260090382183412</v>
      </c>
    </row>
    <row r="3759" spans="1:13"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I3758*(1-(I$1+I$5))^($A3759-$A3758)*(1+1.5*(E3759/E3758-1))</f>
        <v>42.045297977645056</v>
      </c>
      <c r="J3759">
        <f>VLOOKUP(A3759,'UVXY-IV'!A$1:G$5041,4,0)</f>
        <v>41.85760277</v>
      </c>
      <c r="M3759">
        <f>M3758*(1-(M$1+M$5))^($A3759-$A3758)*(1+2*(E3759/E3758-1))</f>
        <v>5.7437707683257777</v>
      </c>
    </row>
    <row r="3760" spans="1:13"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I3759*(1-(I$1+I$5))^($A3760-$A3759)*(1+1.5*(E3760/E3759-1))</f>
        <v>43.432595848071237</v>
      </c>
      <c r="J3760">
        <f>VLOOKUP(A3760,'UVXY-IV'!A$1:G$5041,4,0)</f>
        <v>43.239028589999997</v>
      </c>
      <c r="M3760">
        <f>M3759*(1-(M$1+M$5))^($A3760-$A3759)*(1+2*(E3760/E3759-1))</f>
        <v>5.9960821686644827</v>
      </c>
    </row>
    <row r="3761" spans="1:13"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I3760*(1-(I$1+I$5))^($A3761-$A3760)*(1+1.5*(E3761/E3760-1))</f>
        <v>44.195667519288037</v>
      </c>
      <c r="J3761">
        <f>VLOOKUP(A3761,'UVXY-IV'!A$1:G$5041,4,0)</f>
        <v>43.998551069999998</v>
      </c>
      <c r="M3761">
        <f>M3760*(1-(M$1+M$5))^($A3761-$A3760)*(1+2*(E3761/E3760-1))</f>
        <v>6.1364144152612914</v>
      </c>
    </row>
    <row r="3762" spans="1:13"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I3761*(1-(I$1+I$5))^($A3762-$A3761)*(1+1.5*(E3762/E3761-1))</f>
        <v>43.987791942387787</v>
      </c>
      <c r="J3762">
        <f>VLOOKUP(A3762,'UVXY-IV'!A$1:G$5041,4,0)</f>
        <v>43.79085473</v>
      </c>
      <c r="M3762">
        <f>M3761*(1-(M$1+M$5))^($A3762-$A3761)*(1+2*(E3762/E3761-1))</f>
        <v>6.0978032763310122</v>
      </c>
    </row>
    <row r="3763" spans="1:13"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I3762*(1-(I$1+I$5))^($A3763-$A3762)*(1+1.5*(E3763/E3762-1))</f>
        <v>43.573840451884323</v>
      </c>
      <c r="J3763">
        <f>VLOOKUP(A3763,'UVXY-IV'!A$1:G$5041,4,0)</f>
        <v>43.377706879999998</v>
      </c>
      <c r="M3763">
        <f>M3762*(1-(M$1+M$5))^($A3763-$A3762)*(1+2*(E3763/E3762-1))</f>
        <v>6.021165615456713</v>
      </c>
    </row>
    <row r="3764" spans="1:13"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I3763*(1-(I$1+I$5))^($A3764-$A3763)*(1+1.5*(E3764/E3763-1))</f>
        <v>40.782866640932816</v>
      </c>
      <c r="J3764">
        <f>VLOOKUP(A3764,'UVXY-IV'!A$1:G$5041,4,0)</f>
        <v>40.599094970000003</v>
      </c>
      <c r="M3764">
        <f>M3763*(1-(M$1+M$5))^($A3764-$A3763)*(1+2*(E3764/E3763-1))</f>
        <v>5.5068317720648885</v>
      </c>
    </row>
    <row r="3765" spans="1:13"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I3764*(1-(I$1+I$5))^($A3765-$A3764)*(1+1.5*(E3765/E3764-1))</f>
        <v>42.168931653254532</v>
      </c>
      <c r="J3765">
        <f>VLOOKUP(A3765,'UVXY-IV'!A$1:G$5041,4,0)</f>
        <v>41.979118489999998</v>
      </c>
      <c r="M3765">
        <f>M3764*(1-(M$1+M$5))^($A3765-$A3764)*(1+2*(E3765/E3764-1))</f>
        <v>5.7560118055215268</v>
      </c>
    </row>
    <row r="3766" spans="1:13"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I3765*(1-(I$1+I$5))^($A3766-$A3765)*(1+1.5*(E3766/E3765-1))</f>
        <v>42.978676074132224</v>
      </c>
      <c r="J3766">
        <f>VLOOKUP(A3766,'UVXY-IV'!A$1:G$5041,4,0)</f>
        <v>42.79105388</v>
      </c>
      <c r="M3766">
        <f>M3765*(1-(M$1+M$5))^($A3766-$A3765)*(1+2*(E3766/E3765-1))</f>
        <v>5.903260145661136</v>
      </c>
    </row>
    <row r="3767" spans="1:13"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I3766*(1-(I$1+I$5))^($A3767-$A3766)*(1+1.5*(E3767/E3766-1))</f>
        <v>44.924777034049498</v>
      </c>
      <c r="J3767">
        <f>VLOOKUP(A3767,'UVXY-IV'!A$1:G$5041,4,0)</f>
        <v>44.728646120000001</v>
      </c>
      <c r="M3767">
        <f>M3766*(1-(M$1+M$5))^($A3767-$A3766)*(1+2*(E3767/E3766-1))</f>
        <v>6.2595324416969547</v>
      </c>
    </row>
    <row r="3768" spans="1:13"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I3767*(1-(I$1+I$5))^($A3768-$A3767)*(1+1.5*(E3768/E3767-1))</f>
        <v>46.933060892812037</v>
      </c>
      <c r="J3768">
        <f>VLOOKUP(A3768,'UVXY-IV'!A$1:G$5041,4,0)</f>
        <v>46.743018560000003</v>
      </c>
      <c r="M3768">
        <f>M3767*(1-(M$1+M$5))^($A3768-$A3767)*(1+2*(E3768/E3767-1))</f>
        <v>6.6324878549699768</v>
      </c>
    </row>
    <row r="3769" spans="1:13"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I3768*(1-(I$1+I$5))^($A3769-$A3768)*(1+1.5*(E3769/E3768-1))</f>
        <v>47.160007481326431</v>
      </c>
      <c r="J3769">
        <f>VLOOKUP(A3769,'UVXY-IV'!A$1:G$5041,4,0)</f>
        <v>46.968419570000002</v>
      </c>
      <c r="M3769">
        <f>M3768*(1-(M$1+M$5))^($A3769-$A3768)*(1+2*(E3769/E3768-1))</f>
        <v>6.6751103091376054</v>
      </c>
    </row>
    <row r="3770" spans="1:13"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I3769*(1-(I$1+I$5))^($A3770-$A3769)*(1+1.5*(E3770/E3769-1))</f>
        <v>42.107607059337383</v>
      </c>
      <c r="J3770">
        <f>VLOOKUP(A3770,'UVXY-IV'!A$1:G$5041,4,0)</f>
        <v>41.946138519999998</v>
      </c>
      <c r="M3770">
        <f>M3769*(1-(M$1+M$5))^($A3770-$A3769)*(1+2*(E3770/E3769-1))</f>
        <v>5.7212596385386059</v>
      </c>
    </row>
    <row r="3771" spans="1:13"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I3770*(1-(I$1+I$5))^($A3771-$A3770)*(1+1.5*(E3771/E3770-1))</f>
        <v>40.8413987821042</v>
      </c>
      <c r="J3771">
        <f>VLOOKUP(A3771,'UVXY-IV'!A$1:G$5041,4,0)</f>
        <v>40.68479902</v>
      </c>
      <c r="M3771">
        <f>M3770*(1-(M$1+M$5))^($A3771-$A3770)*(1+2*(E3771/E3770-1))</f>
        <v>5.4917552536982424</v>
      </c>
    </row>
    <row r="3772" spans="1:13"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I3771*(1-(I$1+I$5))^($A3772-$A3771)*(1+1.5*(E3772/E3771-1))</f>
        <v>39.911054412781951</v>
      </c>
      <c r="J3772">
        <f>VLOOKUP(A3772,'UVXY-IV'!A$1:G$5041,4,0)</f>
        <v>39.758597049999999</v>
      </c>
      <c r="M3772">
        <f>M3771*(1-(M$1+M$5))^($A3772-$A3771)*(1+2*(E3772/E3771-1))</f>
        <v>5.3248455790945526</v>
      </c>
    </row>
    <row r="3773" spans="1:13"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I3772*(1-(I$1+I$5))^($A3773-$A3772)*(1+1.5*(E3773/E3772-1))</f>
        <v>39.323424919600484</v>
      </c>
      <c r="J3773">
        <f>VLOOKUP(A3773,'UVXY-IV'!A$1:G$5041,4,0)</f>
        <v>39.173764570000003</v>
      </c>
      <c r="M3773">
        <f>M3772*(1-(M$1+M$5))^($A3773-$A3772)*(1+2*(E3773/E3772-1))</f>
        <v>5.2202030824751677</v>
      </c>
    </row>
    <row r="3774" spans="1:13"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I3773*(1-(I$1+I$5))^($A3774-$A3773)*(1+1.5*(E3774/E3773-1))</f>
        <v>37.57723055595816</v>
      </c>
      <c r="J3774">
        <f>VLOOKUP(A3774,'UVXY-IV'!A$1:G$5041,4,0)</f>
        <v>37.435469769999997</v>
      </c>
      <c r="M3774">
        <f>M3773*(1-(M$1+M$5))^($A3774-$A3773)*(1+2*(E3774/E3773-1))</f>
        <v>4.9110238680629861</v>
      </c>
    </row>
    <row r="3775" spans="1:13"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I3774*(1-(I$1+I$5))^($A3775-$A3774)*(1+1.5*(E3775/E3774-1))</f>
        <v>38.031089029119194</v>
      </c>
      <c r="J3775">
        <f>VLOOKUP(A3775,'UVXY-IV'!A$1:G$5041,4,0)</f>
        <v>37.886723959999998</v>
      </c>
      <c r="M3775">
        <f>M3774*(1-(M$1+M$5))^($A3775-$A3774)*(1+2*(E3775/E3774-1))</f>
        <v>4.9897972801728594</v>
      </c>
    </row>
    <row r="3776" spans="1:13"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I3775*(1-(I$1+I$5))^($A3776-$A3775)*(1+1.5*(E3776/E3775-1))</f>
        <v>38.410353600283074</v>
      </c>
      <c r="J3776">
        <f>VLOOKUP(A3776,'UVXY-IV'!A$1:G$5041,4,0)</f>
        <v>38.264386629999997</v>
      </c>
      <c r="M3776">
        <f>M3775*(1-(M$1+M$5))^($A3776-$A3775)*(1+2*(E3776/E3775-1))</f>
        <v>5.0560389161345629</v>
      </c>
    </row>
    <row r="3777" spans="1:13"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I3776*(1-(I$1+I$5))^($A3777-$A3776)*(1+1.5*(E3777/E3776-1))</f>
        <v>39.169965676458389</v>
      </c>
      <c r="J3777">
        <f>VLOOKUP(A3777,'UVXY-IV'!A$1:G$5041,4,0)</f>
        <v>39.018289240000001</v>
      </c>
      <c r="M3777">
        <f>M3776*(1-(M$1+M$5))^($A3777-$A3776)*(1+2*(E3777/E3776-1))</f>
        <v>5.1892491623872843</v>
      </c>
    </row>
    <row r="3778" spans="1:13"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I3777*(1-(I$1+I$5))^($A3778-$A3777)*(1+1.5*(E3778/E3777-1))</f>
        <v>38.234013766349172</v>
      </c>
      <c r="J3778">
        <f>VLOOKUP(A3778,'UVXY-IV'!A$1:G$5041,4,0)</f>
        <v>38.086278100000001</v>
      </c>
      <c r="M3778">
        <f>M3777*(1-(M$1+M$5))^($A3778-$A3777)*(1+2*(E3778/E3777-1))</f>
        <v>5.0238176915600423</v>
      </c>
    </row>
    <row r="3779" spans="1:13"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I3778*(1-(I$1+I$5))^($A3779-$A3778)*(1+1.5*(E3779/E3778-1))</f>
        <v>44.217983444750928</v>
      </c>
      <c r="J3779">
        <f>VLOOKUP(A3779,'UVXY-IV'!A$1:G$5041,4,0)</f>
        <v>44.047516289999997</v>
      </c>
      <c r="M3779">
        <f>M3778*(1-(M$1+M$5))^($A3779-$A3778)*(1+2*(E3779/E3778-1))</f>
        <v>6.0720513508749994</v>
      </c>
    </row>
    <row r="3780" spans="1:13"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I3779*(1-(I$1+I$5))^($A3780-$A3779)*(1+1.5*(E3780/E3779-1))</f>
        <v>44.611478782278006</v>
      </c>
      <c r="J3780">
        <f>VLOOKUP(A3780,'UVXY-IV'!A$1:G$5041,4,0)</f>
        <v>44.438919110000001</v>
      </c>
      <c r="M3780">
        <f>M3779*(1-(M$1+M$5))^($A3780-$A3779)*(1+2*(E3780/E3779-1))</f>
        <v>6.1437120049325982</v>
      </c>
    </row>
    <row r="3781" spans="1:13"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I3780*(1-(I$1+I$5))^($A3781-$A3780)*(1+1.5*(E3781/E3780-1))</f>
        <v>41.381273024405964</v>
      </c>
      <c r="J3781">
        <f>VLOOKUP(A3781,'UVXY-IV'!A$1:G$5041,4,0)</f>
        <v>41.221888849999999</v>
      </c>
      <c r="M3781">
        <f>M3780*(1-(M$1+M$5))^($A3781-$A3780)*(1+2*(E3781/E3780-1))</f>
        <v>5.5504633626508184</v>
      </c>
    </row>
    <row r="3782" spans="1:13"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I3781*(1-(I$1+I$5))^($A3782-$A3781)*(1+1.5*(E3782/E3781-1))</f>
        <v>42.534621761914458</v>
      </c>
      <c r="J3782">
        <f>VLOOKUP(A3782,'UVXY-IV'!A$1:G$5041,4,0)</f>
        <v>42.369943159999998</v>
      </c>
      <c r="M3782">
        <f>M3781*(1-(M$1+M$5))^($A3782-$A3781)*(1+2*(E3782/E3781-1))</f>
        <v>5.7566069457112423</v>
      </c>
    </row>
    <row r="3783" spans="1:13"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I3782*(1-(I$1+I$5))^($A3783-$A3782)*(1+1.5*(E3783/E3782-1))</f>
        <v>40.533373739674552</v>
      </c>
      <c r="J3783">
        <f>VLOOKUP(A3783,'UVXY-IV'!A$1:G$5041,4,0)</f>
        <v>40.375521620000001</v>
      </c>
      <c r="M3783">
        <f>M3782*(1-(M$1+M$5))^($A3783-$A3782)*(1+2*(E3783/E3782-1))</f>
        <v>5.3953651893915131</v>
      </c>
    </row>
    <row r="3784" spans="1:13"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I3783*(1-(I$1+I$5))^($A3784-$A3783)*(1+1.5*(E3784/E3783-1))</f>
        <v>39.158306497545375</v>
      </c>
      <c r="J3784">
        <f>VLOOKUP(A3784,'UVXY-IV'!A$1:G$5041,4,0)</f>
        <v>39.004335259999998</v>
      </c>
      <c r="M3784">
        <f>M3783*(1-(M$1+M$5))^($A3784-$A3783)*(1+2*(E3784/E3783-1))</f>
        <v>5.1512127589010168</v>
      </c>
    </row>
    <row r="3785" spans="1:13"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I3784*(1-(I$1+I$5))^($A3785-$A3784)*(1+1.5*(E3785/E3784-1))</f>
        <v>37.847472460234663</v>
      </c>
      <c r="J3785">
        <f>VLOOKUP(A3785,'UVXY-IV'!A$1:G$5041,4,0)</f>
        <v>37.698995019999998</v>
      </c>
      <c r="M3785">
        <f>M3784*(1-(M$1+M$5))^($A3785-$A3784)*(1+2*(E3785/E3784-1))</f>
        <v>4.9209887017080822</v>
      </c>
    </row>
    <row r="3786" spans="1:13"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I3785*(1-(I$1+I$5))^($A3786-$A3785)*(1+1.5*(E3786/E3785-1))</f>
        <v>38.022667917127258</v>
      </c>
      <c r="J3786">
        <f>VLOOKUP(A3786,'UVXY-IV'!A$1:G$5041,4,0)</f>
        <v>37.873304789999999</v>
      </c>
      <c r="M3786">
        <f>M3785*(1-(M$1+M$5))^($A3786-$A3785)*(1+2*(E3786/E3785-1))</f>
        <v>4.951257310871477</v>
      </c>
    </row>
    <row r="3787" spans="1:13"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I3786*(1-(I$1+I$5))^($A3787-$A3786)*(1+1.5*(E3787/E3786-1))</f>
        <v>37.925890664289028</v>
      </c>
      <c r="J3787">
        <f>VLOOKUP(A3787,'UVXY-IV'!A$1:G$5041,4,0)</f>
        <v>37.784084059999998</v>
      </c>
      <c r="M3787">
        <f>M3786*(1-(M$1+M$5))^($A3787-$A3786)*(1+2*(E3787/E3786-1))</f>
        <v>4.9343512407718499</v>
      </c>
    </row>
    <row r="3788" spans="1:13" x14ac:dyDescent="0.25">
      <c r="A3788" s="1">
        <v>43559</v>
      </c>
      <c r="B3788">
        <v>13.58</v>
      </c>
      <c r="C3788">
        <v>15.48</v>
      </c>
      <c r="D3788">
        <v>48.5306</v>
      </c>
      <c r="E3788">
        <v>41.6008</v>
      </c>
      <c r="F3788">
        <v>10978.218046</v>
      </c>
      <c r="G3788">
        <v>9411.7442360000005</v>
      </c>
      <c r="H3788">
        <f>(1/(1-91/360*VLOOKUP($A3788,Tbills!$B$4:$C$974,2,1)/100))^((1)/91)-1</f>
        <v>6.7043918162035254E-5</v>
      </c>
      <c r="I3788">
        <f>I3787*(1-(I$1+I$5))^($A3788-$A3787)*(1+1.5*(E3788/E3787-1))</f>
        <v>37.559228051891907</v>
      </c>
      <c r="J3788">
        <f>VLOOKUP(A3788,'UVXY-IV'!A$1:G$5041,4,0)</f>
        <v>37.419217000000003</v>
      </c>
      <c r="M3788">
        <f>M3787*(1-(M$1+M$5))^($A3788-$A3787)*(1+2*(E3788/E3787-1))</f>
        <v>4.8706433522103518</v>
      </c>
    </row>
    <row r="3789" spans="1:13"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I3788*(1-(I$1+I$5))^($A3789-$A3788)*(1+1.5*(E3789/E3788-1))</f>
        <v>36.372265231637741</v>
      </c>
      <c r="J3789">
        <f>VLOOKUP(A3789,'UVXY-IV'!A$1:G$5041,4,0)</f>
        <v>36.251312120000001</v>
      </c>
      <c r="M3789">
        <f>M3788*(1-(M$1+M$5))^($A3789-$A3788)*(1+2*(E3789/E3788-1))</f>
        <v>4.6653142266153669</v>
      </c>
    </row>
    <row r="3790" spans="1:13"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I3789*(1-(I$1+I$5))^($A3790-$A3789)*(1+1.5*(E3790/E3789-1))</f>
        <v>36.55033050857871</v>
      </c>
      <c r="J3790">
        <f>VLOOKUP(A3790,'UVXY-IV'!A$1:G$5041,4,0)</f>
        <v>36.428675630000001</v>
      </c>
      <c r="M3790">
        <f>M3789*(1-(M$1+M$5))^($A3790-$A3789)*(1+2*(E3790/E3789-1))</f>
        <v>4.6954722156669986</v>
      </c>
    </row>
    <row r="3791" spans="1:13"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I3790*(1-(I$1+I$5))^($A3791-$A3790)*(1+1.5*(E3791/E3790-1))</f>
        <v>38.567826826841227</v>
      </c>
      <c r="J3791">
        <f>VLOOKUP(A3791,'UVXY-IV'!A$1:G$5041,4,0)</f>
        <v>38.437801239999999</v>
      </c>
      <c r="M3791">
        <f>M3790*(1-(M$1+M$5))^($A3791-$A3790)*(1+2*(E3791/E3790-1))</f>
        <v>5.0409384071489738</v>
      </c>
    </row>
    <row r="3792" spans="1:13"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I3791*(1-(I$1+I$5))^($A3792-$A3791)*(1+1.5*(E3792/E3791-1))</f>
        <v>36.762769751155417</v>
      </c>
      <c r="J3792">
        <f>VLOOKUP(A3792,'UVXY-IV'!A$1:G$5041,4,0)</f>
        <v>36.637973899999999</v>
      </c>
      <c r="M3792">
        <f>M3791*(1-(M$1+M$5))^($A3792-$A3791)*(1+2*(E3792/E3791-1))</f>
        <v>4.7262715846447767</v>
      </c>
    </row>
    <row r="3793" spans="1:13"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I3792*(1-(I$1+I$5))^($A3793-$A3792)*(1+1.5*(E3793/E3792-1))</f>
        <v>35.637122117655636</v>
      </c>
      <c r="J3793">
        <f>VLOOKUP(A3793,'UVXY-IV'!A$1:G$5041,4,0)</f>
        <v>35.515593920000001</v>
      </c>
      <c r="M3793">
        <f>M3792*(1-(M$1+M$5))^($A3793-$A3792)*(1+2*(E3793/E3792-1))</f>
        <v>4.53322434315157</v>
      </c>
    </row>
    <row r="3794" spans="1:13" x14ac:dyDescent="0.25">
      <c r="A3794" s="1">
        <v>43567</v>
      </c>
      <c r="B3794">
        <v>12.01</v>
      </c>
      <c r="C3794">
        <v>14.46</v>
      </c>
      <c r="D3794">
        <v>44.4908</v>
      </c>
      <c r="E3794">
        <v>38.1173</v>
      </c>
      <c r="F3794">
        <v>10913.533382</v>
      </c>
      <c r="G3794">
        <v>9351.2674779999998</v>
      </c>
      <c r="H3794">
        <f>(1/(1-91/360*VLOOKUP($A3794,Tbills!$B$4:$C$974,2,1)/100))^((1)/91)-1</f>
        <v>6.6173214376075151E-5</v>
      </c>
      <c r="I3794">
        <f>I3793*(1-(I$1+I$5))^($A3794-$A3793)*(1+1.5*(E3794/E3793-1))</f>
        <v>32.86344214647017</v>
      </c>
      <c r="J3794">
        <f>VLOOKUP(A3794,'UVXY-IV'!A$1:G$5041,4,0)</f>
        <v>32.751768990000002</v>
      </c>
      <c r="M3794">
        <f>M3793*(1-(M$1+M$5))^($A3794-$A3793)*(1+2*(E3794/E3793-1))</f>
        <v>4.062705826764609</v>
      </c>
    </row>
    <row r="3795" spans="1:13"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I3794*(1-(I$1+I$5))^($A3795-$A3794)*(1+1.5*(E3795/E3794-1))</f>
        <v>32.492379529089888</v>
      </c>
      <c r="J3795">
        <f>VLOOKUP(A3795,'UVXY-IV'!A$1:G$5041,4,0)</f>
        <v>32.38208994</v>
      </c>
      <c r="M3795">
        <f>M3794*(1-(M$1+M$5))^($A3795-$A3794)*(1+2*(E3795/E3794-1))</f>
        <v>4.0012924306317537</v>
      </c>
    </row>
    <row r="3796" spans="1:13"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I3795*(1-(I$1+I$5))^($A3796-$A3795)*(1+1.5*(E3796/E3795-1))</f>
        <v>32.332833111878884</v>
      </c>
      <c r="J3796">
        <f>VLOOKUP(A3796,'UVXY-IV'!A$1:G$5041,4,0)</f>
        <v>32.222685599999998</v>
      </c>
      <c r="M3796">
        <f>M3795*(1-(M$1+M$5))^($A3796-$A3795)*(1+2*(E3796/E3795-1))</f>
        <v>3.9750128027718739</v>
      </c>
    </row>
    <row r="3797" spans="1:13"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I3796*(1-(I$1+I$5))^($A3797-$A3796)*(1+1.5*(E3797/E3796-1))</f>
        <v>32.332523071013426</v>
      </c>
      <c r="J3797">
        <f>VLOOKUP(A3797,'UVXY-IV'!A$1:G$5041,4,0)</f>
        <v>32.22246312</v>
      </c>
      <c r="M3797">
        <f>M3796*(1-(M$1+M$5))^($A3797-$A3796)*(1+2*(E3797/E3796-1))</f>
        <v>3.9748788502856431</v>
      </c>
    </row>
    <row r="3798" spans="1:13"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I3797*(1-(I$1+I$5))^($A3798-$A3797)*(1+1.5*(E3798/E3797-1))</f>
        <v>31.691570907079821</v>
      </c>
      <c r="J3798">
        <f>VLOOKUP(A3798,'UVXY-IV'!A$1:G$5041,4,0)</f>
        <v>31.58346564</v>
      </c>
      <c r="M3798">
        <f>M3797*(1-(M$1+M$5))^($A3798-$A3797)*(1+2*(E3798/E3797-1))</f>
        <v>3.8697355309235282</v>
      </c>
    </row>
    <row r="3799" spans="1:13"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I3798*(1-(I$1+I$5))^($A3799-$A3798)*(1+1.5*(E3799/E3798-1))</f>
        <v>30.885649227840219</v>
      </c>
      <c r="J3799">
        <f>VLOOKUP(A3799,'UVXY-IV'!A$1:G$5041,4,0)</f>
        <v>30.778551400000001</v>
      </c>
      <c r="M3799">
        <f>M3798*(1-(M$1+M$5))^($A3799-$A3798)*(1+2*(E3799/E3798-1))</f>
        <v>3.7382138220639884</v>
      </c>
    </row>
    <row r="3800" spans="1:13"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I3799*(1-(I$1+I$5))^($A3800-$A3799)*(1+1.5*(E3800/E3799-1))</f>
        <v>30.723620689952238</v>
      </c>
      <c r="J3800">
        <f>VLOOKUP(A3800,'UVXY-IV'!A$1:G$5041,4,0)</f>
        <v>30.616483429999999</v>
      </c>
      <c r="M3800">
        <f>M3799*(1-(M$1+M$5))^($A3800-$A3799)*(1+2*(E3800/E3799-1))</f>
        <v>3.7119883226842534</v>
      </c>
    </row>
    <row r="3801" spans="1:13"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I3800*(1-(I$1+I$5))^($A3801-$A3800)*(1+1.5*(E3801/E3800-1))</f>
        <v>32.090636219118593</v>
      </c>
      <c r="J3801">
        <f>VLOOKUP(A3801,'UVXY-IV'!A$1:G$5041,4,0)</f>
        <v>31.978326809999999</v>
      </c>
      <c r="M3801">
        <f>M3800*(1-(M$1+M$5))^($A3801-$A3800)*(1+2*(E3801/E3800-1))</f>
        <v>3.9321201257304077</v>
      </c>
    </row>
    <row r="3802" spans="1:13" x14ac:dyDescent="0.25">
      <c r="A3802" s="1">
        <v>43580</v>
      </c>
      <c r="B3802">
        <v>13.25</v>
      </c>
      <c r="C3802">
        <v>15.21</v>
      </c>
      <c r="D3802">
        <v>44.6496</v>
      </c>
      <c r="E3802">
        <v>38.220399999999998</v>
      </c>
      <c r="F3802">
        <v>10936.931454</v>
      </c>
      <c r="G3802">
        <v>9363.2272379999995</v>
      </c>
      <c r="H3802">
        <f>(1/(1-91/360*VLOOKUP($A3802,Tbills!$B$4:$C$974,2,1)/100))^((1)/91)-1</f>
        <v>6.6871983189997763E-5</v>
      </c>
      <c r="I3802">
        <f>I3801*(1-(I$1+I$5))^($A3802-$A3801)*(1+1.5*(E3802/E3801-1))</f>
        <v>32.971516594175021</v>
      </c>
      <c r="J3802">
        <f>VLOOKUP(A3802,'UVXY-IV'!A$1:G$5041,4,0)</f>
        <v>32.856260900000002</v>
      </c>
      <c r="M3802">
        <f>M3801*(1-(M$1+M$5))^($A3802-$A3801)*(1+2*(E3802/E3801-1))</f>
        <v>4.0759487781077057</v>
      </c>
    </row>
    <row r="3803" spans="1:13"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I3802*(1-(I$1+I$5))^($A3803-$A3802)*(1+1.5*(E3803/E3802-1))</f>
        <v>31.375840633830819</v>
      </c>
      <c r="J3803">
        <f>VLOOKUP(A3803,'UVXY-IV'!A$1:G$5041,4,0)</f>
        <v>31.26771158</v>
      </c>
      <c r="M3803">
        <f>M3802*(1-(M$1+M$5))^($A3803-$A3802)*(1+2*(E3803/E3802-1))</f>
        <v>3.8128592884512598</v>
      </c>
    </row>
    <row r="3804" spans="1:13"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I3803*(1-(I$1+I$5))^($A3804-$A3803)*(1+1.5*(E3804/E3803-1))</f>
        <v>32.01634823991111</v>
      </c>
      <c r="J3804">
        <f>VLOOKUP(A3804,'UVXY-IV'!A$1:G$5041,4,0)</f>
        <v>31.905338560000001</v>
      </c>
      <c r="M3804">
        <f>M3803*(1-(M$1+M$5))^($A3804-$A3803)*(1+2*(E3804/E3803-1))</f>
        <v>3.9163937051670752</v>
      </c>
    </row>
    <row r="3805" spans="1:13" x14ac:dyDescent="0.25">
      <c r="A3805" s="1">
        <v>43585</v>
      </c>
      <c r="B3805">
        <v>13.12</v>
      </c>
      <c r="C3805">
        <v>15.23</v>
      </c>
      <c r="D3805">
        <v>43.6661</v>
      </c>
      <c r="E3805">
        <v>37.366</v>
      </c>
      <c r="F3805">
        <v>10912.423763000001</v>
      </c>
      <c r="G3805">
        <v>9339.1284770000002</v>
      </c>
      <c r="H3805">
        <f>(1/(1-91/360*VLOOKUP($A3805,Tbills!$B$4:$C$974,2,1)/100))^((1)/91)-1</f>
        <v>6.6871983189997763E-5</v>
      </c>
      <c r="I3805">
        <f>I3804*(1-(I$1+I$5))^($A3805-$A3804)*(1+1.5*(E3805/E3804-1))</f>
        <v>31.855156604516363</v>
      </c>
      <c r="J3805">
        <f>VLOOKUP(A3805,'UVXY-IV'!A$1:G$5041,4,0)</f>
        <v>31.743755960000001</v>
      </c>
      <c r="M3805">
        <f>M3804*(1-(M$1+M$5))^($A3805-$A3804)*(1+2*(E3805/E3804-1))</f>
        <v>3.8900221184958652</v>
      </c>
    </row>
    <row r="3806" spans="1:13"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I3805*(1-(I$1+I$5))^($A3806-$A3805)*(1+1.5*(E3806/E3805-1))</f>
        <v>34.114937743375982</v>
      </c>
      <c r="J3806">
        <f>VLOOKUP(A3806,'UVXY-IV'!A$1:G$5041,4,0)</f>
        <v>33.99509218</v>
      </c>
      <c r="M3806">
        <f>M3805*(1-(M$1+M$5))^($A3806-$A3805)*(1+2*(E3806/E3805-1))</f>
        <v>4.2578722647076548</v>
      </c>
    </row>
    <row r="3807" spans="1:13"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I3806*(1-(I$1+I$5))^($A3807-$A3806)*(1+1.5*(E3807/E3806-1))</f>
        <v>33.883552807890226</v>
      </c>
      <c r="J3807">
        <f>VLOOKUP(A3807,'UVXY-IV'!A$1:G$5041,4,0)</f>
        <v>33.76389975</v>
      </c>
      <c r="M3807">
        <f>M3806*(1-(M$1+M$5))^($A3807-$A3806)*(1+2*(E3807/E3806-1))</f>
        <v>4.2192787260473779</v>
      </c>
    </row>
    <row r="3808" spans="1:13" x14ac:dyDescent="0.25">
      <c r="A3808" s="1">
        <v>43588</v>
      </c>
      <c r="B3808">
        <v>12.87</v>
      </c>
      <c r="C3808">
        <v>15.07</v>
      </c>
      <c r="D3808">
        <v>43.2498</v>
      </c>
      <c r="E3808">
        <v>37.002400000000002</v>
      </c>
      <c r="F3808">
        <v>10937.215952</v>
      </c>
      <c r="G3808">
        <v>9358.4750390000008</v>
      </c>
      <c r="H3808">
        <f>(1/(1-91/360*VLOOKUP($A3808,Tbills!$B$4:$C$974,2,1)/100))^((1)/91)-1</f>
        <v>6.6312964545511832E-5</v>
      </c>
      <c r="I3808">
        <f>I3807*(1-(I$1+I$5))^($A3808-$A3807)*(1+1.5*(E3808/E3807-1))</f>
        <v>31.333551245366209</v>
      </c>
      <c r="J3808">
        <f>VLOOKUP(A3808,'UVXY-IV'!A$1:G$5041,4,0)</f>
        <v>31.227789649999998</v>
      </c>
      <c r="M3808">
        <f>M3807*(1-(M$1+M$5))^($A3808-$A3807)*(1+2*(E3808/E3807-1))</f>
        <v>3.795822527122978</v>
      </c>
    </row>
    <row r="3809" spans="1:13"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I3808*(1-(I$1+I$5))^($A3809-$A3808)*(1+1.5*(E3809/E3808-1))</f>
        <v>34.481630980883317</v>
      </c>
      <c r="J3809">
        <f>VLOOKUP(A3809,'UVXY-IV'!A$1:G$5041,4,0)</f>
        <v>34.36360723</v>
      </c>
      <c r="M3809">
        <f>M3808*(1-(M$1+M$5))^($A3809-$A3808)*(1+2*(E3809/E3808-1))</f>
        <v>4.3040356386331329</v>
      </c>
    </row>
    <row r="3810" spans="1:13"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I3809*(1-(I$1+I$5))^($A3810-$A3809)*(1+1.5*(E3810/E3809-1))</f>
        <v>40.4300006166944</v>
      </c>
      <c r="J3810">
        <f>VLOOKUP(A3810,'UVXY-IV'!A$1:G$5041,4,0)</f>
        <v>40.312880560000004</v>
      </c>
      <c r="M3810">
        <f>M3809*(1-(M$1+M$5))^($A3810-$A3809)*(1+2*(E3810/E3809-1))</f>
        <v>5.2938979345456385</v>
      </c>
    </row>
    <row r="3811" spans="1:13"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I3810*(1-(I$1+I$5))^($A3811-$A3810)*(1+1.5*(E3811/E3810-1))</f>
        <v>41.253542223408431</v>
      </c>
      <c r="J3811">
        <f>VLOOKUP(A3811,'UVXY-IV'!A$1:G$5041,4,0)</f>
        <v>41.137338319999998</v>
      </c>
      <c r="M3811">
        <f>M3810*(1-(M$1+M$5))^($A3811-$A3810)*(1+2*(E3811/E3810-1))</f>
        <v>5.4375629654724227</v>
      </c>
    </row>
    <row r="3812" spans="1:13"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I3811*(1-(I$1+I$5))^($A3812-$A3811)*(1+1.5*(E3812/E3811-1))</f>
        <v>40.888280316927627</v>
      </c>
      <c r="J3812">
        <f>VLOOKUP(A3812,'UVXY-IV'!A$1:G$5041,4,0)</f>
        <v>40.774564730000002</v>
      </c>
      <c r="M3812">
        <f>M3811*(1-(M$1+M$5))^($A3812-$A3811)*(1+2*(E3812/E3811-1))</f>
        <v>5.3732580161718655</v>
      </c>
    </row>
    <row r="3813" spans="1:13"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I3812*(1-(I$1+I$5))^($A3813-$A3812)*(1+1.5*(E3813/E3812-1))</f>
        <v>36.378583049823511</v>
      </c>
      <c r="J3813">
        <f>VLOOKUP(A3813,'UVXY-IV'!A$1:G$5041,4,0)</f>
        <v>36.283507559999997</v>
      </c>
      <c r="M3813">
        <f>M3812*(1-(M$1+M$5))^($A3813-$A3812)*(1+2*(E3813/E3812-1))</f>
        <v>4.5829866177409251</v>
      </c>
    </row>
    <row r="3814" spans="1:13"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I3813*(1-(I$1+I$5))^($A3814-$A3813)*(1+1.5*(E3814/E3813-1))</f>
        <v>44.632947035259214</v>
      </c>
      <c r="J3814">
        <f>VLOOKUP(A3814,'UVXY-IV'!A$1:G$5041,4,0)</f>
        <v>44.516295079999999</v>
      </c>
      <c r="M3814">
        <f>M3813*(1-(M$1+M$5))^($A3814-$A3813)*(1+2*(E3814/E3813-1))</f>
        <v>5.9691156830131424</v>
      </c>
    </row>
    <row r="3815" spans="1:13"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I3814*(1-(I$1+I$5))^($A3815-$A3814)*(1+1.5*(E3815/E3814-1))</f>
        <v>41.042103782560552</v>
      </c>
      <c r="J3815">
        <f>VLOOKUP(A3815,'UVXY-IV'!A$1:G$5041,4,0)</f>
        <v>40.93584517</v>
      </c>
      <c r="M3815">
        <f>M3814*(1-(M$1+M$5))^($A3815-$A3814)*(1+2*(E3815/E3814-1))</f>
        <v>5.3286972700367032</v>
      </c>
    </row>
    <row r="3816" spans="1:13"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I3815*(1-(I$1+I$5))^($A3816-$A3815)*(1+1.5*(E3816/E3815-1))</f>
        <v>38.304300759373938</v>
      </c>
      <c r="J3816">
        <f>VLOOKUP(A3816,'UVXY-IV'!A$1:G$5041,4,0)</f>
        <v>38.206403129999998</v>
      </c>
      <c r="M3816">
        <f>M3815*(1-(M$1+M$5))^($A3816-$A3815)*(1+2*(E3816/E3815-1))</f>
        <v>4.8546474277425968</v>
      </c>
    </row>
    <row r="3817" spans="1:13"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I3816*(1-(I$1+I$5))^($A3817-$A3816)*(1+1.5*(E3817/E3816-1))</f>
        <v>35.9791243668082</v>
      </c>
      <c r="J3817">
        <f>VLOOKUP(A3817,'UVXY-IV'!A$1:G$5041,4,0)</f>
        <v>35.888485350000003</v>
      </c>
      <c r="M3817">
        <f>M3816*(1-(M$1+M$5))^($A3817-$A3816)*(1+2*(E3817/E3816-1))</f>
        <v>4.4616347742754572</v>
      </c>
    </row>
    <row r="3818" spans="1:13"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I3817*(1-(I$1+I$5))^($A3818-$A3817)*(1+1.5*(E3818/E3817-1))</f>
        <v>36.748849912923696</v>
      </c>
      <c r="J3818">
        <f>VLOOKUP(A3818,'UVXY-IV'!A$1:G$5041,4,0)</f>
        <v>36.656866890000003</v>
      </c>
      <c r="M3818">
        <f>M3817*(1-(M$1+M$5))^($A3818-$A3817)*(1+2*(E3818/E3817-1))</f>
        <v>4.5888060586578252</v>
      </c>
    </row>
    <row r="3819" spans="1:13"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I3818*(1-(I$1+I$5))^($A3819-$A3818)*(1+1.5*(E3819/E3818-1))</f>
        <v>37.26326916449208</v>
      </c>
      <c r="J3819">
        <f>VLOOKUP(A3819,'UVXY-IV'!A$1:G$5041,4,0)</f>
        <v>37.172399050000003</v>
      </c>
      <c r="M3819">
        <f>M3818*(1-(M$1+M$5))^($A3819-$A3818)*(1+2*(E3819/E3818-1))</f>
        <v>4.6741589146081424</v>
      </c>
    </row>
    <row r="3820" spans="1:13"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I3819*(1-(I$1+I$5))^($A3820-$A3819)*(1+1.5*(E3820/E3819-1))</f>
        <v>34.299250814443063</v>
      </c>
      <c r="J3820">
        <f>VLOOKUP(A3820,'UVXY-IV'!A$1:G$5041,4,0)</f>
        <v>34.216208950000002</v>
      </c>
      <c r="M3820">
        <f>M3819*(1-(M$1+M$5))^($A3820-$A3819)*(1+2*(E3820/E3819-1))</f>
        <v>4.1783466027495599</v>
      </c>
    </row>
    <row r="3821" spans="1:13"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I3820*(1-(I$1+I$5))^($A3821-$A3820)*(1+1.5*(E3821/E3820-1))</f>
        <v>34.140831195075471</v>
      </c>
      <c r="J3821">
        <f>VLOOKUP(A3821,'UVXY-IV'!A$1:G$5041,4,0)</f>
        <v>34.058446529999998</v>
      </c>
      <c r="M3821">
        <f>M3820*(1-(M$1+M$5))^($A3821-$A3820)*(1+2*(E3821/E3820-1))</f>
        <v>4.1525281952743258</v>
      </c>
    </row>
    <row r="3822" spans="1:13"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I3821*(1-(I$1+I$5))^($A3822-$A3821)*(1+1.5*(E3822/E3821-1))</f>
        <v>37.547154515691268</v>
      </c>
      <c r="J3822">
        <f>VLOOKUP(A3822,'UVXY-IV'!A$1:G$5041,4,0)</f>
        <v>37.455744989999999</v>
      </c>
      <c r="M3822">
        <f>M3821*(1-(M$1+M$5))^($A3822-$A3821)*(1+2*(E3822/E3821-1))</f>
        <v>4.7048400325927613</v>
      </c>
    </row>
    <row r="3823" spans="1:13"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I3822*(1-(I$1+I$5))^($A3823-$A3822)*(1+1.5*(E3823/E3822-1))</f>
        <v>35.702327493688642</v>
      </c>
      <c r="J3823">
        <f>VLOOKUP(A3823,'UVXY-IV'!A$1:G$5041,4,0)</f>
        <v>35.616616200000003</v>
      </c>
      <c r="M3823">
        <f>M3822*(1-(M$1+M$5))^($A3823-$A3822)*(1+2*(E3823/E3822-1))</f>
        <v>4.3965280726601339</v>
      </c>
    </row>
    <row r="3824" spans="1:13"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I3823*(1-(I$1+I$5))^($A3824-$A3823)*(1+1.5*(E3824/E3823-1))</f>
        <v>37.644829186696803</v>
      </c>
      <c r="J3824">
        <f>VLOOKUP(A3824,'UVXY-IV'!A$1:G$5041,4,0)</f>
        <v>37.557370319999997</v>
      </c>
      <c r="M3824">
        <f>M3823*(1-(M$1+M$5))^($A3824-$A3823)*(1+2*(E3824/E3823-1))</f>
        <v>4.7150728230789598</v>
      </c>
    </row>
    <row r="3825" spans="1:13"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I3824*(1-(I$1+I$5))^($A3825-$A3824)*(1+1.5*(E3825/E3824-1))</f>
        <v>38.870769514959463</v>
      </c>
      <c r="J3825">
        <f>VLOOKUP(A3825,'UVXY-IV'!A$1:G$5041,4,0)</f>
        <v>38.781845680000004</v>
      </c>
      <c r="M3825">
        <f>M3824*(1-(M$1+M$5))^($A3825-$A3824)*(1+2*(E3825/E3824-1))</f>
        <v>4.9197038298944458</v>
      </c>
    </row>
    <row r="3826" spans="1:13"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I3825*(1-(I$1+I$5))^($A3826-$A3825)*(1+1.5*(E3826/E3825-1))</f>
        <v>37.855610816028062</v>
      </c>
      <c r="J3826">
        <f>VLOOKUP(A3826,'UVXY-IV'!A$1:G$5041,4,0)</f>
        <v>37.768984379999999</v>
      </c>
      <c r="M3826">
        <f>M3825*(1-(M$1+M$5))^($A3826-$A3825)*(1+2*(E3826/E3825-1))</f>
        <v>4.7482927908423136</v>
      </c>
    </row>
    <row r="3827" spans="1:13"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I3826*(1-(I$1+I$5))^($A3827-$A3826)*(1+1.5*(E3827/E3826-1))</f>
        <v>40.077370633860895</v>
      </c>
      <c r="J3827">
        <f>VLOOKUP(A3827,'UVXY-IV'!A$1:G$5041,4,0)</f>
        <v>39.985873910000002</v>
      </c>
      <c r="M3827">
        <f>M3826*(1-(M$1+M$5))^($A3827-$A3826)*(1+2*(E3827/E3826-1))</f>
        <v>5.1197566117479338</v>
      </c>
    </row>
    <row r="3828" spans="1:13" x14ac:dyDescent="0.25">
      <c r="A3828" s="1">
        <v>43619</v>
      </c>
      <c r="B3828">
        <v>18.86</v>
      </c>
      <c r="C3828">
        <v>18.77</v>
      </c>
      <c r="D3828">
        <v>51.951999999999998</v>
      </c>
      <c r="E3828">
        <v>44.3598</v>
      </c>
      <c r="F3828">
        <v>11786.465946</v>
      </c>
      <c r="G3828">
        <v>10064.959516999999</v>
      </c>
      <c r="H3828">
        <f>(1/(1-91/360*VLOOKUP($A3828,Tbills!$B$4:$C$974,2,1)/100))^((1)/91)-1</f>
        <v>6.4077398485684611E-5</v>
      </c>
      <c r="I3828">
        <f>I3827*(1-(I$1+I$5))^($A3828-$A3827)*(1+1.5*(E3828/E3827-1))</f>
        <v>40.223612374326805</v>
      </c>
      <c r="J3828">
        <f>VLOOKUP(A3828,'UVXY-IV'!A$1:G$5041,4,0)</f>
        <v>40.134012869999999</v>
      </c>
      <c r="M3828">
        <f>M3827*(1-(M$1+M$5))^($A3828-$A3827)*(1+2*(E3828/E3827-1))</f>
        <v>5.1443428222122076</v>
      </c>
    </row>
    <row r="3829" spans="1:13"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I3828*(1-(I$1+I$5))^($A3829-$A3828)*(1+1.5*(E3829/E3828-1))</f>
        <v>37.316097082168653</v>
      </c>
      <c r="J3829">
        <f>VLOOKUP(A3829,'UVXY-IV'!A$1:G$5041,4,0)</f>
        <v>37.232193520000003</v>
      </c>
      <c r="M3829">
        <f>M3828*(1-(M$1+M$5))^($A3829-$A3828)*(1+2*(E3829/E3828-1))</f>
        <v>4.6484437035505737</v>
      </c>
    </row>
    <row r="3830" spans="1:13"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I3829*(1-(I$1+I$5))^($A3830-$A3829)*(1+1.5*(E3830/E3829-1))</f>
        <v>35.769990365949646</v>
      </c>
      <c r="J3830">
        <f>VLOOKUP(A3830,'UVXY-IV'!A$1:G$5041,4,0)</f>
        <v>35.694101330000002</v>
      </c>
      <c r="M3830">
        <f>M3829*(1-(M$1+M$5))^($A3830-$A3829)*(1+2*(E3830/E3829-1))</f>
        <v>4.3915559047598549</v>
      </c>
    </row>
    <row r="3831" spans="1:13"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I3830*(1-(I$1+I$5))^($A3831-$A3830)*(1+1.5*(E3831/E3830-1))</f>
        <v>35.212930151018284</v>
      </c>
      <c r="J3831">
        <f>VLOOKUP(A3831,'UVXY-IV'!A$1:G$5041,4,0)</f>
        <v>35.138278620000001</v>
      </c>
      <c r="M3831">
        <f>M3830*(1-(M$1+M$5))^($A3831-$A3830)*(1+2*(E3831/E3830-1))</f>
        <v>4.300277676356516</v>
      </c>
    </row>
    <row r="3832" spans="1:13"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I3831*(1-(I$1+I$5))^($A3832-$A3831)*(1+1.5*(E3832/E3831-1))</f>
        <v>35.724006380660818</v>
      </c>
      <c r="J3832">
        <f>VLOOKUP(A3832,'UVXY-IV'!A$1:G$5041,4,0)</f>
        <v>35.654388580000003</v>
      </c>
      <c r="M3832">
        <f>M3831*(1-(M$1+M$5))^($A3832-$A3831)*(1+2*(E3832/E3831-1))</f>
        <v>4.3834040193340877</v>
      </c>
    </row>
    <row r="3833" spans="1:13"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I3832*(1-(I$1+I$5))^($A3833-$A3832)*(1+1.5*(E3833/E3832-1))</f>
        <v>34.920331088843504</v>
      </c>
      <c r="J3833">
        <f>VLOOKUP(A3833,'UVXY-IV'!A$1:G$5041,4,0)</f>
        <v>34.853899460000001</v>
      </c>
      <c r="M3833">
        <f>M3832*(1-(M$1+M$5))^($A3833-$A3832)*(1+2*(E3833/E3832-1))</f>
        <v>4.2516551862757836</v>
      </c>
    </row>
    <row r="3834" spans="1:13"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I3833*(1-(I$1+I$5))^($A3834-$A3833)*(1+1.5*(E3834/E3833-1))</f>
        <v>35.231352153035125</v>
      </c>
      <c r="J3834">
        <f>VLOOKUP(A3834,'UVXY-IV'!A$1:G$5041,4,0)</f>
        <v>35.164754199999997</v>
      </c>
      <c r="M3834">
        <f>M3833*(1-(M$1+M$5))^($A3834-$A3833)*(1+2*(E3834/E3833-1))</f>
        <v>4.3020553832981339</v>
      </c>
    </row>
    <row r="3835" spans="1:13" x14ac:dyDescent="0.25">
      <c r="A3835" s="1">
        <v>43628</v>
      </c>
      <c r="B3835">
        <v>15.91</v>
      </c>
      <c r="C3835">
        <v>17.05</v>
      </c>
      <c r="D3835">
        <v>47.316099999999999</v>
      </c>
      <c r="E3835">
        <v>40.3782</v>
      </c>
      <c r="F3835">
        <v>11355.27391</v>
      </c>
      <c r="G3835">
        <v>9691.2182040000007</v>
      </c>
      <c r="H3835">
        <f>(1/(1-91/360*VLOOKUP($A3835,Tbills!$B$4:$C$974,2,1)/100))^((1)/91)-1</f>
        <v>6.2400970348042151E-5</v>
      </c>
      <c r="I3835">
        <f>I3834*(1-(I$1+I$5))^($A3835-$A3834)*(1+1.5*(E3835/E3834-1))</f>
        <v>34.878309825432687</v>
      </c>
      <c r="J3835">
        <f>VLOOKUP(A3835,'UVXY-IV'!A$1:G$5041,4,0)</f>
        <v>34.812450720000001</v>
      </c>
      <c r="M3835">
        <f>M3834*(1-(M$1+M$5))^($A3835-$A3834)*(1+2*(E3835/E3834-1))</f>
        <v>4.2444874013165892</v>
      </c>
    </row>
    <row r="3836" spans="1:13"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I3835*(1-(I$1+I$5))^($A3836-$A3835)*(1+1.5*(E3836/E3835-1))</f>
        <v>34.747501056067122</v>
      </c>
      <c r="J3836">
        <f>VLOOKUP(A3836,'UVXY-IV'!A$1:G$5041,4,0)</f>
        <v>34.683190250000003</v>
      </c>
      <c r="M3836">
        <f>M3835*(1-(M$1+M$5))^($A3836-$A3835)*(1+2*(E3836/E3835-1))</f>
        <v>4.2231742574078828</v>
      </c>
    </row>
    <row r="3837" spans="1:13"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I3836*(1-(I$1+I$5))^($A3837-$A3836)*(1+1.5*(E3837/E3836-1))</f>
        <v>33.926616220088079</v>
      </c>
      <c r="J3837">
        <f>VLOOKUP(A3837,'UVXY-IV'!A$1:G$5041,4,0)</f>
        <v>33.865000539999997</v>
      </c>
      <c r="M3837">
        <f>M3836*(1-(M$1+M$5))^($A3837-$A3836)*(1+2*(E3837/E3836-1))</f>
        <v>4.0900631852439986</v>
      </c>
    </row>
    <row r="3838" spans="1:13"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I3837*(1-(I$1+I$5))^($A3838-$A3837)*(1+1.5*(E3838/E3837-1))</f>
        <v>33.355312209990984</v>
      </c>
      <c r="J3838">
        <f>VLOOKUP(A3838,'UVXY-IV'!A$1:G$5041,4,0)</f>
        <v>33.29572383</v>
      </c>
      <c r="M3838">
        <f>M3837*(1-(M$1+M$5))^($A3838-$A3837)*(1+2*(E3838/E3837-1))</f>
        <v>3.9979809149642729</v>
      </c>
    </row>
    <row r="3839" spans="1:13"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I3838*(1-(I$1+I$5))^($A3839-$A3838)*(1+1.5*(E3839/E3838-1))</f>
        <v>33.323210793913354</v>
      </c>
      <c r="J3839">
        <f>VLOOKUP(A3839,'UVXY-IV'!A$1:G$5041,4,0)</f>
        <v>33.264098060000002</v>
      </c>
      <c r="M3839">
        <f>M3838*(1-(M$1+M$5))^($A3839-$A3838)*(1+2*(E3839/E3838-1))</f>
        <v>3.9927671754408021</v>
      </c>
    </row>
    <row r="3840" spans="1:13"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I3839*(1-(I$1+I$5))^($A3840-$A3839)*(1+1.5*(E3840/E3839-1))</f>
        <v>31.067904081660071</v>
      </c>
      <c r="J3840">
        <f>VLOOKUP(A3840,'UVXY-IV'!A$1:G$5041,4,0)</f>
        <v>31.01753738</v>
      </c>
      <c r="M3840">
        <f>M3839*(1-(M$1+M$5))^($A3840-$A3839)*(1+2*(E3840/E3839-1))</f>
        <v>3.6323863586163601</v>
      </c>
    </row>
    <row r="3841" spans="1:13"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I3840*(1-(I$1+I$5))^($A3841-$A3840)*(1+1.5*(E3841/E3840-1))</f>
        <v>31.784313268262881</v>
      </c>
      <c r="J3841">
        <f>VLOOKUP(A3841,'UVXY-IV'!A$1:G$5041,4,0)</f>
        <v>31.735030930000001</v>
      </c>
      <c r="M3841">
        <f>M3840*(1-(M$1+M$5))^($A3841-$A3840)*(1+2*(E3841/E3840-1))</f>
        <v>3.7439888719960699</v>
      </c>
    </row>
    <row r="3842" spans="1:13"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I3841*(1-(I$1+I$5))^($A3842-$A3841)*(1+1.5*(E3842/E3841-1))</f>
        <v>32.962032349612912</v>
      </c>
      <c r="J3842">
        <f>VLOOKUP(A3842,'UVXY-IV'!A$1:G$5041,4,0)</f>
        <v>32.91002932</v>
      </c>
      <c r="M3842">
        <f>M3841*(1-(M$1+M$5))^($A3842-$A3841)*(1+2*(E3842/E3841-1))</f>
        <v>3.9288764821198265</v>
      </c>
    </row>
    <row r="3843" spans="1:13"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I3842*(1-(I$1+I$5))^($A3843-$A3842)*(1+1.5*(E3843/E3842-1))</f>
        <v>32.26431527063167</v>
      </c>
      <c r="J3843">
        <f>VLOOKUP(A3843,'UVXY-IV'!A$1:G$5041,4,0)</f>
        <v>32.21563046</v>
      </c>
      <c r="M3843">
        <f>M3842*(1-(M$1+M$5))^($A3843-$A3842)*(1+2*(E3843/E3842-1))</f>
        <v>3.8177530872792547</v>
      </c>
    </row>
    <row r="3844" spans="1:13"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I3843*(1-(I$1+I$5))^($A3844-$A3843)*(1+1.5*(E3844/E3843-1))</f>
        <v>33.411721369231294</v>
      </c>
      <c r="J3844">
        <f>VLOOKUP(A3844,'UVXY-IV'!A$1:G$5041,4,0)</f>
        <v>33.361718230000001</v>
      </c>
      <c r="M3844">
        <f>M3843*(1-(M$1+M$5))^($A3844-$A3843)*(1+2*(E3844/E3843-1))</f>
        <v>3.998695013198605</v>
      </c>
    </row>
    <row r="3845" spans="1:13"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I3844*(1-(I$1+I$5))^($A3845-$A3844)*(1+1.5*(E3845/E3844-1))</f>
        <v>33.043453870297377</v>
      </c>
      <c r="J3845">
        <f>VLOOKUP(A3845,'UVXY-IV'!A$1:G$5041,4,0)</f>
        <v>32.993956849999996</v>
      </c>
      <c r="M3845">
        <f>M3844*(1-(M$1+M$5))^($A3845-$A3844)*(1+2*(E3845/E3844-1))</f>
        <v>3.9398474217365802</v>
      </c>
    </row>
    <row r="3846" spans="1:13"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I3845*(1-(I$1+I$5))^($A3846-$A3845)*(1+1.5*(E3846/E3845-1))</f>
        <v>31.852505179858444</v>
      </c>
      <c r="J3846">
        <f>VLOOKUP(A3846,'UVXY-IV'!A$1:G$5041,4,0)</f>
        <v>31.804829909999999</v>
      </c>
      <c r="M3846">
        <f>M3845*(1-(M$1+M$5))^($A3846-$A3845)*(1+2*(E3846/E3845-1))</f>
        <v>3.7504368348960333</v>
      </c>
    </row>
    <row r="3847" spans="1:13"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I3846*(1-(I$1+I$5))^($A3847-$A3846)*(1+1.5*(E3847/E3846-1))</f>
        <v>30.411459997475816</v>
      </c>
      <c r="J3847">
        <f>VLOOKUP(A3847,'UVXY-IV'!A$1:G$5041,4,0)</f>
        <v>30.366300679999998</v>
      </c>
      <c r="M3847">
        <f>M3846*(1-(M$1+M$5))^($A3847-$A3846)*(1+2*(E3847/E3846-1))</f>
        <v>3.5241315626525096</v>
      </c>
    </row>
    <row r="3848" spans="1:13"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I3847*(1-(I$1+I$5))^($A3848-$A3847)*(1+1.5*(E3848/E3847-1))</f>
        <v>28.876852532141296</v>
      </c>
      <c r="J3848">
        <f>VLOOKUP(A3848,'UVXY-IV'!A$1:G$5041,4,0)</f>
        <v>28.8335519</v>
      </c>
      <c r="M3848">
        <f>M3847*(1-(M$1+M$5))^($A3848-$A3847)*(1+2*(E3848/E3847-1))</f>
        <v>3.2868170558114951</v>
      </c>
    </row>
    <row r="3849" spans="1:13"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I3848*(1-(I$1+I$5))^($A3849-$A3848)*(1+1.5*(E3849/E3848-1))</f>
        <v>27.118284960229911</v>
      </c>
      <c r="J3849">
        <f>VLOOKUP(A3849,'UVXY-IV'!A$1:G$5041,4,0)</f>
        <v>27.07749192</v>
      </c>
      <c r="M3849">
        <f>M3848*(1-(M$1+M$5))^($A3849-$A3848)*(1+2*(E3849/E3848-1))</f>
        <v>3.0198701762158717</v>
      </c>
    </row>
    <row r="3850" spans="1:13"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I3849*(1-(I$1+I$5))^($A3850-$A3849)*(1+1.5*(E3850/E3849-1))</f>
        <v>26.788287565727238</v>
      </c>
      <c r="J3850">
        <f>VLOOKUP(A3850,'UVXY-IV'!A$1:G$5041,4,0)</f>
        <v>26.749448000000001</v>
      </c>
      <c r="M3850">
        <f>M3849*(1-(M$1+M$5))^($A3850-$A3849)*(1+2*(E3850/E3849-1))</f>
        <v>2.9708105457495777</v>
      </c>
    </row>
    <row r="3851" spans="1:13"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I3850*(1-(I$1+I$5))^($A3851-$A3850)*(1+1.5*(E3851/E3850-1))</f>
        <v>27.362859574728631</v>
      </c>
      <c r="J3851">
        <f>VLOOKUP(A3851,'UVXY-IV'!A$1:G$5041,4,0)</f>
        <v>27.32390784</v>
      </c>
      <c r="M3851">
        <f>M3850*(1-(M$1+M$5))^($A3851-$A3850)*(1+2*(E3851/E3850-1))</f>
        <v>3.0556419360121927</v>
      </c>
    </row>
    <row r="3852" spans="1:13"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I3851*(1-(I$1+I$5))^($A3852-$A3851)*(1+1.5*(E3852/E3851-1))</f>
        <v>28.507808053262217</v>
      </c>
      <c r="J3852">
        <f>VLOOKUP(A3852,'UVXY-IV'!A$1:G$5041,4,0)</f>
        <v>28.471026890000001</v>
      </c>
      <c r="M3852">
        <f>M3851*(1-(M$1+M$5))^($A3852-$A3851)*(1+2*(E3852/E3851-1))</f>
        <v>3.2259148441797021</v>
      </c>
    </row>
    <row r="3853" spans="1:13"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I3852*(1-(I$1+I$5))^($A3853-$A3852)*(1+1.5*(E3853/E3852-1))</f>
        <v>28.557799317400178</v>
      </c>
      <c r="J3853">
        <f>VLOOKUP(A3853,'UVXY-IV'!A$1:G$5041,4,0)</f>
        <v>28.520885069999999</v>
      </c>
      <c r="M3853">
        <f>M3852*(1-(M$1+M$5))^($A3853-$A3852)*(1+2*(E3853/E3852-1))</f>
        <v>3.2333898117897557</v>
      </c>
    </row>
    <row r="3854" spans="1:13"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I3853*(1-(I$1+I$5))^($A3854-$A3853)*(1+1.5*(E3854/E3853-1))</f>
        <v>26.982584598946747</v>
      </c>
      <c r="J3854">
        <f>VLOOKUP(A3854,'UVXY-IV'!A$1:G$5041,4,0)</f>
        <v>26.947421940000002</v>
      </c>
      <c r="M3854">
        <f>M3853*(1-(M$1+M$5))^($A3854-$A3853)*(1+2*(E3854/E3853-1))</f>
        <v>2.9955279368080991</v>
      </c>
    </row>
    <row r="3855" spans="1:13"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I3854*(1-(I$1+I$5))^($A3855-$A3854)*(1+1.5*(E3855/E3854-1))</f>
        <v>26.444521438396237</v>
      </c>
      <c r="J3855">
        <f>VLOOKUP(A3855,'UVXY-IV'!A$1:G$5041,4,0)</f>
        <v>26.410699940000001</v>
      </c>
      <c r="M3855">
        <f>M3854*(1-(M$1+M$5))^($A3855-$A3854)*(1+2*(E3855/E3854-1))</f>
        <v>2.9158216037857154</v>
      </c>
    </row>
    <row r="3856" spans="1:13"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I3855*(1-(I$1+I$5))^($A3856-$A3855)*(1+1.5*(E3856/E3855-1))</f>
        <v>25.796186785070322</v>
      </c>
      <c r="J3856">
        <f>VLOOKUP(A3856,'UVXY-IV'!A$1:G$5041,4,0)</f>
        <v>25.76364491</v>
      </c>
      <c r="M3856">
        <f>M3855*(1-(M$1+M$5))^($A3856-$A3855)*(1+2*(E3856/E3855-1))</f>
        <v>2.8204474921654334</v>
      </c>
    </row>
    <row r="3857" spans="1:13"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I3856*(1-(I$1+I$5))^($A3857-$A3856)*(1+1.5*(E3857/E3856-1))</f>
        <v>25.727578969820907</v>
      </c>
      <c r="J3857">
        <f>VLOOKUP(A3857,'UVXY-IV'!A$1:G$5041,4,0)</f>
        <v>25.696347329999998</v>
      </c>
      <c r="M3857">
        <f>M3856*(1-(M$1+M$5))^($A3857-$A3856)*(1+2*(E3857/E3856-1))</f>
        <v>2.8102695389809251</v>
      </c>
    </row>
    <row r="3858" spans="1:13"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I3857*(1-(I$1+I$5))^($A3858-$A3857)*(1+1.5*(E3858/E3857-1))</f>
        <v>25.955956903708085</v>
      </c>
      <c r="J3858">
        <f>VLOOKUP(A3858,'UVXY-IV'!A$1:G$5041,4,0)</f>
        <v>25.924832649999999</v>
      </c>
      <c r="M3858">
        <f>M3857*(1-(M$1+M$5))^($A3858-$A3857)*(1+2*(E3858/E3857-1))</f>
        <v>2.8434714721150489</v>
      </c>
    </row>
    <row r="3859" spans="1:13"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I3858*(1-(I$1+I$5))^($A3859-$A3858)*(1+1.5*(E3859/E3858-1))</f>
        <v>26.971912710553287</v>
      </c>
      <c r="J3859">
        <f>VLOOKUP(A3859,'UVXY-IV'!A$1:G$5041,4,0)</f>
        <v>26.93848539</v>
      </c>
      <c r="M3859">
        <f>M3858*(1-(M$1+M$5))^($A3859-$A3858)*(1+2*(E3859/E3858-1))</f>
        <v>2.9918055171625819</v>
      </c>
    </row>
    <row r="3860" spans="1:13"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I3859*(1-(I$1+I$5))^($A3860-$A3859)*(1+1.5*(E3860/E3859-1))</f>
        <v>25.965293302363595</v>
      </c>
      <c r="J3860">
        <f>VLOOKUP(A3860,'UVXY-IV'!A$1:G$5041,4,0)</f>
        <v>25.931677560000001</v>
      </c>
      <c r="M3860">
        <f>M3859*(1-(M$1+M$5))^($A3860-$A3859)*(1+2*(E3860/E3859-1))</f>
        <v>2.8428702089481055</v>
      </c>
    </row>
    <row r="3861" spans="1:13"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I3860*(1-(I$1+I$5))^($A3861-$A3860)*(1+1.5*(E3861/E3860-1))</f>
        <v>27.314774452277518</v>
      </c>
      <c r="J3861">
        <f>VLOOKUP(A3861,'UVXY-IV'!A$1:G$5041,4,0)</f>
        <v>27.279481619999999</v>
      </c>
      <c r="M3861">
        <f>M3860*(1-(M$1+M$5))^($A3861-$A3860)*(1+2*(E3861/E3860-1))</f>
        <v>3.039807425805777</v>
      </c>
    </row>
    <row r="3862" spans="1:13"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I3861*(1-(I$1+I$5))^($A3862-$A3861)*(1+1.5*(E3862/E3861-1))</f>
        <v>25.626639570771324</v>
      </c>
      <c r="J3862">
        <f>VLOOKUP(A3862,'UVXY-IV'!A$1:G$5041,4,0)</f>
        <v>25.594123620000001</v>
      </c>
      <c r="M3862">
        <f>M3861*(1-(M$1+M$5))^($A3862-$A3861)*(1+2*(E3862/E3861-1))</f>
        <v>2.7891425547384929</v>
      </c>
    </row>
    <row r="3863" spans="1:13"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I3862*(1-(I$1+I$5))^($A3863-$A3862)*(1+1.5*(E3863/E3862-1))</f>
        <v>24.685821552385281</v>
      </c>
      <c r="J3863">
        <f>VLOOKUP(A3863,'UVXY-IV'!A$1:G$5041,4,0)</f>
        <v>24.654756129999999</v>
      </c>
      <c r="M3863">
        <f>M3862*(1-(M$1+M$5))^($A3863-$A3862)*(1+2*(E3863/E3862-1))</f>
        <v>2.65255898558192</v>
      </c>
    </row>
    <row r="3864" spans="1:13"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I3863*(1-(I$1+I$5))^($A3864-$A3863)*(1+1.5*(E3864/E3863-1))</f>
        <v>23.750379654864705</v>
      </c>
      <c r="J3864">
        <f>VLOOKUP(A3864,'UVXY-IV'!A$1:G$5041,4,0)</f>
        <v>23.720403269999998</v>
      </c>
      <c r="M3864">
        <f>M3863*(1-(M$1+M$5))^($A3864-$A3863)*(1+2*(E3864/E3863-1))</f>
        <v>2.5184856914433671</v>
      </c>
    </row>
    <row r="3865" spans="1:13"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I3864*(1-(I$1+I$5))^($A3865-$A3864)*(1+1.5*(E3865/E3864-1))</f>
        <v>24.47602099290247</v>
      </c>
      <c r="J3865">
        <f>VLOOKUP(A3865,'UVXY-IV'!A$1:G$5041,4,0)</f>
        <v>24.444972459999999</v>
      </c>
      <c r="M3865">
        <f>M3864*(1-(M$1+M$5))^($A3865-$A3864)*(1+2*(E3865/E3864-1))</f>
        <v>2.6210263713272726</v>
      </c>
    </row>
    <row r="3866" spans="1:13"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I3865*(1-(I$1+I$5))^($A3866-$A3865)*(1+1.5*(E3866/E3865-1))</f>
        <v>23.745427508182502</v>
      </c>
      <c r="J3866">
        <f>VLOOKUP(A3866,'UVXY-IV'!A$1:G$5041,4,0)</f>
        <v>23.715674150000002</v>
      </c>
      <c r="M3866">
        <f>M3865*(1-(M$1+M$5))^($A3866-$A3865)*(1+2*(E3866/E3865-1))</f>
        <v>2.5166594694290696</v>
      </c>
    </row>
    <row r="3867" spans="1:13"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I3866*(1-(I$1+I$5))^($A3867-$A3866)*(1+1.5*(E3867/E3866-1))</f>
        <v>23.984774424740252</v>
      </c>
      <c r="J3867">
        <f>VLOOKUP(A3867,'UVXY-IV'!A$1:G$5041,4,0)</f>
        <v>23.956376110000001</v>
      </c>
      <c r="M3867">
        <f>M3866*(1-(M$1+M$5))^($A3867-$A3866)*(1+2*(E3867/E3866-1))</f>
        <v>2.5503220443393162</v>
      </c>
    </row>
    <row r="3868" spans="1:13"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I3867*(1-(I$1+I$5))^($A3868-$A3867)*(1+1.5*(E3868/E3867-1))</f>
        <v>25.337568930172043</v>
      </c>
      <c r="J3868">
        <f>VLOOKUP(A3868,'UVXY-IV'!A$1:G$5041,4,0)</f>
        <v>25.30779725</v>
      </c>
      <c r="M3868">
        <f>M3867*(1-(M$1+M$5))^($A3868-$A3867)*(1+2*(E3868/E3867-1))</f>
        <v>2.7420558480759669</v>
      </c>
    </row>
    <row r="3869" spans="1:13"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I3868*(1-(I$1+I$5))^($A3869-$A3868)*(1+1.5*(E3869/E3868-1))</f>
        <v>27.527842158656469</v>
      </c>
      <c r="J3869">
        <f>VLOOKUP(A3869,'UVXY-IV'!A$1:G$5041,4,0)</f>
        <v>27.494663429999999</v>
      </c>
      <c r="M3869">
        <f>M3868*(1-(M$1+M$5))^($A3869-$A3868)*(1+2*(E3869/E3868-1))</f>
        <v>3.058035489379531</v>
      </c>
    </row>
    <row r="3870" spans="1:13"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I3869*(1-(I$1+I$5))^($A3870-$A3869)*(1+1.5*(E3870/E3869-1))</f>
        <v>30.140806702919289</v>
      </c>
      <c r="J3870">
        <f>VLOOKUP(A3870,'UVXY-IV'!A$1:G$5041,4,0)</f>
        <v>30.104852659999999</v>
      </c>
      <c r="M3870">
        <f>M3869*(1-(M$1+M$5))^($A3870-$A3869)*(1+2*(E3870/E3869-1))</f>
        <v>3.4449903993853463</v>
      </c>
    </row>
    <row r="3871" spans="1:13"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I3870*(1-(I$1+I$5))^($A3871-$A3870)*(1+1.5*(E3871/E3870-1))</f>
        <v>30.017331562566351</v>
      </c>
      <c r="J3871">
        <f>VLOOKUP(A3871,'UVXY-IV'!A$1:G$5041,4,0)</f>
        <v>29.981445879999999</v>
      </c>
      <c r="M3871">
        <f>M3870*(1-(M$1+M$5))^($A3871-$A3870)*(1+2*(E3871/E3870-1))</f>
        <v>3.426101761699031</v>
      </c>
    </row>
    <row r="3872" spans="1:13" x14ac:dyDescent="0.25">
      <c r="A3872" s="1">
        <v>43682</v>
      </c>
      <c r="B3872">
        <v>24.59</v>
      </c>
      <c r="C3872">
        <v>21.9</v>
      </c>
      <c r="D3872">
        <v>51.403799999999997</v>
      </c>
      <c r="E3872">
        <v>43.7271</v>
      </c>
      <c r="F3872">
        <v>11988.168099</v>
      </c>
      <c r="G3872">
        <v>10198.844009</v>
      </c>
      <c r="H3872">
        <f>(1/(1-91/360*VLOOKUP($A3872,Tbills!$B$4:$C$974,2,1)/100))^((1)/91)-1</f>
        <v>5.7652623056902996E-5</v>
      </c>
      <c r="I3872">
        <f>I3871*(1-(I$1+I$5))^($A3872-$A3871)*(1+1.5*(E3872/E3871-1))</f>
        <v>38.514736448957983</v>
      </c>
      <c r="J3872">
        <f>VLOOKUP(A3872,'UVXY-IV'!A$1:G$5041,4,0)</f>
        <v>38.490867719999997</v>
      </c>
      <c r="M3872">
        <f>M3871*(1-(M$1+M$5))^($A3872-$A3871)*(1+2*(E3872/E3871-1))</f>
        <v>4.7189561429056797</v>
      </c>
    </row>
    <row r="3873" spans="1:13"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I3872*(1-(I$1+I$5))^($A3873-$A3872)*(1+1.5*(E3873/E3872-1))</f>
        <v>34.894058368806633</v>
      </c>
      <c r="J3873">
        <f>VLOOKUP(A3873,'UVXY-IV'!A$1:G$5041,4,0)</f>
        <v>34.87370688</v>
      </c>
      <c r="M3873">
        <f>M3872*(1-(M$1+M$5))^($A3873-$A3872)*(1+2*(E3873/E3872-1))</f>
        <v>4.1273813683153628</v>
      </c>
    </row>
    <row r="3874" spans="1:13"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I3873*(1-(I$1+I$5))^($A3874-$A3873)*(1+1.5*(E3874/E3873-1))</f>
        <v>34.089464337944499</v>
      </c>
      <c r="J3874">
        <f>VLOOKUP(A3874,'UVXY-IV'!A$1:G$5041,4,0)</f>
        <v>34.070854390000001</v>
      </c>
      <c r="M3874">
        <f>M3873*(1-(M$1+M$5))^($A3874-$A3873)*(1+2*(E3874/E3873-1))</f>
        <v>4.0004048190665804</v>
      </c>
    </row>
    <row r="3875" spans="1:13" x14ac:dyDescent="0.25">
      <c r="A3875" s="1">
        <v>43685</v>
      </c>
      <c r="B3875">
        <v>16.91</v>
      </c>
      <c r="C3875">
        <v>17.86</v>
      </c>
      <c r="D3875">
        <v>44.3245</v>
      </c>
      <c r="E3875">
        <v>37.698099999999997</v>
      </c>
      <c r="F3875">
        <v>11329.8586</v>
      </c>
      <c r="G3875">
        <v>9637.0933600000008</v>
      </c>
      <c r="H3875">
        <f>(1/(1-91/360*VLOOKUP($A3875,Tbills!$B$4:$C$974,2,1)/100))^((1)/91)-1</f>
        <v>5.541883718707119E-5</v>
      </c>
      <c r="I3875">
        <f>I3874*(1-(I$1+I$5))^($A3875-$A3874)*(1+1.5*(E3875/E3874-1))</f>
        <v>30.720101403747414</v>
      </c>
      <c r="J3875">
        <f>VLOOKUP(A3875,'UVXY-IV'!A$1:G$5041,4,0)</f>
        <v>30.70686516</v>
      </c>
      <c r="M3875">
        <f>M3874*(1-(M$1+M$5))^($A3875-$A3874)*(1+2*(E3875/E3874-1))</f>
        <v>3.4731400655416955</v>
      </c>
    </row>
    <row r="3876" spans="1:13"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I3875*(1-(I$1+I$5))^($A3876-$A3875)*(1+1.5*(E3876/E3875-1))</f>
        <v>32.207633092032836</v>
      </c>
      <c r="J3876">
        <f>VLOOKUP(A3876,'UVXY-IV'!A$1:G$5041,4,0)</f>
        <v>32.195088779999999</v>
      </c>
      <c r="M3876">
        <f>M3875*(1-(M$1+M$5))^($A3876-$A3875)*(1+2*(E3876/E3875-1))</f>
        <v>3.6972976508111701</v>
      </c>
    </row>
    <row r="3877" spans="1:13" x14ac:dyDescent="0.25">
      <c r="A3877" s="1">
        <v>43689</v>
      </c>
      <c r="B3877">
        <v>21.09</v>
      </c>
      <c r="C3877">
        <v>20.5</v>
      </c>
      <c r="D3877">
        <v>49.8414</v>
      </c>
      <c r="E3877">
        <v>42.381500000000003</v>
      </c>
      <c r="F3877">
        <v>11987.419612</v>
      </c>
      <c r="G3877">
        <v>10194.226703</v>
      </c>
      <c r="H3877">
        <f>(1/(1-91/360*VLOOKUP($A3877,Tbills!$B$4:$C$974,2,1)/100))^((1)/91)-1</f>
        <v>5.541883718707119E-5</v>
      </c>
      <c r="I3877">
        <f>I3876*(1-(I$1+I$5))^($A3877-$A3876)*(1+1.5*(E3877/E3876-1))</f>
        <v>36.509701276683892</v>
      </c>
      <c r="J3877">
        <f>VLOOKUP(A3877,'UVXY-IV'!A$1:G$5041,4,0)</f>
        <v>36.497708199999998</v>
      </c>
      <c r="M3877">
        <f>M3876*(1-(M$1+M$5))^($A3877-$A3876)*(1+2*(E3877/E3876-1))</f>
        <v>4.3554966056025988</v>
      </c>
    </row>
    <row r="3878" spans="1:13"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I3877*(1-(I$1+I$5))^($A3878-$A3877)*(1+1.5*(E3878/E3877-1))</f>
        <v>31.686591792552161</v>
      </c>
      <c r="J3878">
        <f>VLOOKUP(A3878,'UVXY-IV'!A$1:G$5041,4,0)</f>
        <v>31.67682181</v>
      </c>
      <c r="M3878">
        <f>M3877*(1-(M$1+M$5))^($A3878-$A3877)*(1+2*(E3878/E3877-1))</f>
        <v>3.5882475732497912</v>
      </c>
    </row>
    <row r="3879" spans="1:13" x14ac:dyDescent="0.25">
      <c r="A3879" s="1">
        <v>43691</v>
      </c>
      <c r="B3879">
        <v>22.1</v>
      </c>
      <c r="C3879">
        <v>21.3</v>
      </c>
      <c r="D3879">
        <v>50.940199999999997</v>
      </c>
      <c r="E3879">
        <v>43.311</v>
      </c>
      <c r="F3879">
        <v>12225.648456000001</v>
      </c>
      <c r="G3879">
        <v>10395.676696</v>
      </c>
      <c r="H3879">
        <f>(1/(1-91/360*VLOOKUP($A3879,Tbills!$B$4:$C$974,2,1)/100))^((1)/91)-1</f>
        <v>5.541883718707119E-5</v>
      </c>
      <c r="I3879">
        <f>I3878*(1-(I$1+I$5))^($A3879-$A3878)*(1+1.5*(E3879/E3878-1))</f>
        <v>37.419206242758278</v>
      </c>
      <c r="J3879">
        <f>VLOOKUP(A3879,'UVXY-IV'!A$1:G$5041,4,0)</f>
        <v>37.410823409999999</v>
      </c>
      <c r="M3879">
        <f>M3878*(1-(M$1+M$5))^($A3879-$A3878)*(1+2*(E3879/E3878-1))</f>
        <v>4.4537139800477172</v>
      </c>
    </row>
    <row r="3880" spans="1:13" x14ac:dyDescent="0.25">
      <c r="A3880" s="1">
        <v>43692</v>
      </c>
      <c r="B3880">
        <v>21.18</v>
      </c>
      <c r="C3880">
        <v>21.07</v>
      </c>
      <c r="D3880">
        <v>50.948</v>
      </c>
      <c r="E3880">
        <v>43.315199999999997</v>
      </c>
      <c r="F3880">
        <v>12217.31208</v>
      </c>
      <c r="G3880">
        <v>10388.012016999999</v>
      </c>
      <c r="H3880">
        <f>(1/(1-91/360*VLOOKUP($A3880,Tbills!$B$4:$C$974,2,1)/100))^((1)/91)-1</f>
        <v>5.4581202984405053E-5</v>
      </c>
      <c r="I3880">
        <f>I3879*(1-(I$1+I$5))^($A3880-$A3879)*(1+1.5*(E3880/E3879-1))</f>
        <v>37.424290358395723</v>
      </c>
      <c r="J3880">
        <f>VLOOKUP(A3880,'UVXY-IV'!A$1:G$5041,4,0)</f>
        <v>37.417932049999997</v>
      </c>
      <c r="M3880">
        <f>M3879*(1-(M$1+M$5))^($A3880-$A3879)*(1+2*(E3880/E3879-1))</f>
        <v>4.4544276473838949</v>
      </c>
    </row>
    <row r="3881" spans="1:13"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I3880*(1-(I$1+I$5))^($A3881-$A3880)*(1+1.5*(E3881/E3880-1))</f>
        <v>33.874355158188649</v>
      </c>
      <c r="J3881">
        <f>VLOOKUP(A3881,'UVXY-IV'!A$1:G$5041,4,0)</f>
        <v>33.868678670000001</v>
      </c>
      <c r="M3881">
        <f>M3880*(1-(M$1+M$5))^($A3881-$A3880)*(1+2*(E3881/E3880-1))</f>
        <v>3.8909731679533079</v>
      </c>
    </row>
    <row r="3882" spans="1:13" x14ac:dyDescent="0.25">
      <c r="A3882" s="1">
        <v>43696</v>
      </c>
      <c r="B3882">
        <v>16.88</v>
      </c>
      <c r="C3882">
        <v>18.36</v>
      </c>
      <c r="D3882">
        <v>44.504100000000001</v>
      </c>
      <c r="E3882">
        <v>37.8279</v>
      </c>
      <c r="F3882">
        <v>11623.064707</v>
      </c>
      <c r="G3882">
        <v>9880.5263209999994</v>
      </c>
      <c r="H3882">
        <f>(1/(1-91/360*VLOOKUP($A3882,Tbills!$B$4:$C$974,2,1)/100))^((1)/91)-1</f>
        <v>5.4581202984405053E-5</v>
      </c>
      <c r="I3882">
        <f>I3881*(1-(I$1+I$5))^($A3882-$A3881)*(1+1.5*(E3882/E3881-1))</f>
        <v>30.431805216730751</v>
      </c>
      <c r="J3882">
        <f>VLOOKUP(A3882,'UVXY-IV'!A$1:G$5041,4,0)</f>
        <v>30.42704488</v>
      </c>
      <c r="M3882">
        <f>M3881*(1-(M$1+M$5))^($A3882-$A3881)*(1+2*(E3882/E3881-1))</f>
        <v>3.3635298139330647</v>
      </c>
    </row>
    <row r="3883" spans="1:13"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I3882*(1-(I$1+I$5))^($A3883-$A3882)*(1+1.5*(E3883/E3882-1))</f>
        <v>31.444545670902514</v>
      </c>
      <c r="J3883">
        <f>VLOOKUP(A3883,'UVXY-IV'!A$1:G$5041,4,0)</f>
        <v>31.440896330000001</v>
      </c>
      <c r="M3883">
        <f>M3882*(1-(M$1+M$5))^($A3883-$A3882)*(1+2*(E3883/E3882-1))</f>
        <v>3.5127024773585047</v>
      </c>
    </row>
    <row r="3884" spans="1:13" x14ac:dyDescent="0.25">
      <c r="A3884" s="1">
        <v>43698</v>
      </c>
      <c r="B3884">
        <v>15.8</v>
      </c>
      <c r="C3884">
        <v>17.72</v>
      </c>
      <c r="D3884">
        <v>42.7879</v>
      </c>
      <c r="E3884">
        <v>36.365099999999998</v>
      </c>
      <c r="F3884">
        <v>11699.508743</v>
      </c>
      <c r="G3884">
        <v>9944.4274889999997</v>
      </c>
      <c r="H3884">
        <f>(1/(1-91/360*VLOOKUP($A3884,Tbills!$B$4:$C$974,2,1)/100))^((1)/91)-1</f>
        <v>5.4581202984405053E-5</v>
      </c>
      <c r="I3884">
        <f>I3883*(1-(I$1+I$5))^($A3884-$A3883)*(1+1.5*(E3884/E3883-1))</f>
        <v>28.635906246879777</v>
      </c>
      <c r="J3884">
        <f>VLOOKUP(A3884,'UVXY-IV'!A$1:G$5041,4,0)</f>
        <v>28.632269860000001</v>
      </c>
      <c r="M3884">
        <f>M3883*(1-(M$1+M$5))^($A3884-$A3883)*(1+2*(E3884/E3883-1))</f>
        <v>3.0942977759309702</v>
      </c>
    </row>
    <row r="3885" spans="1:13"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I3884*(1-(I$1+I$5))^($A3885-$A3884)*(1+1.5*(E3885/E3884-1))</f>
        <v>29.843262178329496</v>
      </c>
      <c r="J3885">
        <f>VLOOKUP(A3885,'UVXY-IV'!A$1:G$5041,4,0)</f>
        <v>29.84093356</v>
      </c>
      <c r="M3885">
        <f>M3884*(1-(M$1+M$5))^($A3885-$A3884)*(1+2*(E3885/E3884-1))</f>
        <v>3.2681791884341043</v>
      </c>
    </row>
    <row r="3886" spans="1:13"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I3885*(1-(I$1+I$5))^($A3886-$A3885)*(1+1.5*(E3886/E3885-1))</f>
        <v>34.167902707897376</v>
      </c>
      <c r="J3886">
        <f>VLOOKUP(A3886,'UVXY-IV'!A$1:G$5041,4,0)</f>
        <v>34.165762469999997</v>
      </c>
      <c r="M3886">
        <f>M3885*(1-(M$1+M$5))^($A3886-$A3885)*(1+2*(E3886/E3885-1))</f>
        <v>3.8995592079413508</v>
      </c>
    </row>
    <row r="3887" spans="1:13"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I3886*(1-(I$1+I$5))^($A3887-$A3886)*(1+1.5*(E3887/E3886-1))</f>
        <v>33.597036413011317</v>
      </c>
      <c r="J3887">
        <f>VLOOKUP(A3887,'UVXY-IV'!A$1:G$5041,4,0)</f>
        <v>33.596009039999998</v>
      </c>
      <c r="M3887">
        <f>M3886*(1-(M$1+M$5))^($A3887-$A3886)*(1+2*(E3887/E3886-1))</f>
        <v>3.8124507319666932</v>
      </c>
    </row>
    <row r="3888" spans="1:13"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I3887*(1-(I$1+I$5))^($A3888-$A3887)*(1+1.5*(E3888/E3887-1))</f>
        <v>35.385484597149279</v>
      </c>
      <c r="J3888">
        <f>VLOOKUP(A3888,'UVXY-IV'!A$1:G$5041,4,0)</f>
        <v>35.384943069999998</v>
      </c>
      <c r="M3888">
        <f>M3887*(1-(M$1+M$5))^($A3888-$A3887)*(1+2*(E3888/E3887-1))</f>
        <v>4.0829586045089066</v>
      </c>
    </row>
    <row r="3889" spans="1:13"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I3888*(1-(I$1+I$5))^($A3889-$A3888)*(1+1.5*(E3889/E3888-1))</f>
        <v>33.614155970268847</v>
      </c>
      <c r="J3889">
        <f>VLOOKUP(A3889,'UVXY-IV'!A$1:G$5041,4,0)</f>
        <v>33.614111829999999</v>
      </c>
      <c r="M3889">
        <f>M3888*(1-(M$1+M$5))^($A3889-$A3888)*(1+2*(E3889/E3888-1))</f>
        <v>3.810366482815486</v>
      </c>
    </row>
    <row r="3890" spans="1:13"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I3889*(1-(I$1+I$5))^($A3890-$A3889)*(1+1.5*(E3890/E3889-1))</f>
        <v>31.526785988000853</v>
      </c>
      <c r="J3890">
        <f>VLOOKUP(A3890,'UVXY-IV'!A$1:G$5041,4,0)</f>
        <v>31.52689831</v>
      </c>
      <c r="M3890">
        <f>M3889*(1-(M$1+M$5))^($A3890-$A3889)*(1+2*(E3890/E3889-1))</f>
        <v>3.4948065004975359</v>
      </c>
    </row>
    <row r="3891" spans="1:13"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I3890*(1-(I$1+I$5))^($A3891-$A3890)*(1+1.5*(E3891/E3890-1))</f>
        <v>32.226062802360133</v>
      </c>
      <c r="J3891">
        <f>VLOOKUP(A3891,'UVXY-IV'!A$1:G$5041,4,0)</f>
        <v>32.226534170000001</v>
      </c>
      <c r="M3891">
        <f>M3890*(1-(M$1+M$5))^($A3891-$A3890)*(1+2*(E3891/E3890-1))</f>
        <v>3.5980858746542062</v>
      </c>
    </row>
    <row r="3892" spans="1:13"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I3891*(1-(I$1+I$5))^($A3892-$A3891)*(1+1.5*(E3892/E3891-1))</f>
        <v>33.632782423851801</v>
      </c>
      <c r="J3892">
        <f>VLOOKUP(A3892,'UVXY-IV'!A$1:G$5041,4,0)</f>
        <v>33.639066509999999</v>
      </c>
      <c r="M3892">
        <f>M3891*(1-(M$1+M$5))^($A3892-$A3891)*(1+2*(E3892/E3891-1))</f>
        <v>3.8071810291027375</v>
      </c>
    </row>
    <row r="3893" spans="1:13"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I3892*(1-(I$1+I$5))^($A3893-$A3892)*(1+1.5*(E3893/E3892-1))</f>
        <v>30.620267942721522</v>
      </c>
      <c r="J3893">
        <f>VLOOKUP(A3893,'UVXY-IV'!A$1:G$5041,4,0)</f>
        <v>30.628850910000001</v>
      </c>
      <c r="M3893">
        <f>M3892*(1-(M$1+M$5))^($A3893-$A3892)*(1+2*(E3893/E3892-1))</f>
        <v>3.3524294817737559</v>
      </c>
    </row>
    <row r="3894" spans="1:13"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I3893*(1-(I$1+I$5))^($A3894-$A3893)*(1+1.5*(E3894/E3893-1))</f>
        <v>29.082118517165128</v>
      </c>
      <c r="J3894">
        <f>VLOOKUP(A3894,'UVXY-IV'!A$1:G$5041,4,0)</f>
        <v>29.088966419999998</v>
      </c>
      <c r="M3894">
        <f>M3893*(1-(M$1+M$5))^($A3894-$A3893)*(1+2*(E3894/E3893-1))</f>
        <v>3.1278277773985326</v>
      </c>
    </row>
    <row r="3895" spans="1:13" x14ac:dyDescent="0.25">
      <c r="A3895" s="1">
        <v>43714</v>
      </c>
      <c r="B3895">
        <v>15</v>
      </c>
      <c r="C3895">
        <v>17.46</v>
      </c>
      <c r="D3895">
        <v>42.005299999999998</v>
      </c>
      <c r="E3895">
        <v>35.6691</v>
      </c>
      <c r="F3895">
        <v>11810.303746</v>
      </c>
      <c r="G3895">
        <v>10029.968056</v>
      </c>
      <c r="H3895">
        <f>(1/(1-91/360*VLOOKUP($A3895,Tbills!$B$4:$C$974,2,1)/100))^((1)/91)-1</f>
        <v>5.3743743757994622E-5</v>
      </c>
      <c r="I3895">
        <f>I3894*(1-(I$1+I$5))^($A3895-$A3894)*(1+1.5*(E3895/E3894-1))</f>
        <v>27.600645004952256</v>
      </c>
      <c r="J3895">
        <f>VLOOKUP(A3895,'UVXY-IV'!A$1:G$5041,4,0)</f>
        <v>27.608493679999999</v>
      </c>
      <c r="M3895">
        <f>M3894*(1-(M$1+M$5))^($A3895-$A3894)*(1+2*(E3895/E3894-1))</f>
        <v>2.9153210641195981</v>
      </c>
    </row>
    <row r="3896" spans="1:13"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I3895*(1-(I$1+I$5))^($A3896-$A3895)*(1+1.5*(E3896/E3895-1))</f>
        <v>27.435965516970597</v>
      </c>
      <c r="J3896">
        <f>VLOOKUP(A3896,'UVXY-IV'!A$1:G$5041,4,0)</f>
        <v>27.445302989999998</v>
      </c>
      <c r="M3896">
        <f>M3895*(1-(M$1+M$5))^($A3896-$A3895)*(1+2*(E3896/E3895-1))</f>
        <v>2.8919474513220957</v>
      </c>
    </row>
    <row r="3897" spans="1:13"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I3896*(1-(I$1+I$5))^($A3897-$A3896)*(1+1.5*(E3897/E3896-1))</f>
        <v>27.285233459563948</v>
      </c>
      <c r="J3897">
        <f>VLOOKUP(A3897,'UVXY-IV'!A$1:G$5041,4,0)</f>
        <v>27.294821039999999</v>
      </c>
      <c r="M3897">
        <f>M3896*(1-(M$1+M$5))^($A3897-$A3896)*(1+2*(E3897/E3896-1))</f>
        <v>2.8707031619378744</v>
      </c>
    </row>
    <row r="3898" spans="1:13"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I3897*(1-(I$1+I$5))^($A3898-$A3897)*(1+1.5*(E3898/E3897-1))</f>
        <v>26.363242646296349</v>
      </c>
      <c r="J3898">
        <f>VLOOKUP(A3898,'UVXY-IV'!A$1:G$5041,4,0)</f>
        <v>26.373052779999998</v>
      </c>
      <c r="M3898">
        <f>M3897*(1-(M$1+M$5))^($A3898-$A3897)*(1+2*(E3898/E3897-1))</f>
        <v>2.741308302344692</v>
      </c>
    </row>
    <row r="3899" spans="1:13"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I3898*(1-(I$1+I$5))^($A3899-$A3898)*(1+1.5*(E3899/E3898-1))</f>
        <v>25.444116129645408</v>
      </c>
      <c r="J3899">
        <f>VLOOKUP(A3899,'UVXY-IV'!A$1:G$5041,4,0)</f>
        <v>25.454188599999998</v>
      </c>
      <c r="M3899">
        <f>M3898*(1-(M$1+M$5))^($A3899-$A3898)*(1+2*(E3899/E3898-1))</f>
        <v>2.6138236323345434</v>
      </c>
    </row>
    <row r="3900" spans="1:13"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I3899*(1-(I$1+I$5))^($A3900-$A3899)*(1+1.5*(E3900/E3899-1))</f>
        <v>24.974772208481209</v>
      </c>
      <c r="J3900">
        <f>VLOOKUP(A3900,'UVXY-IV'!A$1:G$5041,4,0)</f>
        <v>24.985167109999999</v>
      </c>
      <c r="M3900">
        <f>M3899*(1-(M$1+M$5))^($A3900-$A3899)*(1+2*(E3900/E3899-1))</f>
        <v>2.5494841565839241</v>
      </c>
    </row>
    <row r="3901" spans="1:13" x14ac:dyDescent="0.25">
      <c r="A3901" s="1">
        <v>43724</v>
      </c>
      <c r="B3901">
        <v>14.67</v>
      </c>
      <c r="C3901">
        <v>17.2</v>
      </c>
      <c r="D3901">
        <v>40.2166</v>
      </c>
      <c r="E3901">
        <v>34.131799999999998</v>
      </c>
      <c r="F3901">
        <v>11888.912178</v>
      </c>
      <c r="G3901">
        <v>10091.331249999999</v>
      </c>
      <c r="H3901">
        <f>(1/(1-91/360*VLOOKUP($A3901,Tbills!$B$4:$C$974,2,1)/100))^((1)/91)-1</f>
        <v>5.346456820887191E-5</v>
      </c>
      <c r="I3901">
        <f>I3900*(1-(I$1+I$5))^($A3901-$A3900)*(1+1.5*(E3901/E3900-1))</f>
        <v>25.816163288553064</v>
      </c>
      <c r="J3901">
        <f>VLOOKUP(A3901,'UVXY-IV'!A$1:G$5041,4,0)</f>
        <v>25.828792570000001</v>
      </c>
      <c r="M3901">
        <f>M3900*(1-(M$1+M$5))^($A3901-$A3900)*(1+2*(E3901/E3900-1))</f>
        <v>2.6638375241550629</v>
      </c>
    </row>
    <row r="3902" spans="1:13"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I3901*(1-(I$1+I$5))^($A3902-$A3901)*(1+1.5*(E3902/E3901-1))</f>
        <v>25.375827883591171</v>
      </c>
      <c r="J3902">
        <f>VLOOKUP(A3902,'UVXY-IV'!A$1:G$5041,4,0)</f>
        <v>25.388862589999999</v>
      </c>
      <c r="M3902">
        <f>M3901*(1-(M$1+M$5))^($A3902-$A3901)*(1+2*(E3902/E3901-1))</f>
        <v>2.6032020041466679</v>
      </c>
    </row>
    <row r="3903" spans="1:13"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I3902*(1-(I$1+I$5))^($A3903-$A3902)*(1+1.5*(E3903/E3902-1))</f>
        <v>23.815098791642793</v>
      </c>
      <c r="J3903">
        <f>VLOOKUP(A3903,'UVXY-IV'!A$1:G$5041,4,0)</f>
        <v>23.827522210000001</v>
      </c>
      <c r="M3903">
        <f>M3902*(1-(M$1+M$5))^($A3903-$A3902)*(1+2*(E3903/E3902-1))</f>
        <v>2.38967432208347</v>
      </c>
    </row>
    <row r="3904" spans="1:13"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I3903*(1-(I$1+I$5))^($A3904-$A3903)*(1+1.5*(E3904/E3903-1))</f>
        <v>23.505119992335867</v>
      </c>
      <c r="J3904">
        <f>VLOOKUP(A3904,'UVXY-IV'!A$1:G$5041,4,0)</f>
        <v>23.517582269999998</v>
      </c>
      <c r="M3904">
        <f>M3903*(1-(M$1+M$5))^($A3904-$A3903)*(1+2*(E3904/E3903-1))</f>
        <v>2.3481531469635248</v>
      </c>
    </row>
    <row r="3905" spans="1:13"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I3904*(1-(I$1+I$5))^($A3905-$A3904)*(1+1.5*(E3905/E3904-1))</f>
        <v>25.616934661106843</v>
      </c>
      <c r="J3905">
        <f>VLOOKUP(A3905,'UVXY-IV'!A$1:G$5041,4,0)</f>
        <v>25.630818640000001</v>
      </c>
      <c r="M3905">
        <f>M3904*(1-(M$1+M$5))^($A3905-$A3904)*(1+2*(E3905/E3904-1))</f>
        <v>2.6293899716006686</v>
      </c>
    </row>
    <row r="3906" spans="1:13"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I3905*(1-(I$1+I$5))^($A3906-$A3905)*(1+1.5*(E3906/E3905-1))</f>
        <v>24.561613440735382</v>
      </c>
      <c r="J3906">
        <f>VLOOKUP(A3906,'UVXY-IV'!A$1:G$5041,4,0)</f>
        <v>24.574586440000001</v>
      </c>
      <c r="M3906">
        <f>M3905*(1-(M$1+M$5))^($A3906-$A3905)*(1+2*(E3906/E3905-1))</f>
        <v>2.4848075004603052</v>
      </c>
    </row>
    <row r="3907" spans="1:13"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I3906*(1-(I$1+I$5))^($A3907-$A3906)*(1+1.5*(E3907/E3906-1))</f>
        <v>26.838967318504309</v>
      </c>
      <c r="J3907">
        <f>VLOOKUP(A3907,'UVXY-IV'!A$1:G$5041,4,0)</f>
        <v>26.853357419999998</v>
      </c>
      <c r="M3907">
        <f>M3906*(1-(M$1+M$5))^($A3907-$A3906)*(1+2*(E3907/E3906-1))</f>
        <v>2.7919367422596775</v>
      </c>
    </row>
    <row r="3908" spans="1:13"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I3907*(1-(I$1+I$5))^($A3908-$A3907)*(1+1.5*(E3908/E3907-1))</f>
        <v>25.585887260273555</v>
      </c>
      <c r="J3908">
        <f>VLOOKUP(A3908,'UVXY-IV'!A$1:G$5041,4,0)</f>
        <v>25.599512709999999</v>
      </c>
      <c r="M3908">
        <f>M3907*(1-(M$1+M$5))^($A3908-$A3907)*(1+2*(E3908/E3907-1))</f>
        <v>2.6180795195671629</v>
      </c>
    </row>
    <row r="3909" spans="1:13"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I3908*(1-(I$1+I$5))^($A3909-$A3908)*(1+1.5*(E3909/E3908-1))</f>
        <v>26.022560748341576</v>
      </c>
      <c r="J3909">
        <f>VLOOKUP(A3909,'UVXY-IV'!A$1:G$5041,4,0)</f>
        <v>26.03717039</v>
      </c>
      <c r="M3909">
        <f>M3908*(1-(M$1+M$5))^($A3909-$A3908)*(1+2*(E3909/E3908-1))</f>
        <v>2.6776002314467964</v>
      </c>
    </row>
    <row r="3910" spans="1:13"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I3909*(1-(I$1+I$5))^($A3910-$A3909)*(1+1.5*(E3910/E3909-1))</f>
        <v>27.22108776709964</v>
      </c>
      <c r="J3910">
        <f>VLOOKUP(A3910,'UVXY-IV'!A$1:G$5041,4,0)</f>
        <v>27.236269310000001</v>
      </c>
      <c r="M3910">
        <f>M3909*(1-(M$1+M$5))^($A3910-$A3909)*(1+2*(E3910/E3909-1))</f>
        <v>2.8419707287849705</v>
      </c>
    </row>
    <row r="3911" spans="1:13"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I3910*(1-(I$1+I$5))^($A3911-$A3910)*(1+1.5*(E3911/E3910-1))</f>
        <v>25.358848494127272</v>
      </c>
      <c r="J3911">
        <f>VLOOKUP(A3911,'UVXY-IV'!A$1:G$5041,4,0)</f>
        <v>25.374429750000001</v>
      </c>
      <c r="M3911">
        <f>M3910*(1-(M$1+M$5))^($A3911-$A3910)*(1+2*(E3911/E3910-1))</f>
        <v>2.5825793346079311</v>
      </c>
    </row>
    <row r="3912" spans="1:13"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I3911*(1-(I$1+I$5))^($A3912-$A3911)*(1+1.5*(E3912/E3911-1))</f>
        <v>28.096774594239619</v>
      </c>
      <c r="J3912">
        <f>VLOOKUP(A3912,'UVXY-IV'!A$1:G$5041,4,0)</f>
        <v>28.114441100000001</v>
      </c>
      <c r="M3912">
        <f>M3911*(1-(M$1+M$5))^($A3912-$A3911)*(1+2*(E3912/E3911-1))</f>
        <v>2.9542951427787854</v>
      </c>
    </row>
    <row r="3913" spans="1:13"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I3912*(1-(I$1+I$5))^($A3913-$A3912)*(1+1.5*(E3913/E3912-1))</f>
        <v>30.709724773311407</v>
      </c>
      <c r="J3913">
        <f>VLOOKUP(A3913,'UVXY-IV'!A$1:G$5041,4,0)</f>
        <v>30.727730820000001</v>
      </c>
      <c r="M3913">
        <f>M3912*(1-(M$1+M$5))^($A3913-$A3912)*(1+2*(E3913/E3912-1))</f>
        <v>3.32055013371121</v>
      </c>
    </row>
    <row r="3914" spans="1:13"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I3913*(1-(I$1+I$5))^($A3914-$A3913)*(1+1.5*(E3914/E3913-1))</f>
        <v>28.569847660168836</v>
      </c>
      <c r="J3914">
        <f>VLOOKUP(A3914,'UVXY-IV'!A$1:G$5041,4,0)</f>
        <v>28.586884309999999</v>
      </c>
      <c r="M3914">
        <f>M3913*(1-(M$1+M$5))^($A3914-$A3913)*(1+2*(E3914/E3913-1))</f>
        <v>3.0119834961150009</v>
      </c>
    </row>
    <row r="3915" spans="1:13"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I3914*(1-(I$1+I$5))^($A3915-$A3914)*(1+1.5*(E3915/E3914-1))</f>
        <v>26.428471007428222</v>
      </c>
      <c r="J3915">
        <f>VLOOKUP(A3915,'UVXY-IV'!A$1:G$5041,4,0)</f>
        <v>26.443551849999999</v>
      </c>
      <c r="M3915">
        <f>M3914*(1-(M$1+M$5))^($A3915-$A3914)*(1+2*(E3915/E3914-1))</f>
        <v>2.7109208537258738</v>
      </c>
    </row>
    <row r="3916" spans="1:13" x14ac:dyDescent="0.25">
      <c r="A3916" s="1">
        <v>43745</v>
      </c>
      <c r="B3916">
        <v>17.86</v>
      </c>
      <c r="C3916">
        <v>18.91</v>
      </c>
      <c r="D3916">
        <v>41.598999999999997</v>
      </c>
      <c r="E3916">
        <v>35.2654</v>
      </c>
      <c r="F3916">
        <v>12405.21992</v>
      </c>
      <c r="G3916">
        <v>10517.827678</v>
      </c>
      <c r="H3916">
        <f>(1/(1-91/360*VLOOKUP($A3916,Tbills!$B$4:$C$974,2,1)/100))^((1)/91)-1</f>
        <v>5.1231642718141401E-5</v>
      </c>
      <c r="I3916">
        <f>I3915*(1-(I$1+I$5))^($A3916-$A3915)*(1+1.5*(E3916/E3915-1))</f>
        <v>26.833689329750566</v>
      </c>
      <c r="J3916">
        <f>VLOOKUP(A3916,'UVXY-IV'!A$1:G$5041,4,0)</f>
        <v>26.849628509999999</v>
      </c>
      <c r="M3916">
        <f>M3915*(1-(M$1+M$5))^($A3916-$A3915)*(1+2*(E3916/E3915-1))</f>
        <v>2.7661675406384947</v>
      </c>
    </row>
    <row r="3917" spans="1:13" x14ac:dyDescent="0.25">
      <c r="A3917" s="1">
        <v>43746</v>
      </c>
      <c r="B3917">
        <v>20.28</v>
      </c>
      <c r="C3917">
        <v>20.39</v>
      </c>
      <c r="D3917">
        <v>44.900300000000001</v>
      </c>
      <c r="E3917">
        <v>38.0623</v>
      </c>
      <c r="F3917">
        <v>12875.150228</v>
      </c>
      <c r="G3917">
        <v>10915.721592</v>
      </c>
      <c r="H3917">
        <f>(1/(1-91/360*VLOOKUP($A3917,Tbills!$B$4:$C$974,2,1)/100))^((1)/91)-1</f>
        <v>5.1231642718141401E-5</v>
      </c>
      <c r="I3917">
        <f>I3916*(1-(I$1+I$5))^($A3917-$A3916)*(1+1.5*(E3917/E3916-1))</f>
        <v>30.025672545867398</v>
      </c>
      <c r="J3917">
        <f>VLOOKUP(A3917,'UVXY-IV'!A$1:G$5041,4,0)</f>
        <v>30.046248120000001</v>
      </c>
      <c r="M3917">
        <f>M3916*(1-(M$1+M$5))^($A3917-$A3916)*(1+2*(E3917/E3916-1))</f>
        <v>3.2048292105844931</v>
      </c>
    </row>
    <row r="3918" spans="1:13"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I3917*(1-(I$1+I$5))^($A3918-$A3917)*(1+1.5*(E3918/E3917-1))</f>
        <v>27.998675307492533</v>
      </c>
      <c r="J3918">
        <f>VLOOKUP(A3918,'UVXY-IV'!A$1:G$5041,4,0)</f>
        <v>28.016919529999999</v>
      </c>
      <c r="M3918">
        <f>M3917*(1-(M$1+M$5))^($A3918-$A3917)*(1+2*(E3918/E3917-1))</f>
        <v>2.916296892506661</v>
      </c>
    </row>
    <row r="3919" spans="1:13"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I3918*(1-(I$1+I$5))^($A3919-$A3918)*(1+1.5*(E3919/E3918-1))</f>
        <v>26.791262212143369</v>
      </c>
      <c r="J3919">
        <f>VLOOKUP(A3919,'UVXY-IV'!A$1:G$5041,4,0)</f>
        <v>26.808444300000001</v>
      </c>
      <c r="M3919">
        <f>M3918*(1-(M$1+M$5))^($A3919-$A3918)*(1+2*(E3919/E3918-1))</f>
        <v>2.7485570092768774</v>
      </c>
    </row>
    <row r="3920" spans="1:13"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I3919*(1-(I$1+I$5))^($A3920-$A3919)*(1+1.5*(E3920/E3919-1))</f>
        <v>24.834991088120262</v>
      </c>
      <c r="J3920">
        <f>VLOOKUP(A3920,'UVXY-IV'!A$1:G$5041,4,0)</f>
        <v>24.850825149999999</v>
      </c>
      <c r="M3920">
        <f>M3919*(1-(M$1+M$5))^($A3920-$A3919)*(1+2*(E3920/E3919-1))</f>
        <v>2.4809101402359106</v>
      </c>
    </row>
    <row r="3921" spans="1:13"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I3920*(1-(I$1+I$5))^($A3921-$A3920)*(1+1.5*(E3921/E3920-1))</f>
        <v>23.154284574868576</v>
      </c>
      <c r="J3921">
        <f>VLOOKUP(A3921,'UVXY-IV'!A$1:G$5041,4,0)</f>
        <v>23.17163751</v>
      </c>
      <c r="M3921">
        <f>M3920*(1-(M$1+M$5))^($A3921-$A3920)*(1+2*(E3921/E3920-1))</f>
        <v>2.2569100898836374</v>
      </c>
    </row>
    <row r="3922" spans="1:13"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I3921*(1-(I$1+I$5))^($A3922-$A3921)*(1+1.5*(E3922/E3921-1))</f>
        <v>22.19914048149381</v>
      </c>
      <c r="J3922">
        <f>VLOOKUP(A3922,'UVXY-IV'!A$1:G$5041,4,0)</f>
        <v>22.216190470000001</v>
      </c>
      <c r="M3922">
        <f>M3921*(1-(M$1+M$5))^($A3922-$A3921)*(1+2*(E3922/E3921-1))</f>
        <v>2.1327319477659494</v>
      </c>
    </row>
    <row r="3923" spans="1:13"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I3922*(1-(I$1+I$5))^($A3923-$A3922)*(1+1.5*(E3923/E3922-1))</f>
        <v>21.902987462669952</v>
      </c>
      <c r="J3923">
        <f>VLOOKUP(A3923,'UVXY-IV'!A$1:G$5041,4,0)</f>
        <v>21.92034735</v>
      </c>
      <c r="M3923">
        <f>M3922*(1-(M$1+M$5))^($A3923-$A3922)*(1+2*(E3923/E3922-1))</f>
        <v>2.0947519555093685</v>
      </c>
    </row>
    <row r="3924" spans="1:13"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I3923*(1-(I$1+I$5))^($A3924-$A3923)*(1+1.5*(E3924/E3923-1))</f>
        <v>21.616456892849261</v>
      </c>
      <c r="J3924">
        <f>VLOOKUP(A3924,'UVXY-IV'!A$1:G$5041,4,0)</f>
        <v>21.634533260000001</v>
      </c>
      <c r="M3924">
        <f>M3923*(1-(M$1+M$5))^($A3924-$A3923)*(1+2*(E3924/E3923-1))</f>
        <v>2.0581715174869046</v>
      </c>
    </row>
    <row r="3925" spans="1:13"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I3924*(1-(I$1+I$5))^($A3925-$A3924)*(1+1.5*(E3925/E3924-1))</f>
        <v>21.811050655063461</v>
      </c>
      <c r="J3925">
        <f>VLOOKUP(A3925,'UVXY-IV'!A$1:G$5041,4,0)</f>
        <v>21.829507370000002</v>
      </c>
      <c r="M3925">
        <f>M3924*(1-(M$1+M$5))^($A3925-$A3924)*(1+2*(E3925/E3924-1))</f>
        <v>2.0828317317491218</v>
      </c>
    </row>
    <row r="3926" spans="1:13" x14ac:dyDescent="0.25">
      <c r="A3926" s="1">
        <v>43759</v>
      </c>
      <c r="B3926">
        <v>14</v>
      </c>
      <c r="C3926">
        <v>16.28</v>
      </c>
      <c r="D3926">
        <v>35.165300000000002</v>
      </c>
      <c r="E3926">
        <v>29.791</v>
      </c>
      <c r="F3926">
        <v>11827.417755</v>
      </c>
      <c r="G3926">
        <v>10021.230745999999</v>
      </c>
      <c r="H3926">
        <f>(1/(1-91/360*VLOOKUP($A3926,Tbills!$B$4:$C$974,2,1)/100))^((1)/91)-1</f>
        <v>4.5651334913632269E-5</v>
      </c>
      <c r="I3926">
        <f>I3925*(1-(I$1+I$5))^($A3926-$A3925)*(1+1.5*(E3926/E3925-1))</f>
        <v>20.710644375360641</v>
      </c>
      <c r="J3926">
        <f>VLOOKUP(A3926,'UVXY-IV'!A$1:G$5041,4,0)</f>
        <v>20.728386350000001</v>
      </c>
      <c r="M3926">
        <f>M3925*(1-(M$1+M$5))^($A3926-$A3925)*(1+2*(E3926/E3925-1))</f>
        <v>1.9426011050791954</v>
      </c>
    </row>
    <row r="3927" spans="1:13" x14ac:dyDescent="0.25">
      <c r="A3927" s="1">
        <v>43760</v>
      </c>
      <c r="B3927">
        <v>14.46</v>
      </c>
      <c r="C3927">
        <v>16.55</v>
      </c>
      <c r="D3927">
        <v>36.014699999999998</v>
      </c>
      <c r="E3927">
        <v>30.5093</v>
      </c>
      <c r="F3927">
        <v>11974.858403</v>
      </c>
      <c r="G3927">
        <v>10145.697974999999</v>
      </c>
      <c r="H3927">
        <f>(1/(1-91/360*VLOOKUP($A3927,Tbills!$B$4:$C$974,2,1)/100))^((1)/91)-1</f>
        <v>4.5651334913632269E-5</v>
      </c>
      <c r="I3927">
        <f>I3926*(1-(I$1+I$5))^($A3927-$A3926)*(1+1.5*(E3927/E3926-1))</f>
        <v>21.459479710046026</v>
      </c>
      <c r="J3927">
        <f>VLOOKUP(A3927,'UVXY-IV'!A$1:G$5041,4,0)</f>
        <v>21.47797679</v>
      </c>
      <c r="M3927">
        <f>M3926*(1-(M$1+M$5))^($A3927-$A3926)*(1+2*(E3927/E3926-1))</f>
        <v>2.0362097954654992</v>
      </c>
    </row>
    <row r="3928" spans="1:13"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I3927*(1-(I$1+I$5))^($A3928-$A3927)*(1+1.5*(E3928/E3927-1))</f>
        <v>20.900096149809762</v>
      </c>
      <c r="J3928">
        <f>VLOOKUP(A3928,'UVXY-IV'!A$1:G$5041,4,0)</f>
        <v>20.918296519999998</v>
      </c>
      <c r="M3928">
        <f>M3927*(1-(M$1+M$5))^($A3928-$A3927)*(1+2*(E3928/E3927-1))</f>
        <v>1.9653984979276948</v>
      </c>
    </row>
    <row r="3929" spans="1:13"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I3928*(1-(I$1+I$5))^($A3929-$A3928)*(1+1.5*(E3929/E3928-1))</f>
        <v>20.659799268293401</v>
      </c>
      <c r="J3929">
        <f>VLOOKUP(A3929,'UVXY-IV'!A$1:G$5041,4,0)</f>
        <v>20.678053810000002</v>
      </c>
      <c r="M3929">
        <f>M3928*(1-(M$1+M$5))^($A3929-$A3928)*(1+2*(E3929/E3928-1))</f>
        <v>1.9352288094096395</v>
      </c>
    </row>
    <row r="3930" spans="1:13"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I3929*(1-(I$1+I$5))^($A3930-$A3929)*(1+1.5*(E3930/E3929-1))</f>
        <v>19.656576090246798</v>
      </c>
      <c r="J3930">
        <f>VLOOKUP(A3930,'UVXY-IV'!A$1:G$5041,4,0)</f>
        <v>19.673253280000001</v>
      </c>
      <c r="M3930">
        <f>M3929*(1-(M$1+M$5))^($A3930-$A3929)*(1+2*(E3930/E3929-1))</f>
        <v>1.8098938257105197</v>
      </c>
    </row>
    <row r="3931" spans="1:13"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I3930*(1-(I$1+I$5))^($A3931-$A3930)*(1+1.5*(E3931/E3930-1))</f>
        <v>19.967475930853261</v>
      </c>
      <c r="J3931">
        <f>VLOOKUP(A3931,'UVXY-IV'!A$1:G$5041,4,0)</f>
        <v>19.98563304</v>
      </c>
      <c r="M3931">
        <f>M3930*(1-(M$1+M$5))^($A3931-$A3930)*(1+2*(E3931/E3930-1))</f>
        <v>1.8479459579297239</v>
      </c>
    </row>
    <row r="3932" spans="1:13" x14ac:dyDescent="0.25">
      <c r="A3932" s="1">
        <v>43767</v>
      </c>
      <c r="B3932">
        <v>13.2</v>
      </c>
      <c r="C3932">
        <v>16.09</v>
      </c>
      <c r="D3932">
        <v>34.146900000000002</v>
      </c>
      <c r="E3932">
        <v>28.9178</v>
      </c>
      <c r="F3932">
        <v>11812.40367</v>
      </c>
      <c r="G3932">
        <v>10004.872394</v>
      </c>
      <c r="H3932">
        <f>(1/(1-91/360*VLOOKUP($A3932,Tbills!$B$4:$C$974,2,1)/100))^((1)/91)-1</f>
        <v>4.5372367120988244E-5</v>
      </c>
      <c r="I3932">
        <f>I3931*(1-(I$1+I$5))^($A3932-$A3931)*(1+1.5*(E3932/E3931-1))</f>
        <v>19.789067032725931</v>
      </c>
      <c r="J3932">
        <f>VLOOKUP(A3932,'UVXY-IV'!A$1:G$5041,4,0)</f>
        <v>19.807314269999999</v>
      </c>
      <c r="M3932">
        <f>M3931*(1-(M$1+M$5))^($A3932-$A3931)*(1+2*(E3932/E3931-1))</f>
        <v>1.8258927070351707</v>
      </c>
    </row>
    <row r="3933" spans="1:13"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I3932*(1-(I$1+I$5))^($A3933-$A3932)*(1+1.5*(E3933/E3932-1))</f>
        <v>18.829844358614203</v>
      </c>
      <c r="J3933">
        <f>VLOOKUP(A3933,'UVXY-IV'!A$1:G$5041,4,0)</f>
        <v>18.847244849999999</v>
      </c>
      <c r="M3933">
        <f>M3932*(1-(M$1+M$5))^($A3933-$A3932)*(1+2*(E3933/E3932-1))</f>
        <v>1.7078502746272031</v>
      </c>
    </row>
    <row r="3934" spans="1:13"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I3933*(1-(I$1+I$5))^($A3934-$A3933)*(1+1.5*(E3934/E3933-1))</f>
        <v>19.331904799737593</v>
      </c>
      <c r="J3934">
        <f>VLOOKUP(A3934,'UVXY-IV'!A$1:G$5041,4,0)</f>
        <v>19.349780330000002</v>
      </c>
      <c r="M3934">
        <f>M3933*(1-(M$1+M$5))^($A3934-$A3933)*(1+2*(E3934/E3933-1))</f>
        <v>1.768528345810003</v>
      </c>
    </row>
    <row r="3935" spans="1:13" x14ac:dyDescent="0.25">
      <c r="A3935" s="1">
        <v>43770</v>
      </c>
      <c r="B3935">
        <v>12.3</v>
      </c>
      <c r="C3935">
        <v>15.42</v>
      </c>
      <c r="D3935">
        <v>32.313299999999998</v>
      </c>
      <c r="E3935">
        <v>27.3612</v>
      </c>
      <c r="F3935">
        <v>11585.616607</v>
      </c>
      <c r="G3935">
        <v>9811.4466570000004</v>
      </c>
      <c r="H3935">
        <f>(1/(1-91/360*VLOOKUP($A3935,Tbills!$B$4:$C$974,2,1)/100))^((1)/91)-1</f>
        <v>4.5093406487506371E-5</v>
      </c>
      <c r="I3935">
        <f>I3934*(1-(I$1+I$5))^($A3935-$A3934)*(1+1.5*(E3935/E3934-1))</f>
        <v>18.191511045835174</v>
      </c>
      <c r="J3935">
        <f>VLOOKUP(A3935,'UVXY-IV'!A$1:G$5041,4,0)</f>
        <v>18.20786824</v>
      </c>
      <c r="M3935">
        <f>M3934*(1-(M$1+M$5))^($A3935-$A3934)*(1+2*(E3935/E3934-1))</f>
        <v>1.6293934917753949</v>
      </c>
    </row>
    <row r="3936" spans="1:13"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I3935*(1-(I$1+I$5))^($A3936-$A3935)*(1+1.5*(E3936/E3935-1))</f>
        <v>18.364512571446394</v>
      </c>
      <c r="J3936">
        <f>VLOOKUP(A3936,'UVXY-IV'!A$1:G$5041,4,0)</f>
        <v>18.381941309999998</v>
      </c>
      <c r="M3936">
        <f>M3935*(1-(M$1+M$5))^($A3936-$A3935)*(1+2*(E3936/E3935-1))</f>
        <v>1.6499505101580421</v>
      </c>
    </row>
    <row r="3937" spans="1:13" x14ac:dyDescent="0.25">
      <c r="A3937" s="1">
        <v>43774</v>
      </c>
      <c r="B3937">
        <v>13.1</v>
      </c>
      <c r="C3937">
        <v>15.91</v>
      </c>
      <c r="D3937">
        <v>33.21</v>
      </c>
      <c r="E3937">
        <v>28.115400000000001</v>
      </c>
      <c r="F3937">
        <v>11708.933062</v>
      </c>
      <c r="G3937">
        <v>9914.0927680000004</v>
      </c>
      <c r="H3937">
        <f>(1/(1-91/360*VLOOKUP($A3937,Tbills!$B$4:$C$974,2,1)/100))^((1)/91)-1</f>
        <v>4.5093406487506371E-5</v>
      </c>
      <c r="I3937">
        <f>I3936*(1-(I$1+I$5))^($A3937-$A3936)*(1+1.5*(E3937/E3936-1))</f>
        <v>18.944774677308096</v>
      </c>
      <c r="J3937">
        <f>VLOOKUP(A3937,'UVXY-IV'!A$1:G$5041,4,0)</f>
        <v>18.963077380000001</v>
      </c>
      <c r="M3937">
        <f>M3936*(1-(M$1+M$5))^($A3937-$A3936)*(1+2*(E3937/E3936-1))</f>
        <v>1.7194254755066185</v>
      </c>
    </row>
    <row r="3938" spans="1:13"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I3937*(1-(I$1+I$5))^($A3938-$A3937)*(1+1.5*(E3938/E3937-1))</f>
        <v>18.499369406859152</v>
      </c>
      <c r="J3938">
        <f>VLOOKUP(A3938,'UVXY-IV'!A$1:G$5041,4,0)</f>
        <v>18.517257699999998</v>
      </c>
      <c r="M3938">
        <f>M3937*(1-(M$1+M$5))^($A3938-$A3937)*(1+2*(E3938/E3937-1))</f>
        <v>1.6654909105622295</v>
      </c>
    </row>
    <row r="3939" spans="1:13"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I3938*(1-(I$1+I$5))^($A3939-$A3938)*(1+1.5*(E3939/E3938-1))</f>
        <v>18.235189042316787</v>
      </c>
      <c r="J3939">
        <f>VLOOKUP(A3939,'UVXY-IV'!A$1:G$5041,4,0)</f>
        <v>18.251976670000001</v>
      </c>
      <c r="M3939">
        <f>M3938*(1-(M$1+M$5))^($A3939-$A3938)*(1+2*(E3939/E3938-1))</f>
        <v>1.633744772170276</v>
      </c>
    </row>
    <row r="3940" spans="1:13"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I3939*(1-(I$1+I$5))^($A3940-$A3939)*(1+1.5*(E3940/E3939-1))</f>
        <v>17.861720461625847</v>
      </c>
      <c r="J3940">
        <f>VLOOKUP(A3940,'UVXY-IV'!A$1:G$5041,4,0)</f>
        <v>17.878228289999999</v>
      </c>
      <c r="M3940">
        <f>M3939*(1-(M$1+M$5))^($A3940-$A3939)*(1+2*(E3940/E3939-1))</f>
        <v>1.5890981338500028</v>
      </c>
    </row>
    <row r="3941" spans="1:13"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I3940*(1-(I$1+I$5))^($A3941-$A3940)*(1+1.5*(E3941/E3940-1))</f>
        <v>17.516269824583691</v>
      </c>
      <c r="J3941">
        <f>VLOOKUP(A3941,'UVXY-IV'!A$1:G$5041,4,0)</f>
        <v>17.533375370000002</v>
      </c>
      <c r="M3941">
        <f>M3940*(1-(M$1+M$5))^($A3941-$A3940)*(1+2*(E3941/E3940-1))</f>
        <v>1.5480232659062403</v>
      </c>
    </row>
    <row r="3942" spans="1:13"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I3941*(1-(I$1+I$5))^($A3942-$A3941)*(1+1.5*(E3942/E3941-1))</f>
        <v>17.434196328112282</v>
      </c>
      <c r="J3942">
        <f>VLOOKUP(A3942,'UVXY-IV'!A$1:G$5041,4,0)</f>
        <v>17.451242910000001</v>
      </c>
      <c r="M3942">
        <f>M3941*(1-(M$1+M$5))^($A3942-$A3941)*(1+2*(E3942/E3941-1))</f>
        <v>1.5383199875540439</v>
      </c>
    </row>
    <row r="3943" spans="1:13"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I3942*(1-(I$1+I$5))^($A3943-$A3942)*(1+1.5*(E3943/E3942-1))</f>
        <v>17.467938954187137</v>
      </c>
      <c r="J3943">
        <f>VLOOKUP(A3943,'UVXY-IV'!A$1:G$5041,4,0)</f>
        <v>17.484860909999998</v>
      </c>
      <c r="M3943">
        <f>M3942*(1-(M$1+M$5))^($A3943-$A3942)*(1+2*(E3943/E3942-1))</f>
        <v>1.5422574628822854</v>
      </c>
    </row>
    <row r="3944" spans="1:13"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I3943*(1-(I$1+I$5))^($A3944-$A3943)*(1+1.5*(E3944/E3943-1))</f>
        <v>17.116851572098433</v>
      </c>
      <c r="J3944">
        <f>VLOOKUP(A3944,'UVXY-IV'!A$1:G$5041,4,0)</f>
        <v>17.133400250000001</v>
      </c>
      <c r="M3944">
        <f>M3943*(1-(M$1+M$5))^($A3944-$A3943)*(1+2*(E3944/E3943-1))</f>
        <v>1.5008958467154467</v>
      </c>
    </row>
    <row r="3945" spans="1:13"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I3944*(1-(I$1+I$5))^($A3945-$A3944)*(1+1.5*(E3945/E3944-1))</f>
        <v>16.232847209068421</v>
      </c>
      <c r="J3945">
        <f>VLOOKUP(A3945,'UVXY-IV'!A$1:G$5041,4,0)</f>
        <v>16.248306329999998</v>
      </c>
      <c r="M3945">
        <f>M3944*(1-(M$1+M$5))^($A3945-$A3944)*(1+2*(E3945/E3944-1))</f>
        <v>1.3975147279072966</v>
      </c>
    </row>
    <row r="3946" spans="1:13"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I3945*(1-(I$1+I$5))^($A3946-$A3945)*(1+1.5*(E3946/E3945-1))</f>
        <v>16.043475453264072</v>
      </c>
      <c r="J3946">
        <f>VLOOKUP(A3946,'UVXY-IV'!A$1:G$5041,4,0)</f>
        <v>16.059453990000002</v>
      </c>
      <c r="M3946">
        <f>M3945*(1-(M$1+M$5))^($A3946-$A3945)*(1+2*(E3946/E3945-1))</f>
        <v>1.3756908185121801</v>
      </c>
    </row>
    <row r="3947" spans="1:13"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I3946*(1-(I$1+I$5))^($A3947-$A3946)*(1+1.5*(E3947/E3946-1))</f>
        <v>16.378558240451877</v>
      </c>
      <c r="J3947">
        <f>VLOOKUP(A3947,'UVXY-IV'!A$1:G$5041,4,0)</f>
        <v>16.394899389999999</v>
      </c>
      <c r="M3947">
        <f>M3946*(1-(M$1+M$5))^($A3947-$A3946)*(1+2*(E3947/E3946-1))</f>
        <v>1.4139712202989143</v>
      </c>
    </row>
    <row r="3948" spans="1:13"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I3947*(1-(I$1+I$5))^($A3948-$A3947)*(1+1.5*(E3948/E3947-1))</f>
        <v>16.297673429968565</v>
      </c>
      <c r="J3948">
        <f>VLOOKUP(A3948,'UVXY-IV'!A$1:G$5041,4,0)</f>
        <v>16.31378746</v>
      </c>
      <c r="M3948">
        <f>M3947*(1-(M$1+M$5))^($A3948-$A3947)*(1+2*(E3948/E3947-1))</f>
        <v>1.404631424956754</v>
      </c>
    </row>
    <row r="3949" spans="1:13"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I3948*(1-(I$1+I$5))^($A3949-$A3948)*(1+1.5*(E3949/E3948-1))</f>
        <v>16.541988553526021</v>
      </c>
      <c r="J3949">
        <f>VLOOKUP(A3949,'UVXY-IV'!A$1:G$5041,4,0)</f>
        <v>16.558381690000001</v>
      </c>
      <c r="M3949">
        <f>M3948*(1-(M$1+M$5))^($A3949-$A3948)*(1+2*(E3949/E3948-1))</f>
        <v>1.4326767660720587</v>
      </c>
    </row>
    <row r="3950" spans="1:13" x14ac:dyDescent="0.25">
      <c r="A3950" s="1">
        <v>43791</v>
      </c>
      <c r="B3950">
        <v>12.34</v>
      </c>
      <c r="C3950">
        <v>15.4</v>
      </c>
      <c r="D3950">
        <v>29.357500000000002</v>
      </c>
      <c r="E3950">
        <v>24.8354</v>
      </c>
      <c r="F3950">
        <v>11639.012745</v>
      </c>
      <c r="G3950">
        <v>9847.6469629999992</v>
      </c>
      <c r="H3950">
        <f>(1/(1-91/360*VLOOKUP($A3950,Tbills!$B$4:$C$974,2,1)/100))^((1)/91)-1</f>
        <v>4.2862199756132924E-5</v>
      </c>
      <c r="I3950">
        <f>I3949*(1-(I$1+I$5))^($A3950-$A3949)*(1+1.5*(E3950/E3949-1))</f>
        <v>15.703720673867853</v>
      </c>
      <c r="J3950">
        <f>VLOOKUP(A3950,'UVXY-IV'!A$1:G$5041,4,0)</f>
        <v>15.71917579</v>
      </c>
      <c r="M3950">
        <f>M3949*(1-(M$1+M$5))^($A3950-$A3949)*(1+2*(E3950/E3949-1))</f>
        <v>1.3358476427229944</v>
      </c>
    </row>
    <row r="3951" spans="1:13" x14ac:dyDescent="0.25">
      <c r="A3951" s="1">
        <v>43794</v>
      </c>
      <c r="B3951">
        <v>11.87</v>
      </c>
      <c r="C3951">
        <v>14.99</v>
      </c>
      <c r="D3951">
        <v>28.060300000000002</v>
      </c>
      <c r="E3951">
        <v>23.7348</v>
      </c>
      <c r="F3951">
        <v>11430.610139</v>
      </c>
      <c r="G3951">
        <v>9670.0533680000008</v>
      </c>
      <c r="H3951">
        <f>(1/(1-91/360*VLOOKUP($A3951,Tbills!$B$4:$C$974,2,1)/100))^((1)/91)-1</f>
        <v>4.2862199756132924E-5</v>
      </c>
      <c r="I3951">
        <f>I3950*(1-(I$1+I$5))^($A3951-$A3950)*(1+1.5*(E3951/E3950-1))</f>
        <v>14.659415127024547</v>
      </c>
      <c r="J3951">
        <f>VLOOKUP(A3951,'UVXY-IV'!A$1:G$5041,4,0)</f>
        <v>14.673944970000001</v>
      </c>
      <c r="M3951">
        <f>M3950*(1-(M$1+M$5))^($A3951-$A3950)*(1+2*(E3951/E3950-1))</f>
        <v>1.2173263204331441</v>
      </c>
    </row>
    <row r="3952" spans="1:13" x14ac:dyDescent="0.25">
      <c r="A3952" s="1">
        <v>43795</v>
      </c>
      <c r="B3952">
        <v>11.54</v>
      </c>
      <c r="C3952">
        <v>14.85</v>
      </c>
      <c r="D3952">
        <v>27.695499999999999</v>
      </c>
      <c r="E3952">
        <v>23.4252</v>
      </c>
      <c r="F3952">
        <v>11349.070827</v>
      </c>
      <c r="G3952">
        <v>9600.6583620000001</v>
      </c>
      <c r="H3952">
        <f>(1/(1-91/360*VLOOKUP($A3952,Tbills!$B$4:$C$974,2,1)/100))^((1)/91)-1</f>
        <v>4.2862199756132924E-5</v>
      </c>
      <c r="I3952">
        <f>I3951*(1-(I$1+I$5))^($A3952-$A3951)*(1+1.5*(E3952/E3951-1))</f>
        <v>14.372448162949416</v>
      </c>
      <c r="J3952">
        <f>VLOOKUP(A3952,'UVXY-IV'!A$1:G$5041,4,0)</f>
        <v>14.386313879999999</v>
      </c>
      <c r="M3952">
        <f>M3951*(1-(M$1+M$5))^($A3952-$A3951)*(1+2*(E3952/E3951-1))</f>
        <v>1.1855284240506689</v>
      </c>
    </row>
    <row r="3953" spans="1:13"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I3952*(1-(I$1+I$5))^($A3953-$A3952)*(1+1.5*(E3953/E3952-1))</f>
        <v>14.336970408651004</v>
      </c>
      <c r="J3953">
        <f>VLOOKUP(A3953,'UVXY-IV'!A$1:G$5041,4,0)</f>
        <v>14.349950270000001</v>
      </c>
      <c r="M3953">
        <f>M3952*(1-(M$1+M$5))^($A3953-$A3952)*(1+2*(E3953/E3952-1))</f>
        <v>1.1816018250242115</v>
      </c>
    </row>
    <row r="3954" spans="1:13" x14ac:dyDescent="0.25">
      <c r="A3954" s="1">
        <v>43798</v>
      </c>
      <c r="B3954">
        <v>12.62</v>
      </c>
      <c r="C3954">
        <v>15.51</v>
      </c>
      <c r="D3954">
        <v>28.1937</v>
      </c>
      <c r="E3954">
        <v>23.843599999999999</v>
      </c>
      <c r="F3954">
        <v>11499.988571</v>
      </c>
      <c r="G3954">
        <v>9727.0853129999996</v>
      </c>
      <c r="H3954">
        <f>(1/(1-91/360*VLOOKUP($A3954,Tbills!$B$4:$C$974,2,1)/100))^((1)/91)-1</f>
        <v>4.2941854184075368E-5</v>
      </c>
      <c r="I3954">
        <f>I3953*(1-(I$1+I$5))^($A3954-$A3953)*(1+1.5*(E3954/E3953-1))</f>
        <v>14.756740254231122</v>
      </c>
      <c r="J3954">
        <f>VLOOKUP(A3954,'UVXY-IV'!A$1:G$5041,4,0)</f>
        <v>14.770297790000001</v>
      </c>
      <c r="M3954">
        <f>M3953*(1-(M$1+M$5))^($A3954-$A3953)*(1+2*(E3954/E3953-1))</f>
        <v>1.2276780840959429</v>
      </c>
    </row>
    <row r="3955" spans="1:13"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I3954*(1-(I$1+I$5))^($A3955-$A3954)*(1+1.5*(E3955/E3954-1))</f>
        <v>16.166339906237113</v>
      </c>
      <c r="J3955">
        <f>VLOOKUP(A3955,'UVXY-IV'!A$1:G$5041,4,0)</f>
        <v>16.182731969999999</v>
      </c>
      <c r="M3955">
        <f>M3954*(1-(M$1+M$5))^($A3955-$A3954)*(1+2*(E3955/E3954-1))</f>
        <v>1.3839508054751655</v>
      </c>
    </row>
    <row r="3956" spans="1:13"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I3955*(1-(I$1+I$5))^($A3956-$A3955)*(1+1.5*(E3956/E3955-1))</f>
        <v>17.362371022264334</v>
      </c>
      <c r="J3956">
        <f>VLOOKUP(A3956,'UVXY-IV'!A$1:G$5041,4,0)</f>
        <v>17.379571299999999</v>
      </c>
      <c r="M3956">
        <f>M3955*(1-(M$1+M$5))^($A3956-$A3955)*(1+2*(E3956/E3955-1))</f>
        <v>1.520436647666684</v>
      </c>
    </row>
    <row r="3957" spans="1:13"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I3956*(1-(I$1+I$5))^($A3957-$A3956)*(1+1.5*(E3957/E3956-1))</f>
        <v>16.191833184780862</v>
      </c>
      <c r="J3957">
        <f>VLOOKUP(A3957,'UVXY-IV'!A$1:G$5041,4,0)</f>
        <v>16.208843640000001</v>
      </c>
      <c r="M3957">
        <f>M3956*(1-(M$1+M$5))^($A3957-$A3956)*(1+2*(E3957/E3956-1))</f>
        <v>1.383734905157963</v>
      </c>
    </row>
    <row r="3958" spans="1:13"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I3957*(1-(I$1+I$5))^($A3958-$A3957)*(1+1.5*(E3958/E3957-1))</f>
        <v>15.820641992574453</v>
      </c>
      <c r="J3958">
        <f>VLOOKUP(A3958,'UVXY-IV'!A$1:G$5041,4,0)</f>
        <v>15.83713848</v>
      </c>
      <c r="M3958">
        <f>M3957*(1-(M$1+M$5))^($A3958-$A3957)*(1+2*(E3958/E3957-1))</f>
        <v>1.3414115726460192</v>
      </c>
    </row>
    <row r="3959" spans="1:13"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I3958*(1-(I$1+I$5))^($A3959-$A3958)*(1+1.5*(E3959/E3958-1))</f>
        <v>15.103997346886066</v>
      </c>
      <c r="J3959">
        <f>VLOOKUP(A3959,'UVXY-IV'!A$1:G$5041,4,0)</f>
        <v>15.119330229999999</v>
      </c>
      <c r="M3959">
        <f>M3958*(1-(M$1+M$5))^($A3959-$A3958)*(1+2*(E3959/E3958-1))</f>
        <v>1.260367654208167</v>
      </c>
    </row>
    <row r="3960" spans="1:13"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I3959*(1-(I$1+I$5))^($A3960-$A3959)*(1+1.5*(E3960/E3959-1))</f>
        <v>16.428708599605248</v>
      </c>
      <c r="J3960">
        <f>VLOOKUP(A3960,'UVXY-IV'!A$1:G$5041,4,0)</f>
        <v>16.446231399999999</v>
      </c>
      <c r="M3960">
        <f>M3959*(1-(M$1+M$5))^($A3960-$A3959)*(1+2*(E3960/E3959-1))</f>
        <v>1.4076669999110711</v>
      </c>
    </row>
    <row r="3961" spans="1:13"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I3960*(1-(I$1+I$5))^($A3961-$A3960)*(1+1.5*(E3961/E3960-1))</f>
        <v>16.011817266414749</v>
      </c>
      <c r="J3961">
        <f>VLOOKUP(A3961,'UVXY-IV'!A$1:G$5041,4,0)</f>
        <v>16.029012160000001</v>
      </c>
      <c r="M3961">
        <f>M3960*(1-(M$1+M$5))^($A3961-$A3960)*(1+2*(E3961/E3960-1))</f>
        <v>1.3600111737330711</v>
      </c>
    </row>
    <row r="3962" spans="1:13"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I3961*(1-(I$1+I$5))^($A3962-$A3961)*(1+1.5*(E3962/E3961-1))</f>
        <v>15.496967112028226</v>
      </c>
      <c r="J3962">
        <f>VLOOKUP(A3962,'UVXY-IV'!A$1:G$5041,4,0)</f>
        <v>15.513259010000001</v>
      </c>
      <c r="M3962">
        <f>M3961*(1-(M$1+M$5))^($A3962-$A3961)*(1+2*(E3962/E3961-1))</f>
        <v>1.3016770376888422</v>
      </c>
    </row>
    <row r="3963" spans="1:13" x14ac:dyDescent="0.25">
      <c r="A3963" s="1">
        <v>43811</v>
      </c>
      <c r="B3963">
        <v>13.94</v>
      </c>
      <c r="C3963">
        <v>16.09</v>
      </c>
      <c r="D3963">
        <v>27.8797</v>
      </c>
      <c r="E3963">
        <v>23.565000000000001</v>
      </c>
      <c r="F3963">
        <v>11294.202519</v>
      </c>
      <c r="G3963">
        <v>9547.6862810000002</v>
      </c>
      <c r="H3963">
        <f>(1/(1-91/360*VLOOKUP($A3963,Tbills!$B$4:$C$974,2,1)/100))^((1)/91)-1</f>
        <v>4.230441446617661E-5</v>
      </c>
      <c r="I3963">
        <f>I3962*(1-(I$1+I$5))^($A3963-$A3962)*(1+1.5*(E3963/E3962-1))</f>
        <v>14.412876319028616</v>
      </c>
      <c r="J3963">
        <f>VLOOKUP(A3963,'UVXY-IV'!A$1:G$5041,4,0)</f>
        <v>14.427663669999999</v>
      </c>
      <c r="M3963">
        <f>M3962*(1-(M$1+M$5))^($A3963-$A3962)*(1+2*(E3963/E3962-1))</f>
        <v>1.1802409346196385</v>
      </c>
    </row>
    <row r="3964" spans="1:13"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I3963*(1-(I$1+I$5))^($A3964-$A3963)*(1+1.5*(E3964/E3963-1))</f>
        <v>13.305039832138213</v>
      </c>
      <c r="J3964">
        <f>VLOOKUP(A3964,'UVXY-IV'!A$1:G$5041,4,0)</f>
        <v>13.31825091</v>
      </c>
      <c r="M3964">
        <f>M3963*(1-(M$1+M$5))^($A3964-$A3963)*(1+2*(E3964/E3963-1))</f>
        <v>1.0592612187144101</v>
      </c>
    </row>
    <row r="3965" spans="1:13"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I3964*(1-(I$1+I$5))^($A3965-$A3964)*(1+1.5*(E3965/E3964-1))</f>
        <v>12.835938927129304</v>
      </c>
      <c r="J3965">
        <f>VLOOKUP(A3965,'UVXY-IV'!A$1:G$5041,4,0)</f>
        <v>12.849349610000001</v>
      </c>
      <c r="M3965">
        <f>M3964*(1-(M$1+M$5))^($A3965-$A3964)*(1+2*(E3965/E3964-1))</f>
        <v>1.0094026560953842</v>
      </c>
    </row>
    <row r="3966" spans="1:13"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I3965*(1-(I$1+I$5))^($A3966-$A3965)*(1+1.5*(E3966/E3965-1))</f>
        <v>12.915185367060344</v>
      </c>
      <c r="J3966">
        <f>VLOOKUP(A3966,'UVXY-IV'!A$1:G$5041,4,0)</f>
        <v>12.92869118</v>
      </c>
      <c r="M3966">
        <f>M3965*(1-(M$1+M$5))^($A3966-$A3965)*(1+2*(E3966/E3965-1))</f>
        <v>1.0176904706926455</v>
      </c>
    </row>
    <row r="3967" spans="1:13"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I3966*(1-(I$1+I$5))^($A3967-$A3966)*(1+1.5*(E3967/E3966-1))</f>
        <v>12.849933911853595</v>
      </c>
      <c r="J3967">
        <f>VLOOKUP(A3967,'UVXY-IV'!A$1:G$5041,4,0)</f>
        <v>12.863420169999999</v>
      </c>
      <c r="M3967">
        <f>M3966*(1-(M$1+M$5))^($A3967-$A3966)*(1+2*(E3967/E3966-1))</f>
        <v>1.010813775629122</v>
      </c>
    </row>
    <row r="3968" spans="1:13" x14ac:dyDescent="0.25">
      <c r="A3968" s="1">
        <v>43818</v>
      </c>
      <c r="B3968">
        <v>12.5</v>
      </c>
      <c r="C3968">
        <v>15.14</v>
      </c>
      <c r="D3968">
        <v>25.5138</v>
      </c>
      <c r="E3968">
        <v>21.558800000000002</v>
      </c>
      <c r="F3968">
        <v>10913.703817</v>
      </c>
      <c r="G3968">
        <v>9223.2722429999994</v>
      </c>
      <c r="H3968">
        <f>(1/(1-91/360*VLOOKUP($A3968,Tbills!$B$4:$C$974,2,1)/100))^((1)/91)-1</f>
        <v>4.2862199756132924E-5</v>
      </c>
      <c r="I3968">
        <f>I3967*(1-(I$1+I$5))^($A3968-$A3967)*(1+1.5*(E3968/E3967-1))</f>
        <v>12.593976613103937</v>
      </c>
      <c r="J3968">
        <f>VLOOKUP(A3968,'UVXY-IV'!A$1:G$5041,4,0)</f>
        <v>12.60703277</v>
      </c>
      <c r="M3968">
        <f>M3967*(1-(M$1+M$5))^($A3968-$A3967)*(1+2*(E3968/E3967-1))</f>
        <v>0.98394747313924924</v>
      </c>
    </row>
    <row r="3969" spans="1:13"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I3968*(1-(I$1+I$5))^($A3969-$A3968)*(1+1.5*(E3969/E3968-1))</f>
        <v>12.785665809053771</v>
      </c>
      <c r="J3969">
        <f>VLOOKUP(A3969,'UVXY-IV'!A$1:G$5041,4,0)</f>
        <v>12.79891883</v>
      </c>
      <c r="M3969">
        <f>M3968*(1-(M$1+M$5))^($A3969-$A3968)*(1+2*(E3969/E3968-1))</f>
        <v>1.0038949121188352</v>
      </c>
    </row>
    <row r="3970" spans="1:13"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I3969*(1-(I$1+I$5))^($A3970-$A3969)*(1+1.5*(E3970/E3969-1))</f>
        <v>12.811452513631355</v>
      </c>
      <c r="J3970">
        <f>VLOOKUP(A3970,'UVXY-IV'!A$1:G$5041,4,0)</f>
        <v>12.824893680000001</v>
      </c>
      <c r="M3970">
        <f>M3969*(1-(M$1+M$5))^($A3970-$A3969)*(1+2*(E3970/E3969-1))</f>
        <v>1.0065313334501429</v>
      </c>
    </row>
    <row r="3971" spans="1:13" x14ac:dyDescent="0.25">
      <c r="A3971" s="1">
        <v>43823</v>
      </c>
      <c r="B3971">
        <v>12.67</v>
      </c>
      <c r="C3971">
        <v>15.52</v>
      </c>
      <c r="D3971">
        <v>25.4328</v>
      </c>
      <c r="E3971">
        <v>21.485800000000001</v>
      </c>
      <c r="F3971">
        <v>10918.429613</v>
      </c>
      <c r="G3971">
        <v>9225.2893710000008</v>
      </c>
      <c r="H3971">
        <f>(1/(1-91/360*VLOOKUP($A3971,Tbills!$B$4:$C$974,2,1)/100))^((1)/91)-1</f>
        <v>4.2862199756132924E-5</v>
      </c>
      <c r="I3971">
        <f>I3970*(1-(I$1+I$5))^($A3971-$A3970)*(1+1.5*(E3971/E3970-1))</f>
        <v>12.527931119099431</v>
      </c>
      <c r="J3971">
        <f>VLOOKUP(A3971,'UVXY-IV'!A$1:G$5041,4,0)</f>
        <v>12.54081878</v>
      </c>
      <c r="M3971">
        <f>M3970*(1-(M$1+M$5))^($A3971-$A3970)*(1+2*(E3971/E3970-1))</f>
        <v>0.97681120099969965</v>
      </c>
    </row>
    <row r="3972" spans="1:13"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I3971*(1-(I$1+I$5))^($A3972-$A3971)*(1+1.5*(E3972/E3971-1))</f>
        <v>12.5562029029314</v>
      </c>
      <c r="J3972">
        <f>VLOOKUP(A3972,'UVXY-IV'!A$1:G$5041,4,0)</f>
        <v>12.56915789</v>
      </c>
      <c r="M3972">
        <f>M3971*(1-(M$1+M$5))^($A3972-$A3971)*(1+2*(E3972/E3971-1))</f>
        <v>0.97970936244043849</v>
      </c>
    </row>
    <row r="3973" spans="1:13"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I3972*(1-(I$1+I$5))^($A3973-$A3972)*(1+1.5*(E3973/E3972-1))</f>
        <v>13.254187244097665</v>
      </c>
      <c r="J3973">
        <f>VLOOKUP(A3973,'UVXY-IV'!A$1:G$5041,4,0)</f>
        <v>13.266778860000001</v>
      </c>
      <c r="M3973">
        <f>M3972*(1-(M$1+M$5))^($A3973-$A3972)*(1+2*(E3973/E3972-1))</f>
        <v>1.0523016222096231</v>
      </c>
    </row>
    <row r="3974" spans="1:13"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I3973*(1-(I$1+I$5))^($A3974-$A3973)*(1+1.5*(E3974/E3973-1))</f>
        <v>13.739242345053155</v>
      </c>
      <c r="J3974">
        <f>VLOOKUP(A3974,'UVXY-IV'!A$1:G$5041,4,0)</f>
        <v>13.72970817</v>
      </c>
      <c r="M3974">
        <f>M3973*(1-(M$1+M$5))^($A3974-$A3973)*(1+2*(E3974/E3973-1))</f>
        <v>1.1035791093902538</v>
      </c>
    </row>
    <row r="3975" spans="1:13"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I3974*(1-(I$1+I$5))^($A3975-$A3974)*(1+1.5*(E3975/E3974-1))</f>
        <v>12.663463526823032</v>
      </c>
      <c r="J3975">
        <f>VLOOKUP(A3975,'UVXY-IV'!A$1:G$5041,4,0)</f>
        <v>12.67426556</v>
      </c>
      <c r="M3975">
        <f>M3974*(1-(M$1+M$5))^($A3975-$A3974)*(1+2*(E3975/E3974-1))</f>
        <v>0.98834556150003305</v>
      </c>
    </row>
    <row r="3976" spans="1:13"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I3975*(1-(I$1+I$5))^($A3976-$A3975)*(1+1.5*(E3976/E3975-1))</f>
        <v>12.01187514197953</v>
      </c>
      <c r="J3976">
        <f>VLOOKUP(A3976,'UVXY-IV'!A$1:G$5041,4,0)</f>
        <v>12.02189016</v>
      </c>
      <c r="M3976">
        <f>M3975*(1-(M$1+M$5))^($A3976-$A3975)*(1+2*(E3976/E3975-1))</f>
        <v>0.92050145156866892</v>
      </c>
    </row>
    <row r="3977" spans="1:13"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I3976*(1-(I$1+I$5))^($A3977-$A3976)*(1+1.5*(E3977/E3976-1))</f>
        <v>12.961348404142212</v>
      </c>
      <c r="J3977">
        <f>VLOOKUP(A3977,'UVXY-IV'!A$1:G$5041,4,0)</f>
        <v>12.972410719999999</v>
      </c>
      <c r="M3977">
        <f>M3976*(1-(M$1+M$5))^($A3977-$A3976)*(1+2*(E3977/E3976-1))</f>
        <v>1.0174940253235143</v>
      </c>
    </row>
    <row r="3978" spans="1:13"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I3977*(1-(I$1+I$5))^($A3978-$A3977)*(1+1.5*(E3978/E3977-1))</f>
        <v>12.838470718550749</v>
      </c>
      <c r="J3978">
        <f>VLOOKUP(A3978,'UVXY-IV'!A$1:G$5041,4,0)</f>
        <v>12.849520699999999</v>
      </c>
      <c r="M3978">
        <f>M3977*(1-(M$1+M$5))^($A3978-$A3977)*(1+2*(E3978/E3977-1))</f>
        <v>1.0045695646333346</v>
      </c>
    </row>
    <row r="3979" spans="1:13" x14ac:dyDescent="0.25">
      <c r="A3979" s="1">
        <v>43837</v>
      </c>
      <c r="B3979">
        <v>13.79</v>
      </c>
      <c r="C3979">
        <v>15.86</v>
      </c>
      <c r="D3979">
        <v>25.6431</v>
      </c>
      <c r="E3979">
        <v>21.650300000000001</v>
      </c>
      <c r="F3979">
        <v>10890.252639</v>
      </c>
      <c r="G3979">
        <v>9195.9232960000008</v>
      </c>
      <c r="H3979">
        <f>(1/(1-91/360*VLOOKUP($A3979,Tbills!$B$4:$C$974,2,1)/100))^((1)/91)-1</f>
        <v>4.230441446617661E-5</v>
      </c>
      <c r="I3979">
        <f>I3978*(1-(I$1+I$5))^($A3979-$A3978)*(1+1.5*(E3979/E3978-1))</f>
        <v>12.628604998200363</v>
      </c>
      <c r="J3979">
        <f>VLOOKUP(A3979,'UVXY-IV'!A$1:G$5041,4,0)</f>
        <v>12.639288130000001</v>
      </c>
      <c r="M3979">
        <f>M3978*(1-(M$1+M$5))^($A3979-$A3978)*(1+2*(E3979/E3978-1))</f>
        <v>0.982653981830659</v>
      </c>
    </row>
    <row r="3980" spans="1:13"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I3979*(1-(I$1+I$5))^($A3980-$A3979)*(1+1.5*(E3980/E3979-1))</f>
        <v>12.098794880062467</v>
      </c>
      <c r="J3980">
        <f>VLOOKUP(A3980,'UVXY-IV'!A$1:G$5041,4,0)</f>
        <v>12.10809856</v>
      </c>
      <c r="M3980">
        <f>M3979*(1-(M$1+M$5))^($A3980-$A3979)*(1+2*(E3980/E3979-1))</f>
        <v>0.9276674792553502</v>
      </c>
    </row>
    <row r="3981" spans="1:13" x14ac:dyDescent="0.25">
      <c r="A3981" s="1">
        <v>43839</v>
      </c>
      <c r="B3981">
        <v>12.54</v>
      </c>
      <c r="C3981">
        <v>14.95</v>
      </c>
      <c r="D3981">
        <v>24.244700000000002</v>
      </c>
      <c r="E3981">
        <v>20.4678</v>
      </c>
      <c r="F3981">
        <v>10599.389963</v>
      </c>
      <c r="G3981">
        <v>8949.5460910000002</v>
      </c>
      <c r="H3981">
        <f>(1/(1-91/360*VLOOKUP($A3981,Tbills!$B$4:$C$974,2,1)/100))^((1)/91)-1</f>
        <v>4.230441446617661E-5</v>
      </c>
      <c r="I3981">
        <f>I3980*(1-(I$1+I$5))^($A3981-$A3980)*(1+1.5*(E3981/E3980-1))</f>
        <v>11.601018083755907</v>
      </c>
      <c r="J3981">
        <f>VLOOKUP(A3981,'UVXY-IV'!A$1:G$5041,4,0)</f>
        <v>11.6100268</v>
      </c>
      <c r="M3981">
        <f>M3980*(1-(M$1+M$5))^($A3981-$A3980)*(1+2*(E3981/E3980-1))</f>
        <v>0.87676034212563136</v>
      </c>
    </row>
    <row r="3982" spans="1:13"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I3981*(1-(I$1+I$5))^($A3982-$A3981)*(1+1.5*(E3982/E3981-1))</f>
        <v>11.54326448454977</v>
      </c>
      <c r="J3982">
        <f>VLOOKUP(A3982,'UVXY-IV'!A$1:G$5041,4,0)</f>
        <v>11.552147570000001</v>
      </c>
      <c r="M3982">
        <f>M3981*(1-(M$1+M$5))^($A3982-$A3981)*(1+2*(E3982/E3981-1))</f>
        <v>0.87092241963773376</v>
      </c>
    </row>
    <row r="3983" spans="1:13"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I3982*(1-(I$1+I$5))^($A3983-$A3982)*(1+1.5*(E3983/E3982-1))</f>
        <v>11.127047356045031</v>
      </c>
      <c r="J3983">
        <f>VLOOKUP(A3983,'UVXY-IV'!A$1:G$5041,4,0)</f>
        <v>11.13600347</v>
      </c>
      <c r="M3983">
        <f>M3982*(1-(M$1+M$5))^($A3983-$A3982)*(1+2*(E3983/E3982-1))</f>
        <v>0.82900017551506888</v>
      </c>
    </row>
    <row r="3984" spans="1:13"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I3983*(1-(I$1+I$5))^($A3984-$A3983)*(1+1.5*(E3984/E3983-1))</f>
        <v>10.971353502163943</v>
      </c>
      <c r="J3984">
        <f>VLOOKUP(A3984,'UVXY-IV'!A$1:G$5041,4,0)</f>
        <v>10.98013654</v>
      </c>
      <c r="M3984">
        <f>M3983*(1-(M$1+M$5))^($A3984-$A3983)*(1+2*(E3984/E3983-1))</f>
        <v>0.81351696585181343</v>
      </c>
    </row>
    <row r="3985" spans="1:13"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I3984*(1-(I$1+I$5))^($A3985-$A3984)*(1+1.5*(E3985/E3984-1))</f>
        <v>10.895573583300896</v>
      </c>
      <c r="J3985">
        <f>VLOOKUP(A3985,'UVXY-IV'!A$1:G$5041,4,0)</f>
        <v>10.904195250000001</v>
      </c>
      <c r="M3985">
        <f>M3984*(1-(M$1+M$5))^($A3985-$A3984)*(1+2*(E3985/E3984-1))</f>
        <v>0.80600810690714542</v>
      </c>
    </row>
    <row r="3986" spans="1:13"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I3985*(1-(I$1+I$5))^($A3986-$A3985)*(1+1.5*(E3986/E3985-1))</f>
        <v>10.605708683409018</v>
      </c>
      <c r="J3986">
        <f>VLOOKUP(A3986,'UVXY-IV'!A$1:G$5041,4,0)</f>
        <v>10.613986219999999</v>
      </c>
      <c r="M3986">
        <f>M3985*(1-(M$1+M$5))^($A3986-$A3985)*(1+2*(E3986/E3985-1))</f>
        <v>0.77740131285122371</v>
      </c>
    </row>
    <row r="3987" spans="1:13"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I3986*(1-(I$1+I$5))^($A3987-$A3986)*(1+1.5*(E3987/E3986-1))</f>
        <v>10.600657672243752</v>
      </c>
      <c r="J3987">
        <f>VLOOKUP(A3987,'UVXY-IV'!A$1:G$5041,4,0)</f>
        <v>10.60886193</v>
      </c>
      <c r="M3987">
        <f>M3986*(1-(M$1+M$5))^($A3987-$A3986)*(1+2*(E3987/E3986-1))</f>
        <v>0.77689141255366445</v>
      </c>
    </row>
    <row r="3988" spans="1:13"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I3987*(1-(I$1+I$5))^($A3988-$A3987)*(1+1.5*(E3988/E3987-1))</f>
        <v>10.773443420177202</v>
      </c>
      <c r="J3988">
        <f>VLOOKUP(A3988,'UVXY-IV'!A$1:G$5041,4,0)</f>
        <v>10.782373</v>
      </c>
      <c r="M3988">
        <f>M3987*(1-(M$1+M$5))^($A3988-$A3987)*(1+2*(E3988/E3987-1))</f>
        <v>0.79370875013011055</v>
      </c>
    </row>
    <row r="3989" spans="1:13"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I3988*(1-(I$1+I$5))^($A3989-$A3988)*(1+1.5*(E3989/E3988-1))</f>
        <v>10.880550590309319</v>
      </c>
      <c r="J3989">
        <f>VLOOKUP(A3989,'UVXY-IV'!A$1:G$5041,4,0)</f>
        <v>10.889451599999999</v>
      </c>
      <c r="M3989">
        <f>M3988*(1-(M$1+M$5))^($A3989-$A3988)*(1+2*(E3989/E3988-1))</f>
        <v>0.80421306421045724</v>
      </c>
    </row>
    <row r="3990" spans="1:13"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I3989*(1-(I$1+I$5))^($A3990-$A3989)*(1+1.5*(E3990/E3989-1))</f>
        <v>10.725050131046327</v>
      </c>
      <c r="J3990">
        <f>VLOOKUP(A3990,'UVXY-IV'!A$1:G$5041,4,0)</f>
        <v>10.73389957</v>
      </c>
      <c r="M3990">
        <f>M3989*(1-(M$1+M$5))^($A3990-$A3989)*(1+2*(E3990/E3989-1))</f>
        <v>0.78887196122670222</v>
      </c>
    </row>
    <row r="3991" spans="1:13" x14ac:dyDescent="0.25">
      <c r="A3991" s="1">
        <v>43854</v>
      </c>
      <c r="B3991">
        <v>14.56</v>
      </c>
      <c r="C3991">
        <v>16.07</v>
      </c>
      <c r="D3991">
        <v>24.4863</v>
      </c>
      <c r="E3991">
        <v>20.6586</v>
      </c>
      <c r="F3991">
        <v>10530.369416</v>
      </c>
      <c r="G3991">
        <v>8885.5876219999991</v>
      </c>
      <c r="H3991">
        <f>(1/(1-91/360*VLOOKUP($A3991,Tbills!$B$4:$C$974,2,1)/100))^((1)/91)-1</f>
        <v>4.2583303533350048E-5</v>
      </c>
      <c r="I3991">
        <f>I3990*(1-(I$1+I$5))^($A3991-$A3990)*(1+1.5*(E3991/E3990-1))</f>
        <v>11.740340466051899</v>
      </c>
      <c r="J3991">
        <f>VLOOKUP(A3991,'UVXY-IV'!A$1:G$5041,4,0)</f>
        <v>11.74983948</v>
      </c>
      <c r="M3991">
        <f>M3990*(1-(M$1+M$5))^($A3991-$A3990)*(1+2*(E3991/E3990-1))</f>
        <v>0.88842482115856192</v>
      </c>
    </row>
    <row r="3992" spans="1:13"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I3991*(1-(I$1+I$5))^($A3992-$A3991)*(1+1.5*(E3992/E3991-1))</f>
        <v>13.546727472336933</v>
      </c>
      <c r="J3992">
        <f>VLOOKUP(A3992,'UVXY-IV'!A$1:G$5041,4,0)</f>
        <v>13.55780105</v>
      </c>
      <c r="M3992">
        <f>M3991*(1-(M$1+M$5))^($A3992-$A3991)*(1+2*(E3992/E3991-1))</f>
        <v>1.070615128679733</v>
      </c>
    </row>
    <row r="3993" spans="1:13"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I3992*(1-(I$1+I$5))^($A3993-$A3992)*(1+1.5*(E3993/E3992-1))</f>
        <v>12.427571929515475</v>
      </c>
      <c r="J3993">
        <f>VLOOKUP(A3993,'UVXY-IV'!A$1:G$5041,4,0)</f>
        <v>12.438006189999999</v>
      </c>
      <c r="M3993">
        <f>M3992*(1-(M$1+M$5))^($A3993-$A3992)*(1+2*(E3993/E3992-1))</f>
        <v>0.95266453069426404</v>
      </c>
    </row>
    <row r="3994" spans="1:13" x14ac:dyDescent="0.25">
      <c r="A3994" s="1">
        <v>43859</v>
      </c>
      <c r="B3994">
        <v>16.39</v>
      </c>
      <c r="C3994">
        <v>17.03</v>
      </c>
      <c r="D3994">
        <v>25.4968</v>
      </c>
      <c r="E3994">
        <v>21.506799999999998</v>
      </c>
      <c r="F3994">
        <v>10693.732554</v>
      </c>
      <c r="G3994">
        <v>9021.5474369999993</v>
      </c>
      <c r="H3994">
        <f>(1/(1-91/360*VLOOKUP($A3994,Tbills!$B$4:$C$974,2,1)/100))^((1)/91)-1</f>
        <v>4.2583303533350048E-5</v>
      </c>
      <c r="I3994">
        <f>I3993*(1-(I$1+I$5))^($A3994-$A3993)*(1+1.5*(E3994/E3993-1))</f>
        <v>12.412816061588897</v>
      </c>
      <c r="J3994">
        <f>VLOOKUP(A3994,'UVXY-IV'!A$1:G$5041,4,0)</f>
        <v>12.42293798</v>
      </c>
      <c r="M3994">
        <f>M3993*(1-(M$1+M$5))^($A3994-$A3993)*(1+2*(E3994/E3993-1))</f>
        <v>0.95113644946659337</v>
      </c>
    </row>
    <row r="3995" spans="1:13" x14ac:dyDescent="0.25">
      <c r="A3995" s="1">
        <v>43860</v>
      </c>
      <c r="B3995">
        <v>15.49</v>
      </c>
      <c r="C3995">
        <v>16.59</v>
      </c>
      <c r="D3995">
        <v>24.7027</v>
      </c>
      <c r="E3995">
        <v>20.835999999999999</v>
      </c>
      <c r="F3995">
        <v>10519.990404</v>
      </c>
      <c r="G3995">
        <v>8874.5892800000001</v>
      </c>
      <c r="H3995">
        <f>(1/(1-91/360*VLOOKUP($A3995,Tbills!$B$4:$C$974,2,1)/100))^((1)/91)-1</f>
        <v>4.2583303533350048E-5</v>
      </c>
      <c r="I3995">
        <f>I3994*(1-(I$1+I$5))^($A3995-$A3994)*(1+1.5*(E3995/E3994-1))</f>
        <v>11.831966486284562</v>
      </c>
      <c r="J3995">
        <f>VLOOKUP(A3995,'UVXY-IV'!A$1:G$5041,4,0)</f>
        <v>11.84192152</v>
      </c>
      <c r="M3995">
        <f>M3994*(1-(M$1+M$5))^($A3995-$A3994)*(1+2*(E3995/E3994-1))</f>
        <v>0.89177424795347027</v>
      </c>
    </row>
    <row r="3996" spans="1:13"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I3995*(1-(I$1+I$5))^($A3996-$A3995)*(1+1.5*(E3996/E3995-1))</f>
        <v>13.843682579083515</v>
      </c>
      <c r="J3996">
        <f>VLOOKUP(A3996,'UVXY-IV'!A$1:G$5041,4,0)</f>
        <v>13.85645031</v>
      </c>
      <c r="M3996">
        <f>M3995*(1-(M$1+M$5))^($A3996-$A3995)*(1+2*(E3996/E3995-1))</f>
        <v>1.0939145378531498</v>
      </c>
    </row>
    <row r="3997" spans="1:13" x14ac:dyDescent="0.25">
      <c r="A3997" s="1">
        <v>43864</v>
      </c>
      <c r="B3997">
        <v>17.97</v>
      </c>
      <c r="C3997">
        <v>18.04</v>
      </c>
      <c r="D3997">
        <v>27.093699999999998</v>
      </c>
      <c r="E3997">
        <v>22.8489</v>
      </c>
      <c r="F3997">
        <v>10794.083686</v>
      </c>
      <c r="G3997">
        <v>9104.2585350000008</v>
      </c>
      <c r="H3997">
        <f>(1/(1-91/360*VLOOKUP($A3997,Tbills!$B$4:$C$974,2,1)/100))^((1)/91)-1</f>
        <v>4.3141103134747283E-5</v>
      </c>
      <c r="I3997">
        <f>I3996*(1-(I$1+I$5))^($A3997-$A3996)*(1+1.5*(E3997/E3996-1))</f>
        <v>13.530887125059353</v>
      </c>
      <c r="J3997">
        <f>VLOOKUP(A3997,'UVXY-IV'!A$1:G$5041,4,0)</f>
        <v>13.543799509999999</v>
      </c>
      <c r="M3997">
        <f>M3996*(1-(M$1+M$5))^($A3997-$A3996)*(1+2*(E3997/E3996-1))</f>
        <v>1.0608925602837371</v>
      </c>
    </row>
    <row r="3998" spans="1:13"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I3997*(1-(I$1+I$5))^($A3998-$A3997)*(1+1.5*(E3998/E3997-1))</f>
        <v>12.167963896558833</v>
      </c>
      <c r="J3998">
        <f>VLOOKUP(A3998,'UVXY-IV'!A$1:G$5041,4,0)</f>
        <v>12.18030974</v>
      </c>
      <c r="M3998">
        <f>M3997*(1-(M$1+M$5))^($A3998-$A3997)*(1+2*(E3998/E3997-1))</f>
        <v>0.91839336350698653</v>
      </c>
    </row>
    <row r="3999" spans="1:13" x14ac:dyDescent="0.25">
      <c r="A3999" s="1">
        <v>43866</v>
      </c>
      <c r="B3999">
        <v>15.15</v>
      </c>
      <c r="C3999">
        <v>16.11</v>
      </c>
      <c r="D3999">
        <v>24.3751</v>
      </c>
      <c r="E3999">
        <v>20.554400000000001</v>
      </c>
      <c r="F3999">
        <v>10406.670713</v>
      </c>
      <c r="G3999">
        <v>8776.7240789999996</v>
      </c>
      <c r="H3999">
        <f>(1/(1-91/360*VLOOKUP($A3999,Tbills!$B$4:$C$974,2,1)/100))^((1)/91)-1</f>
        <v>4.3141103134747283E-5</v>
      </c>
      <c r="I3999">
        <f>I3998*(1-(I$1+I$5))^($A3999-$A3998)*(1+1.5*(E3999/E3998-1))</f>
        <v>11.516802569433336</v>
      </c>
      <c r="J3999">
        <f>VLOOKUP(A3999,'UVXY-IV'!A$1:G$5041,4,0)</f>
        <v>11.528548499999999</v>
      </c>
      <c r="M3999">
        <f>M3998*(1-(M$1+M$5))^($A3999-$A3998)*(1+2*(E3999/E3998-1))</f>
        <v>0.85284603944435</v>
      </c>
    </row>
    <row r="4000" spans="1:13" x14ac:dyDescent="0.25">
      <c r="A4000" s="1">
        <v>43867</v>
      </c>
      <c r="B4000">
        <v>14.96</v>
      </c>
      <c r="C4000">
        <v>15.89</v>
      </c>
      <c r="D4000">
        <v>24.146999999999998</v>
      </c>
      <c r="E4000">
        <v>20.3612</v>
      </c>
      <c r="F4000">
        <v>10346.592309</v>
      </c>
      <c r="G4000">
        <v>8725.6768279999997</v>
      </c>
      <c r="H4000">
        <f>(1/(1-91/360*VLOOKUP($A4000,Tbills!$B$4:$C$974,2,1)/100))^((1)/91)-1</f>
        <v>4.3141103134747283E-5</v>
      </c>
      <c r="I4000">
        <f>I3999*(1-(I$1+I$5))^($A4000-$A3999)*(1+1.5*(E4000/E3999-1))</f>
        <v>11.35431632280925</v>
      </c>
      <c r="J4000">
        <f>VLOOKUP(A4000,'UVXY-IV'!A$1:G$5041,4,0)</f>
        <v>11.365526150000001</v>
      </c>
      <c r="M4000">
        <f>M3999*(1-(M$1+M$5))^($A4000-$A3999)*(1+2*(E4000/E3999-1))</f>
        <v>0.83678527713637185</v>
      </c>
    </row>
    <row r="4001" spans="1:13" x14ac:dyDescent="0.25">
      <c r="A4001" s="1">
        <v>43868</v>
      </c>
      <c r="B4001">
        <v>15.47</v>
      </c>
      <c r="C4001">
        <v>16.29</v>
      </c>
      <c r="D4001">
        <v>24.6419</v>
      </c>
      <c r="E4001">
        <v>20.7776</v>
      </c>
      <c r="F4001">
        <v>10479.032458</v>
      </c>
      <c r="G4001">
        <v>8836.9922330000009</v>
      </c>
      <c r="H4001">
        <f>(1/(1-91/360*VLOOKUP($A4001,Tbills!$B$4:$C$974,2,1)/100))^((1)/91)-1</f>
        <v>4.3141103134747283E-5</v>
      </c>
      <c r="I4001">
        <f>I4000*(1-(I$1+I$5))^($A4001-$A4000)*(1+1.5*(E4001/E4000-1))</f>
        <v>11.702509017943013</v>
      </c>
      <c r="J4001">
        <f>VLOOKUP(A4001,'UVXY-IV'!A$1:G$5041,4,0)</f>
        <v>11.71421046</v>
      </c>
      <c r="M4001">
        <f>M4000*(1-(M$1+M$5))^($A4001-$A4000)*(1+2*(E4001/E4000-1))</f>
        <v>0.870981549429657</v>
      </c>
    </row>
    <row r="4002" spans="1:13"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I4001*(1-(I$1+I$5))^($A4002-$A4001)*(1+1.5*(E4002/E4001-1))</f>
        <v>11.379199039499731</v>
      </c>
      <c r="J4002">
        <f>VLOOKUP(A4002,'UVXY-IV'!A$1:G$5041,4,0)</f>
        <v>11.390760950000001</v>
      </c>
      <c r="M4002">
        <f>M4001*(1-(M$1+M$5))^($A4002-$A4001)*(1+2*(E4002/E4001-1))</f>
        <v>0.83884527617861371</v>
      </c>
    </row>
    <row r="4003" spans="1:13"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I4002*(1-(I$1+I$5))^($A4003-$A4002)*(1+1.5*(E4003/E4002-1))</f>
        <v>11.339504998439082</v>
      </c>
      <c r="J4003">
        <f>VLOOKUP(A4003,'UVXY-IV'!A$1:G$5041,4,0)</f>
        <v>11.35088779</v>
      </c>
      <c r="M4003">
        <f>M4002*(1-(M$1+M$5))^($A4003-$A4002)*(1+2*(E4003/E4002-1))</f>
        <v>0.83492630357075082</v>
      </c>
    </row>
    <row r="4004" spans="1:13"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I4003*(1-(I$1+I$5))^($A4004-$A4003)*(1+1.5*(E4004/E4003-1))</f>
        <v>10.571863804561328</v>
      </c>
      <c r="J4004">
        <f>VLOOKUP(A4004,'UVXY-IV'!A$1:G$5041,4,0)</f>
        <v>10.58212821</v>
      </c>
      <c r="M4004">
        <f>M4003*(1-(M$1+M$5))^($A4004-$A4003)*(1+2*(E4004/E4003-1))</f>
        <v>0.7595488952800924</v>
      </c>
    </row>
    <row r="4005" spans="1:13" x14ac:dyDescent="0.25">
      <c r="A4005" s="1">
        <v>43874</v>
      </c>
      <c r="B4005">
        <v>14.15</v>
      </c>
      <c r="C4005">
        <v>15.68</v>
      </c>
      <c r="D4005">
        <v>23.4527</v>
      </c>
      <c r="E4005">
        <v>19.7698</v>
      </c>
      <c r="F4005">
        <v>10361.630972999999</v>
      </c>
      <c r="G4005">
        <v>8735.7150199999996</v>
      </c>
      <c r="H4005">
        <f>(1/(1-91/360*VLOOKUP($A4005,Tbills!$B$4:$C$974,2,1)/100))^((1)/91)-1</f>
        <v>4.300165055082239E-5</v>
      </c>
      <c r="I4005">
        <f>I4004*(1-(I$1+I$5))^($A4005-$A4004)*(1+1.5*(E4005/E4004-1))</f>
        <v>10.849253647087426</v>
      </c>
      <c r="J4005">
        <f>VLOOKUP(A4005,'UVXY-IV'!A$1:G$5041,4,0)</f>
        <v>10.859513679999999</v>
      </c>
      <c r="M4005">
        <f>M4004*(1-(M$1+M$5))^($A4005-$A4004)*(1+2*(E4005/E4004-1))</f>
        <v>0.78610493410861604</v>
      </c>
    </row>
    <row r="4006" spans="1:13"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I4005*(1-(I$1+I$5))^($A4006-$A4005)*(1+1.5*(E4006/E4005-1))</f>
        <v>10.664020748820146</v>
      </c>
      <c r="J4006">
        <f>VLOOKUP(A4006,'UVXY-IV'!A$1:G$5041,4,0)</f>
        <v>10.67389711</v>
      </c>
      <c r="M4006">
        <f>M4005*(1-(M$1+M$5))^($A4006-$A4005)*(1+2*(E4006/E4005-1))</f>
        <v>0.76819368569426094</v>
      </c>
    </row>
    <row r="4007" spans="1:13"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I4006*(1-(I$1+I$5))^($A4007-$A4006)*(1+1.5*(E4007/E4006-1))</f>
        <v>11.082547316283081</v>
      </c>
      <c r="J4007">
        <f>VLOOKUP(A4007,'UVXY-IV'!A$1:G$5041,4,0)</f>
        <v>11.09290657</v>
      </c>
      <c r="M4007">
        <f>M4006*(1-(M$1+M$5))^($A4007-$A4006)*(1+2*(E4007/E4006-1))</f>
        <v>0.80832420307537456</v>
      </c>
    </row>
    <row r="4008" spans="1:13"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I4007*(1-(I$1+I$5))^($A4008-$A4007)*(1+1.5*(E4008/E4007-1))</f>
        <v>10.609759750549159</v>
      </c>
      <c r="J4008">
        <f>VLOOKUP(A4008,'UVXY-IV'!A$1:G$5041,4,0)</f>
        <v>10.619787799999999</v>
      </c>
      <c r="M4008">
        <f>M4007*(1-(M$1+M$5))^($A4008-$A4007)*(1+2*(E4008/E4007-1))</f>
        <v>0.76233033305058662</v>
      </c>
    </row>
    <row r="4009" spans="1:13"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I4008*(1-(I$1+I$5))^($A4009-$A4008)*(1+1.5*(E4009/E4008-1))</f>
        <v>11.321650920204412</v>
      </c>
      <c r="J4009">
        <f>VLOOKUP(A4009,'UVXY-IV'!A$1:G$5041,4,0)</f>
        <v>11.3322403</v>
      </c>
      <c r="M4009">
        <f>M4008*(1-(M$1+M$5))^($A4009-$A4008)*(1+2*(E4009/E4008-1))</f>
        <v>0.83051362806555507</v>
      </c>
    </row>
    <row r="4010" spans="1:13"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I4009*(1-(I$1+I$5))^($A4010-$A4009)*(1+1.5*(E4010/E4009-1))</f>
        <v>12.178570149785077</v>
      </c>
      <c r="J4010">
        <f>VLOOKUP(A4010,'UVXY-IV'!A$1:G$5041,4,0)</f>
        <v>12.190751110000001</v>
      </c>
      <c r="M4010">
        <f>M4009*(1-(M$1+M$5))^($A4010-$A4009)*(1+2*(E4010/E4009-1))</f>
        <v>0.91430805705392115</v>
      </c>
    </row>
    <row r="4011" spans="1:13" x14ac:dyDescent="0.25">
      <c r="A4011" s="1">
        <v>43885</v>
      </c>
      <c r="B4011">
        <v>25.03</v>
      </c>
      <c r="C4011">
        <v>21.92</v>
      </c>
      <c r="D4011">
        <v>29.8413</v>
      </c>
      <c r="E4011">
        <v>25.144100000000002</v>
      </c>
      <c r="F4011">
        <v>11199.425557</v>
      </c>
      <c r="G4011">
        <v>9437.7093590000004</v>
      </c>
      <c r="H4011">
        <f>(1/(1-91/360*VLOOKUP($A4011,Tbills!$B$4:$C$974,2,1)/100))^((1)/91)-1</f>
        <v>4.1886204595886767E-5</v>
      </c>
      <c r="I4011">
        <f>I4010*(1-(I$1+I$5))^($A4011-$A4010)*(1+1.5*(E4011/E4010-1))</f>
        <v>15.388586177254403</v>
      </c>
      <c r="J4011">
        <f>VLOOKUP(A4011,'UVXY-IV'!A$1:G$5041,4,0)</f>
        <v>15.404788010000001</v>
      </c>
      <c r="M4011">
        <f>M4010*(1-(M$1+M$5))^($A4011-$A4010)*(1+2*(E4011/E4010-1))</f>
        <v>1.2355507264385495</v>
      </c>
    </row>
    <row r="4012" spans="1:13"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I4011*(1-(I$1+I$5))^($A4012-$A4011)*(1+1.5*(E4012/E4011-1))</f>
        <v>17.72735692460482</v>
      </c>
      <c r="J4012">
        <f>VLOOKUP(A4012,'UVXY-IV'!A$1:G$5041,4,0)</f>
        <v>17.74865677</v>
      </c>
      <c r="M4012">
        <f>M4011*(1-(M$1+M$5))^($A4012-$A4011)*(1+2*(E4012/E4011-1))</f>
        <v>1.485892286104425</v>
      </c>
    </row>
    <row r="4013" spans="1:13" x14ac:dyDescent="0.25">
      <c r="A4013" s="1">
        <v>43887</v>
      </c>
      <c r="B4013">
        <v>27.56</v>
      </c>
      <c r="C4013">
        <v>23.7</v>
      </c>
      <c r="D4013">
        <v>33.017800000000001</v>
      </c>
      <c r="E4013">
        <v>27.8184</v>
      </c>
      <c r="F4013">
        <v>11717.779101</v>
      </c>
      <c r="G4013">
        <v>9873.7149329999993</v>
      </c>
      <c r="H4013">
        <f>(1/(1-91/360*VLOOKUP($A4013,Tbills!$B$4:$C$974,2,1)/100))^((1)/91)-1</f>
        <v>4.1886204595886767E-5</v>
      </c>
      <c r="I4013">
        <f>I4012*(1-(I$1+I$5))^($A4013-$A4012)*(1+1.5*(E4013/E4012-1))</f>
        <v>17.848656886711119</v>
      </c>
      <c r="J4013">
        <f>VLOOKUP(A4013,'UVXY-IV'!A$1:G$5041,4,0)</f>
        <v>17.871370259999999</v>
      </c>
      <c r="M4013">
        <f>M4012*(1-(M$1+M$5))^($A4013-$A4012)*(1+2*(E4013/E4012-1))</f>
        <v>1.4994172329810578</v>
      </c>
    </row>
    <row r="4014" spans="1:13"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I4013*(1-(I$1+I$5))^($A4014-$A4013)*(1+1.5*(E4014/E4013-1))</f>
        <v>22.159989878785396</v>
      </c>
      <c r="J4014">
        <f>VLOOKUP(A4014,'UVXY-IV'!A$1:G$5041,4,0)</f>
        <v>22.187282740000001</v>
      </c>
      <c r="M4014">
        <f>M4013*(1-(M$1+M$5))^($A4014-$A4013)*(1+2*(E4014/E4013-1))</f>
        <v>1.9822854131744607</v>
      </c>
    </row>
    <row r="4015" spans="1:13"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I4014*(1-(I$1+I$5))^($A4015-$A4014)*(1+1.5*(E4015/E4014-1))</f>
        <v>21.972678643906683</v>
      </c>
      <c r="J4015">
        <f>VLOOKUP(A4015,'UVXY-IV'!A$1:G$5041,4,0)</f>
        <v>22.001560009999999</v>
      </c>
      <c r="M4015">
        <f>M4014*(1-(M$1+M$5))^($A4015-$A4014)*(1+2*(E4015/E4014-1))</f>
        <v>1.9599036709816733</v>
      </c>
    </row>
    <row r="4016" spans="1:13"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I4015*(1-(I$1+I$5))^($A4016-$A4015)*(1+1.5*(E4016/E4015-1))</f>
        <v>22.090675702281043</v>
      </c>
      <c r="J4016">
        <f>VLOOKUP(A4016,'UVXY-IV'!A$1:G$5041,4,0)</f>
        <v>22.123181769999999</v>
      </c>
      <c r="M4016">
        <f>M4015*(1-(M$1+M$5))^($A4016-$A4015)*(1+2*(E4016/E4015-1))</f>
        <v>1.9738130518121992</v>
      </c>
    </row>
    <row r="4017" spans="1:13" x14ac:dyDescent="0.25">
      <c r="A4017" s="1">
        <v>43893</v>
      </c>
      <c r="B4017">
        <v>36.82</v>
      </c>
      <c r="C4017">
        <v>30.17</v>
      </c>
      <c r="D4017">
        <v>42.2286</v>
      </c>
      <c r="E4017">
        <v>35.571899999999999</v>
      </c>
      <c r="F4017">
        <v>12691.33929</v>
      </c>
      <c r="G4017">
        <v>10691.929531</v>
      </c>
      <c r="H4017">
        <f>(1/(1-91/360*VLOOKUP($A4017,Tbills!$B$4:$C$974,2,1)/100))^((1)/91)-1</f>
        <v>3.2130739118896301E-5</v>
      </c>
      <c r="I4017">
        <f>I4016*(1-(I$1+I$5))^($A4017-$A4016)*(1+1.5*(E4017/E4016-1))</f>
        <v>25.523891943075668</v>
      </c>
      <c r="J4017">
        <f>VLOOKUP(A4017,'UVXY-IV'!A$1:G$5041,4,0)</f>
        <v>25.56257527</v>
      </c>
      <c r="M4017">
        <f>M4016*(1-(M$1+M$5))^($A4017-$A4016)*(1+2*(E4017/E4016-1))</f>
        <v>2.3827747222307423</v>
      </c>
    </row>
    <row r="4018" spans="1:13"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I4017*(1-(I$1+I$5))^($A4018-$A4017)*(1+1.5*(E4018/E4017-1))</f>
        <v>23.668886783871915</v>
      </c>
      <c r="J4018">
        <f>VLOOKUP(A4018,'UVXY-IV'!A$1:G$5041,4,0)</f>
        <v>23.703896239999999</v>
      </c>
      <c r="M4018">
        <f>M4017*(1-(M$1+M$5))^($A4018-$A4017)*(1+2*(E4018/E4017-1))</f>
        <v>2.1518325769258828</v>
      </c>
    </row>
    <row r="4019" spans="1:13"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I4018*(1-(I$1+I$5))^($A4019-$A4018)*(1+1.5*(E4019/E4018-1))</f>
        <v>28.602887961381107</v>
      </c>
      <c r="J4019">
        <f>VLOOKUP(A4019,'UVXY-IV'!A$1:G$5041,4,0)</f>
        <v>28.6409175</v>
      </c>
      <c r="M4019">
        <f>M4018*(1-(M$1+M$5))^($A4019-$A4018)*(1+2*(E4019/E4018-1))</f>
        <v>2.7498660329293063</v>
      </c>
    </row>
    <row r="4020" spans="1:13"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I4019*(1-(I$1+I$5))^($A4020-$A4019)*(1+1.5*(E4020/E4019-1))</f>
        <v>33.352627408546553</v>
      </c>
      <c r="J4020">
        <f>VLOOKUP(A4020,'UVXY-IV'!A$1:G$5041,4,0)</f>
        <v>33.395774289999999</v>
      </c>
      <c r="M4020">
        <f>M4019*(1-(M$1+M$5))^($A4020-$A4019)*(1+2*(E4020/E4019-1))</f>
        <v>3.3586436539972313</v>
      </c>
    </row>
    <row r="4021" spans="1:13"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I4020*(1-(I$1+I$5))^($A4021-$A4020)*(1+1.5*(E4021/E4020-1))</f>
        <v>43.975730207504867</v>
      </c>
      <c r="J4021">
        <f>VLOOKUP(A4021,'UVXY-IV'!A$1:G$5041,4,0)</f>
        <v>44.02672604</v>
      </c>
      <c r="M4021">
        <f>M4020*(1-(M$1+M$5))^($A4021-$A4020)*(1+2*(E4021/E4020-1))</f>
        <v>4.7846728433092887</v>
      </c>
    </row>
    <row r="4022" spans="1:13"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I4021*(1-(I$1+I$5))^($A4022-$A4021)*(1+1.5*(E4022/E4021-1))</f>
        <v>40.938960727008507</v>
      </c>
      <c r="J4022">
        <f>VLOOKUP(A4022,'UVXY-IV'!A$1:G$5041,4,0)</f>
        <v>40.98652448</v>
      </c>
      <c r="M4022">
        <f>M4021*(1-(M$1+M$5))^($A4022-$A4021)*(1+2*(E4022/E4021-1))</f>
        <v>4.3440389333879086</v>
      </c>
    </row>
    <row r="4023" spans="1:13"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I4022*(1-(I$1+I$5))^($A4023-$A4022)*(1+1.5*(E4023/E4022-1))</f>
        <v>47.629734150686623</v>
      </c>
      <c r="J4023">
        <f>VLOOKUP(A4023,'UVXY-IV'!A$1:G$5041,4,0)</f>
        <v>47.681362229999998</v>
      </c>
      <c r="M4023">
        <f>M4022*(1-(M$1+M$5))^($A4023-$A4022)*(1+2*(E4023/E4022-1))</f>
        <v>5.2905371516516349</v>
      </c>
    </row>
    <row r="4024" spans="1:13"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I4023*(1-(I$1+I$5))^($A4024-$A4023)*(1+1.5*(E4024/E4023-1))</f>
        <v>62.210072000548301</v>
      </c>
      <c r="J4024">
        <f>VLOOKUP(A4024,'UVXY-IV'!A$1:G$5041,4,0)</f>
        <v>62.282244429999999</v>
      </c>
      <c r="M4024">
        <f>M4023*(1-(M$1+M$5))^($A4024-$A4023)*(1+2*(E4024/E4023-1))</f>
        <v>7.4497487791382753</v>
      </c>
    </row>
    <row r="4025" spans="1:13"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I4024*(1-(I$1+I$5))^($A4025-$A4024)*(1+1.5*(E4025/E4024-1))</f>
        <v>57.577658558049833</v>
      </c>
      <c r="J4025">
        <f>VLOOKUP(A4025,'UVXY-IV'!A$1:G$5041,4,0)</f>
        <v>57.643323780000003</v>
      </c>
      <c r="M4025">
        <f>M4024*(1-(M$1+M$5))^($A4025-$A4024)*(1+2*(E4025/E4024-1))</f>
        <v>6.7099595988213334</v>
      </c>
    </row>
    <row r="4026" spans="1:13"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I4025*(1-(I$1+I$5))^($A4026-$A4025)*(1+1.5*(E4026/E4025-1))</f>
        <v>87.700663218842877</v>
      </c>
      <c r="J4026">
        <f>VLOOKUP(A4026,'UVXY-IV'!A$1:G$5041,4,0)</f>
        <v>87.795876789999994</v>
      </c>
      <c r="M4026">
        <f>M4025*(1-(M$1+M$5))^($A4026-$A4025)*(1+2*(E4026/E4025-1))</f>
        <v>11.389815197968417</v>
      </c>
    </row>
    <row r="4027" spans="1:13"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I4026*(1-(I$1+I$5))^($A4027-$A4026)*(1+1.5*(E4027/E4026-1))</f>
        <v>92.034435309369513</v>
      </c>
      <c r="J4027">
        <f>VLOOKUP(A4027,'UVXY-IV'!A$1:G$5041,4,0)</f>
        <v>92.1452101</v>
      </c>
      <c r="M4027">
        <f>M4026*(1-(M$1+M$5))^($A4027-$A4026)*(1+2*(E4027/E4026-1))</f>
        <v>12.140003448292838</v>
      </c>
    </row>
    <row r="4028" spans="1:13" x14ac:dyDescent="0.25">
      <c r="A4028" s="1">
        <v>43908</v>
      </c>
      <c r="B4028">
        <v>76.45</v>
      </c>
      <c r="C4028">
        <v>72.98</v>
      </c>
      <c r="D4028">
        <v>119.28440000000001</v>
      </c>
      <c r="E4028">
        <v>100.4641</v>
      </c>
      <c r="F4028">
        <v>24291.974241</v>
      </c>
      <c r="G4028">
        <v>20461.376327999998</v>
      </c>
      <c r="H4028">
        <f>(1/(1-91/360*VLOOKUP($A4028,Tbills!$B$4:$C$974,2,1)/100))^((1)/91)-1</f>
        <v>8.0585909303376724E-6</v>
      </c>
      <c r="I4028">
        <f>I4027*(1-(I$1+I$5))^($A4028-$A4027)*(1+1.5*(E4028/E4027-1))</f>
        <v>112.37302565626817</v>
      </c>
      <c r="J4028">
        <f>VLOOKUP(A4028,'UVXY-IV'!A$1:G$5041,4,0)</f>
        <v>112.52845111000001</v>
      </c>
      <c r="M4028">
        <f>M4027*(1-(M$1+M$5))^($A4028-$A4027)*(1+2*(E4028/E4027-1))</f>
        <v>15.716738295985227</v>
      </c>
    </row>
    <row r="4029" spans="1:13" x14ac:dyDescent="0.25">
      <c r="A4029" s="1">
        <v>43909</v>
      </c>
      <c r="B4029">
        <v>72</v>
      </c>
      <c r="C4029">
        <v>69.47</v>
      </c>
      <c r="D4029">
        <v>112.45229999999999</v>
      </c>
      <c r="E4029">
        <v>94.709100000000007</v>
      </c>
      <c r="F4029">
        <v>23745.008718000001</v>
      </c>
      <c r="G4029">
        <v>20000.49683</v>
      </c>
      <c r="H4029">
        <f>(1/(1-91/360*VLOOKUP($A4029,Tbills!$B$4:$C$974,2,1)/100))^((1)/91)-1</f>
        <v>0</v>
      </c>
      <c r="I4029">
        <f>I4028*(1-(I$1+I$5))^($A4029-$A4028)*(1+1.5*(E4029/E4028-1))</f>
        <v>102.71625177307996</v>
      </c>
      <c r="J4029">
        <f>VLOOKUP(A4029,'UVXY-IV'!A$1:G$5041,4,0)</f>
        <v>102.84923691</v>
      </c>
      <c r="M4029">
        <f>M4028*(1-(M$1+M$5))^($A4029-$A4028)*(1+2*(E4029/E4028-1))</f>
        <v>13.915629534012774</v>
      </c>
    </row>
    <row r="4030" spans="1:13" x14ac:dyDescent="0.25">
      <c r="A4030" s="1">
        <v>43910</v>
      </c>
      <c r="B4030">
        <v>66.040000000000006</v>
      </c>
      <c r="C4030">
        <v>65.59</v>
      </c>
      <c r="D4030">
        <v>104.6961</v>
      </c>
      <c r="E4030">
        <v>88.176699999999997</v>
      </c>
      <c r="F4030">
        <v>23275.916093</v>
      </c>
      <c r="G4030">
        <v>19605.378611</v>
      </c>
      <c r="H4030">
        <f>(1/(1-91/360*VLOOKUP($A4030,Tbills!$B$4:$C$974,2,1)/100))^((1)/91)-1</f>
        <v>0</v>
      </c>
      <c r="I4030">
        <f>I4029*(1-(I$1+I$5))^($A4030-$A4029)*(1+1.5*(E4030/E4029-1))</f>
        <v>92.088349097928358</v>
      </c>
      <c r="J4030">
        <f>VLOOKUP(A4030,'UVXY-IV'!A$1:G$5041,4,0)</f>
        <v>92.229449070000001</v>
      </c>
      <c r="M4030">
        <f>M4029*(1-(M$1+M$5))^($A4030-$A4029)*(1+2*(E4030/E4029-1))</f>
        <v>11.995611258869456</v>
      </c>
    </row>
    <row r="4031" spans="1:13" x14ac:dyDescent="0.25">
      <c r="A4031" s="1">
        <v>43913</v>
      </c>
      <c r="B4031">
        <v>61.59</v>
      </c>
      <c r="C4031">
        <v>56.64</v>
      </c>
      <c r="D4031">
        <v>84.097499999999997</v>
      </c>
      <c r="E4031">
        <v>70.828199999999995</v>
      </c>
      <c r="F4031">
        <v>19662.663132000001</v>
      </c>
      <c r="G4031">
        <v>16561.924079</v>
      </c>
      <c r="H4031">
        <f>(1/(1-91/360*VLOOKUP($A4031,Tbills!$B$4:$C$974,2,1)/100))^((1)/91)-1</f>
        <v>0</v>
      </c>
      <c r="I4031">
        <f>I4030*(1-(I$1+I$5))^($A4031-$A4030)*(1+1.5*(E4031/E4030-1))</f>
        <v>64.909324049496092</v>
      </c>
      <c r="J4031">
        <f>VLOOKUP(A4031,'UVXY-IV'!A$1:G$5041,4,0)</f>
        <v>64.984710519999993</v>
      </c>
      <c r="M4031">
        <f>M4030*(1-(M$1+M$5))^($A4031-$A4030)*(1+2*(E4031/E4030-1))</f>
        <v>7.2746750379618819</v>
      </c>
    </row>
    <row r="4032" spans="1:13" x14ac:dyDescent="0.25">
      <c r="A4032" s="1">
        <v>43914</v>
      </c>
      <c r="B4032">
        <v>61.67</v>
      </c>
      <c r="C4032">
        <v>52.11</v>
      </c>
      <c r="D4032">
        <v>80.571600000000004</v>
      </c>
      <c r="E4032">
        <v>67.858599999999996</v>
      </c>
      <c r="F4032">
        <v>17947.140001</v>
      </c>
      <c r="G4032">
        <v>15116.933456000001</v>
      </c>
      <c r="H4032">
        <f>(1/(1-91/360*VLOOKUP($A4032,Tbills!$B$4:$C$974,2,1)/100))^((1)/91)-1</f>
        <v>0</v>
      </c>
      <c r="I4032">
        <f>I4031*(1-(I$1+I$5))^($A4032-$A4031)*(1+1.5*(E4032/E4031-1))</f>
        <v>60.826580095737647</v>
      </c>
      <c r="J4032">
        <f>VLOOKUP(A4032,'UVXY-IV'!A$1:G$5041,4,0)</f>
        <v>60.834095480000002</v>
      </c>
      <c r="M4032">
        <f>M4031*(1-(M$1+M$5))^($A4032-$A4031)*(1+2*(E4032/E4031-1))</f>
        <v>6.6644427109774593</v>
      </c>
    </row>
    <row r="4033" spans="1:13" x14ac:dyDescent="0.25">
      <c r="A4033" s="1">
        <v>43915</v>
      </c>
      <c r="B4033">
        <v>63.95</v>
      </c>
      <c r="C4033">
        <v>53.85</v>
      </c>
      <c r="D4033">
        <v>86.477099999999993</v>
      </c>
      <c r="E4033">
        <v>72.832300000000004</v>
      </c>
      <c r="F4033">
        <v>20425.703753999998</v>
      </c>
      <c r="G4033">
        <v>17204.635636999999</v>
      </c>
      <c r="H4033">
        <f>(1/(1-91/360*VLOOKUP($A4033,Tbills!$B$4:$C$974,2,1)/100))^((1)/91)-1</f>
        <v>0</v>
      </c>
      <c r="I4033">
        <f>I4032*(1-(I$1+I$5))^($A4033-$A4032)*(1+1.5*(E4033/E4032-1))</f>
        <v>67.513364244539275</v>
      </c>
      <c r="J4033">
        <f>VLOOKUP(A4033,'UVXY-IV'!A$1:G$5041,4,0)</f>
        <v>67.527989880000007</v>
      </c>
      <c r="M4033">
        <f>M4032*(1-(M$1+M$5))^($A4033-$A4032)*(1+2*(E4033/E4032-1))</f>
        <v>7.6411266323990743</v>
      </c>
    </row>
    <row r="4034" spans="1:13"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I4033*(1-(I$1+I$5))^($A4034-$A4033)*(1+1.5*(E4034/E4033-1))</f>
        <v>56.726642577231708</v>
      </c>
      <c r="J4034">
        <f>VLOOKUP(A4034,'UVXY-IV'!A$1:G$5041,4,0)</f>
        <v>56.746369489999999</v>
      </c>
      <c r="M4034">
        <f>M4033*(1-(M$1+M$5))^($A4034-$A4033)*(1+2*(E4034/E4033-1))</f>
        <v>6.0132255184585368</v>
      </c>
    </row>
    <row r="4035" spans="1:13"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I4034*(1-(I$1+I$5))^($A4035-$A4034)*(1+1.5*(E4035/E4034-1))</f>
        <v>69.758500274527449</v>
      </c>
      <c r="J4035">
        <f>VLOOKUP(A4035,'UVXY-IV'!A$1:G$5041,4,0)</f>
        <v>69.796769920000003</v>
      </c>
      <c r="M4035">
        <f>M4034*(1-(M$1+M$5))^($A4035-$A4034)*(1+2*(E4035/E4034-1))</f>
        <v>7.8549529326250793</v>
      </c>
    </row>
    <row r="4036" spans="1:13"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I4035*(1-(I$1+I$5))^($A4036-$A4035)*(1+1.5*(E4036/E4035-1))</f>
        <v>63.481365143532138</v>
      </c>
      <c r="J4036">
        <f>VLOOKUP(A4036,'UVXY-IV'!A$1:G$5041,4,0)</f>
        <v>63.519649800000003</v>
      </c>
      <c r="M4036">
        <f>M4035*(1-(M$1+M$5))^($A4036-$A4035)*(1+2*(E4036/E4035-1))</f>
        <v>6.9121035664808472</v>
      </c>
    </row>
    <row r="4037" spans="1:13"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I4036*(1-(I$1+I$5))^($A4037-$A4036)*(1+1.5*(E4037/E4036-1))</f>
        <v>58.471568811254535</v>
      </c>
      <c r="J4037">
        <f>VLOOKUP(A4037,'UVXY-IV'!A$1:G$5041,4,0)</f>
        <v>58.501918209999999</v>
      </c>
      <c r="M4037">
        <f>M4036*(1-(M$1+M$5))^($A4037-$A4036)*(1+2*(E4037/E4036-1))</f>
        <v>6.1846611403792187</v>
      </c>
    </row>
    <row r="4038" spans="1:13"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I4037*(1-(I$1+I$5))^($A4038-$A4037)*(1+1.5*(E4038/E4037-1))</f>
        <v>66.70572737859527</v>
      </c>
      <c r="J4038">
        <f>VLOOKUP(A4038,'UVXY-IV'!A$1:G$5041,4,0)</f>
        <v>66.740290479999999</v>
      </c>
      <c r="M4038">
        <f>M4037*(1-(M$1+M$5))^($A4038-$A4037)*(1+2*(E4038/E4037-1))</f>
        <v>7.3457628876694203</v>
      </c>
    </row>
    <row r="4039" spans="1:13"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I4038*(1-(I$1+I$5))^($A4039-$A4038)*(1+1.5*(E4039/E4038-1))</f>
        <v>59.845692501183514</v>
      </c>
      <c r="J4039">
        <f>VLOOKUP(A4039,'UVXY-IV'!A$1:G$5041,4,0)</f>
        <v>59.869132409999999</v>
      </c>
      <c r="M4039">
        <f>M4038*(1-(M$1+M$5))^($A4039-$A4038)*(1+2*(E4039/E4038-1))</f>
        <v>6.3383799148389697</v>
      </c>
    </row>
    <row r="4040" spans="1:13"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I4039*(1-(I$1+I$5))^($A4040-$A4039)*(1+1.5*(E4040/E4039-1))</f>
        <v>56.698740677108752</v>
      </c>
      <c r="J4040">
        <f>VLOOKUP(A4040,'UVXY-IV'!A$1:G$5041,4,0)</f>
        <v>56.707980110000001</v>
      </c>
      <c r="M4040">
        <f>M4039*(1-(M$1+M$5))^($A4040-$A4039)*(1+2*(E4040/E4039-1))</f>
        <v>5.8938579169556462</v>
      </c>
    </row>
    <row r="4041" spans="1:13"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I4040*(1-(I$1+I$5))^($A4041-$A4040)*(1+1.5*(E4041/E4040-1))</f>
        <v>50.585993546535988</v>
      </c>
      <c r="J4041">
        <f>VLOOKUP(A4041,'UVXY-IV'!A$1:G$5041,4,0)</f>
        <v>50.586939149999999</v>
      </c>
      <c r="M4041">
        <f>M4040*(1-(M$1+M$5))^($A4041-$A4040)*(1+2*(E4041/E4040-1))</f>
        <v>5.0463192408220516</v>
      </c>
    </row>
    <row r="4042" spans="1:13"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I4041*(1-(I$1+I$5))^($A4042-$A4041)*(1+1.5*(E4042/E4041-1))</f>
        <v>54.252170882254333</v>
      </c>
      <c r="J4042">
        <f>VLOOKUP(A4042,'UVXY-IV'!A$1:G$5041,4,0)</f>
        <v>54.244767950000004</v>
      </c>
      <c r="M4042">
        <f>M4041*(1-(M$1+M$5))^($A4042-$A4041)*(1+2*(E4042/E4041-1))</f>
        <v>5.5338389377313018</v>
      </c>
    </row>
    <row r="4043" spans="1:13"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I4042*(1-(I$1+I$5))^($A4043-$A4042)*(1+1.5*(E4043/E4042-1))</f>
        <v>51.378920424101985</v>
      </c>
      <c r="J4043">
        <f>VLOOKUP(A4043,'UVXY-IV'!A$1:G$5041,4,0)</f>
        <v>51.361823639999997</v>
      </c>
      <c r="M4043">
        <f>M4042*(1-(M$1+M$5))^($A4043-$A4042)*(1+2*(E4043/E4042-1))</f>
        <v>5.1429622668333899</v>
      </c>
    </row>
    <row r="4044" spans="1:13"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I4043*(1-(I$1+I$5))^($A4044-$A4043)*(1+1.5*(E4044/E4043-1))</f>
        <v>48.743221129376963</v>
      </c>
      <c r="J4044">
        <f>VLOOKUP(A4044,'UVXY-IV'!A$1:G$5041,4,0)</f>
        <v>48.726173559999999</v>
      </c>
      <c r="M4044">
        <f>M4043*(1-(M$1+M$5))^($A4044-$A4043)*(1+2*(E4044/E4043-1))</f>
        <v>4.7910898196197254</v>
      </c>
    </row>
    <row r="4045" spans="1:13"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I4044*(1-(I$1+I$5))^($A4045-$A4044)*(1+1.5*(E4045/E4044-1))</f>
        <v>47.197285315233565</v>
      </c>
      <c r="J4045">
        <f>VLOOKUP(A4045,'UVXY-IV'!A$1:G$5041,4,0)</f>
        <v>47.175315019999999</v>
      </c>
      <c r="M4045">
        <f>M4044*(1-(M$1+M$5))^($A4045-$A4044)*(1+2*(E4045/E4044-1))</f>
        <v>4.5881035170738773</v>
      </c>
    </row>
    <row r="4046" spans="1:13"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I4045*(1-(I$1+I$5))^($A4046-$A4045)*(1+1.5*(E4046/E4045-1))</f>
        <v>41.109592568073587</v>
      </c>
      <c r="J4046">
        <f>VLOOKUP(A4046,'UVXY-IV'!A$1:G$5041,4,0)</f>
        <v>41.080118159999998</v>
      </c>
      <c r="M4046">
        <f>M4045*(1-(M$1+M$5))^($A4046-$A4045)*(1+2*(E4046/E4045-1))</f>
        <v>3.798970908655698</v>
      </c>
    </row>
    <row r="4047" spans="1:13"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I4046*(1-(I$1+I$5))^($A4047-$A4046)*(1+1.5*(E4047/E4046-1))</f>
        <v>47.841236389949216</v>
      </c>
      <c r="J4047">
        <f>VLOOKUP(A4047,'UVXY-IV'!A$1:G$5041,4,0)</f>
        <v>47.815691270000002</v>
      </c>
      <c r="M4047">
        <f>M4046*(1-(M$1+M$5))^($A4047-$A4046)*(1+2*(E4047/E4046-1))</f>
        <v>4.6283070405046605</v>
      </c>
    </row>
    <row r="4048" spans="1:13"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I4047*(1-(I$1+I$5))^($A4048-$A4047)*(1+1.5*(E4048/E4047-1))</f>
        <v>47.734556520263475</v>
      </c>
      <c r="J4048">
        <f>VLOOKUP(A4048,'UVXY-IV'!A$1:G$5041,4,0)</f>
        <v>47.707594659999998</v>
      </c>
      <c r="M4048">
        <f>M4047*(1-(M$1+M$5))^($A4048-$A4047)*(1+2*(E4048/E4047-1))</f>
        <v>4.6144498635670663</v>
      </c>
    </row>
    <row r="4049" spans="1:13"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I4048*(1-(I$1+I$5))^($A4049-$A4048)*(1+1.5*(E4049/E4048-1))</f>
        <v>43.98833954168073</v>
      </c>
      <c r="J4049">
        <f>VLOOKUP(A4049,'UVXY-IV'!A$1:G$5041,4,0)</f>
        <v>43.963698950000001</v>
      </c>
      <c r="M4049">
        <f>M4048*(1-(M$1+M$5))^($A4049-$A4048)*(1+2*(E4049/E4048-1))</f>
        <v>4.1315078090944377</v>
      </c>
    </row>
    <row r="4050" spans="1:13"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I4049*(1-(I$1+I$5))^($A4050-$A4049)*(1+1.5*(E4050/E4049-1))</f>
        <v>52.308769189888146</v>
      </c>
      <c r="J4050">
        <f>VLOOKUP(A4050,'UVXY-IV'!A$1:G$5041,4,0)</f>
        <v>52.271090360000002</v>
      </c>
      <c r="M4050">
        <f>M4049*(1-(M$1+M$5))^($A4050-$A4049)*(1+2*(E4050/E4049-1))</f>
        <v>5.173143917716251</v>
      </c>
    </row>
    <row r="4051" spans="1:13"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I4050*(1-(I$1+I$5))^($A4051-$A4050)*(1+1.5*(E4051/E4050-1))</f>
        <v>57.712544047638673</v>
      </c>
      <c r="J4051">
        <f>VLOOKUP(A4051,'UVXY-IV'!A$1:G$5041,4,0)</f>
        <v>57.671406810000001</v>
      </c>
      <c r="M4051">
        <f>M4050*(1-(M$1+M$5))^($A4051-$A4050)*(1+2*(E4051/E4050-1))</f>
        <v>5.88556969451332</v>
      </c>
    </row>
    <row r="4052" spans="1:13"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I4051*(1-(I$1+I$5))^($A4052-$A4051)*(1+1.5*(E4052/E4051-1))</f>
        <v>53.547130933787699</v>
      </c>
      <c r="J4052">
        <f>VLOOKUP(A4052,'UVXY-IV'!A$1:G$5041,4,0)</f>
        <v>53.508839469999998</v>
      </c>
      <c r="M4052">
        <f>M4051*(1-(M$1+M$5))^($A4052-$A4051)*(1+2*(E4052/E4051-1))</f>
        <v>5.3190708782750598</v>
      </c>
    </row>
    <row r="4053" spans="1:13"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I4052*(1-(I$1+I$5))^($A4053-$A4052)*(1+1.5*(E4053/E4052-1))</f>
        <v>53.875453381116131</v>
      </c>
      <c r="J4053">
        <f>VLOOKUP(A4053,'UVXY-IV'!A$1:G$5041,4,0)</f>
        <v>53.836756139999999</v>
      </c>
      <c r="M4053">
        <f>M4052*(1-(M$1+M$5))^($A4053-$A4052)*(1+2*(E4053/E4052-1))</f>
        <v>5.3624435301110998</v>
      </c>
    </row>
    <row r="4054" spans="1:13"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I4053*(1-(I$1+I$5))^($A4054-$A4053)*(1+1.5*(E4054/E4053-1))</f>
        <v>48.250152268821402</v>
      </c>
      <c r="J4054">
        <f>VLOOKUP(A4054,'UVXY-IV'!A$1:G$5041,4,0)</f>
        <v>48.213572399999997</v>
      </c>
      <c r="M4054">
        <f>M4053*(1-(M$1+M$5))^($A4054-$A4053)*(1+2*(E4054/E4053-1))</f>
        <v>4.6158038420344631</v>
      </c>
    </row>
    <row r="4055" spans="1:13"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I4054*(1-(I$1+I$5))^($A4055-$A4054)*(1+1.5*(E4055/E4054-1))</f>
        <v>42.990455822282627</v>
      </c>
      <c r="J4055">
        <f>VLOOKUP(A4055,'UVXY-IV'!A$1:G$5041,4,0)</f>
        <v>42.95233829</v>
      </c>
      <c r="M4055">
        <f>M4054*(1-(M$1+M$5))^($A4055-$A4054)*(1+2*(E4055/E4054-1))</f>
        <v>3.9446777860467597</v>
      </c>
    </row>
    <row r="4056" spans="1:13"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I4055*(1-(I$1+I$5))^($A4056-$A4055)*(1+1.5*(E4056/E4055-1))</f>
        <v>43.598016363711963</v>
      </c>
      <c r="J4056">
        <f>VLOOKUP(A4056,'UVXY-IV'!A$1:G$5041,4,0)</f>
        <v>43.558182469999998</v>
      </c>
      <c r="M4056">
        <f>M4055*(1-(M$1+M$5))^($A4056-$A4055)*(1+2*(E4056/E4055-1))</f>
        <v>4.0189241212268847</v>
      </c>
    </row>
    <row r="4057" spans="1:13"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I4056*(1-(I$1+I$5))^($A4057-$A4056)*(1+1.5*(E4057/E4056-1))</f>
        <v>39.428014848765805</v>
      </c>
      <c r="J4057">
        <f>VLOOKUP(A4057,'UVXY-IV'!A$1:G$5041,4,0)</f>
        <v>39.381488449999999</v>
      </c>
      <c r="M4057">
        <f>M4056*(1-(M$1+M$5))^($A4057-$A4056)*(1+2*(E4057/E4056-1))</f>
        <v>3.506323921296433</v>
      </c>
    </row>
    <row r="4058" spans="1:13"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I4057*(1-(I$1+I$5))^($A4058-$A4057)*(1+1.5*(E4058/E4057-1))</f>
        <v>42.743033132444452</v>
      </c>
      <c r="J4058">
        <f>VLOOKUP(A4058,'UVXY-IV'!A$1:G$5041,4,0)</f>
        <v>42.692353820000001</v>
      </c>
      <c r="M4058">
        <f>M4057*(1-(M$1+M$5))^($A4058-$A4057)*(1+2*(E4058/E4057-1))</f>
        <v>3.8993128245140736</v>
      </c>
    </row>
    <row r="4059" spans="1:13"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I4058*(1-(I$1+I$5))^($A4059-$A4058)*(1+1.5*(E4059/E4058-1))</f>
        <v>48.607595777807703</v>
      </c>
      <c r="J4059">
        <f>VLOOKUP(A4059,'UVXY-IV'!A$1:G$5041,4,0)</f>
        <v>48.546568780000001</v>
      </c>
      <c r="M4059">
        <f>M4058*(1-(M$1+M$5))^($A4059-$A4058)*(1+2*(E4059/E4058-1))</f>
        <v>4.6125549475933854</v>
      </c>
    </row>
    <row r="4060" spans="1:13"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I4059*(1-(I$1+I$5))^($A4060-$A4059)*(1+1.5*(E4060/E4059-1))</f>
        <v>45.971229603992299</v>
      </c>
      <c r="J4060">
        <f>VLOOKUP(A4060,'UVXY-IV'!A$1:G$5041,4,0)</f>
        <v>45.912676500000003</v>
      </c>
      <c r="M4060">
        <f>M4059*(1-(M$1+M$5))^($A4060-$A4059)*(1+2*(E4060/E4059-1))</f>
        <v>4.278723605761483</v>
      </c>
    </row>
    <row r="4061" spans="1:13"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I4060*(1-(I$1+I$5))^($A4061-$A4060)*(1+1.5*(E4061/E4060-1))</f>
        <v>43.23858140399016</v>
      </c>
      <c r="J4061">
        <f>VLOOKUP(A4061,'UVXY-IV'!A$1:G$5041,4,0)</f>
        <v>43.178371640000002</v>
      </c>
      <c r="M4061">
        <f>M4060*(1-(M$1+M$5))^($A4061-$A4060)*(1+2*(E4061/E4060-1))</f>
        <v>3.9395245079658827</v>
      </c>
    </row>
    <row r="4062" spans="1:13"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I4061*(1-(I$1+I$5))^($A4062-$A4061)*(1+1.5*(E4062/E4061-1))</f>
        <v>44.731529344851388</v>
      </c>
      <c r="J4062">
        <f>VLOOKUP(A4062,'UVXY-IV'!A$1:G$5041,4,0)</f>
        <v>44.667585440000003</v>
      </c>
      <c r="M4062">
        <f>M4061*(1-(M$1+M$5))^($A4062-$A4061)*(1+2*(E4062/E4061-1))</f>
        <v>4.1208037022169854</v>
      </c>
    </row>
    <row r="4063" spans="1:13"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I4062*(1-(I$1+I$5))^($A4063-$A4062)*(1+1.5*(E4063/E4062-1))</f>
        <v>40.4667786134859</v>
      </c>
      <c r="J4063">
        <f>VLOOKUP(A4063,'UVXY-IV'!A$1:G$5041,4,0)</f>
        <v>40.414297490000003</v>
      </c>
      <c r="M4063">
        <f>M4062*(1-(M$1+M$5))^($A4063-$A4062)*(1+2*(E4063/E4062-1))</f>
        <v>3.5968878456039097</v>
      </c>
    </row>
    <row r="4064" spans="1:13"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I4063*(1-(I$1+I$5))^($A4064-$A4063)*(1+1.5*(E4064/E4063-1))</f>
        <v>36.37555769810448</v>
      </c>
      <c r="J4064">
        <f>VLOOKUP(A4064,'UVXY-IV'!A$1:G$5041,4,0)</f>
        <v>36.326626009999998</v>
      </c>
      <c r="M4064">
        <f>M4063*(1-(M$1+M$5))^($A4064-$A4063)*(1+2*(E4064/E4063-1))</f>
        <v>3.1119603226018446</v>
      </c>
    </row>
    <row r="4065" spans="1:13"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I4064*(1-(I$1+I$5))^($A4065-$A4064)*(1+1.5*(E4065/E4064-1))</f>
        <v>33.417385286850596</v>
      </c>
      <c r="J4065">
        <f>VLOOKUP(A4065,'UVXY-IV'!A$1:G$5041,4,0)</f>
        <v>33.370447990000002</v>
      </c>
      <c r="M4065">
        <f>M4064*(1-(M$1+M$5))^($A4065-$A4064)*(1+2*(E4065/E4064-1))</f>
        <v>2.7743572186613168</v>
      </c>
    </row>
    <row r="4066" spans="1:13"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I4065*(1-(I$1+I$5))^($A4066-$A4065)*(1+1.5*(E4066/E4065-1))</f>
        <v>40.784986267534535</v>
      </c>
      <c r="J4066">
        <f>VLOOKUP(A4066,'UVXY-IV'!A$1:G$5041,4,0)</f>
        <v>40.713340909999999</v>
      </c>
      <c r="M4066">
        <f>M4065*(1-(M$1+M$5))^($A4066-$A4065)*(1+2*(E4066/E4065-1))</f>
        <v>3.5898373358558153</v>
      </c>
    </row>
    <row r="4067" spans="1:13"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I4066*(1-(I$1+I$5))^($A4067-$A4066)*(1+1.5*(E4067/E4066-1))</f>
        <v>44.497314184326974</v>
      </c>
      <c r="J4067">
        <f>VLOOKUP(A4067,'UVXY-IV'!A$1:G$5041,4,0)</f>
        <v>44.411625110000003</v>
      </c>
      <c r="M4067">
        <f>M4066*(1-(M$1+M$5))^($A4067-$A4066)*(1+2*(E4067/E4066-1))</f>
        <v>4.0254236234291207</v>
      </c>
    </row>
    <row r="4068" spans="1:13"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I4067*(1-(I$1+I$5))^($A4068-$A4067)*(1+1.5*(E4068/E4067-1))</f>
        <v>40.463357189133411</v>
      </c>
      <c r="J4068">
        <f>VLOOKUP(A4068,'UVXY-IV'!A$1:G$5041,4,0)</f>
        <v>40.374281689999997</v>
      </c>
      <c r="M4068">
        <f>M4067*(1-(M$1+M$5))^($A4068-$A4067)*(1+2*(E4068/E4067-1))</f>
        <v>3.5387784071263018</v>
      </c>
    </row>
    <row r="4069" spans="1:13"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I4068*(1-(I$1+I$5))^($A4069-$A4068)*(1+1.5*(E4069/E4068-1))</f>
        <v>40.082411197347973</v>
      </c>
      <c r="J4069">
        <f>VLOOKUP(A4069,'UVXY-IV'!A$1:G$5041,4,0)</f>
        <v>39.992585380000001</v>
      </c>
      <c r="M4069">
        <f>M4068*(1-(M$1+M$5))^($A4069-$A4068)*(1+2*(E4069/E4068-1))</f>
        <v>3.4942839306875113</v>
      </c>
    </row>
    <row r="4070" spans="1:13" x14ac:dyDescent="0.25">
      <c r="A4070" s="1">
        <v>43969</v>
      </c>
      <c r="B4070">
        <v>29.3</v>
      </c>
      <c r="C4070">
        <v>31.77</v>
      </c>
      <c r="D4070">
        <v>58.6081</v>
      </c>
      <c r="E4070">
        <v>49.3504</v>
      </c>
      <c r="F4070">
        <v>20380.711523999998</v>
      </c>
      <c r="G4070">
        <v>17163.23587</v>
      </c>
      <c r="H4070">
        <f>(1/(1-91/360*VLOOKUP($A4070,Tbills!$B$4:$C$974,2,1)/100))^((1)/91)-1</f>
        <v>3.6116988748613466E-6</v>
      </c>
      <c r="I4070">
        <f>I4069*(1-(I$1+I$5))^($A4070-$A4069)*(1+1.5*(E4070/E4069-1))</f>
        <v>35.166981612059487</v>
      </c>
      <c r="J4070">
        <f>VLOOKUP(A4070,'UVXY-IV'!A$1:G$5041,4,0)</f>
        <v>35.082777499999999</v>
      </c>
      <c r="M4070">
        <f>M4069*(1-(M$1+M$5))^($A4070-$A4069)*(1+2*(E4070/E4069-1))</f>
        <v>2.9227529527211789</v>
      </c>
    </row>
    <row r="4071" spans="1:13" x14ac:dyDescent="0.25">
      <c r="A4071" s="1">
        <v>43970</v>
      </c>
      <c r="B4071">
        <v>30.53</v>
      </c>
      <c r="C4071">
        <v>32.81</v>
      </c>
      <c r="D4071">
        <v>62.4482</v>
      </c>
      <c r="E4071">
        <v>52.5837</v>
      </c>
      <c r="F4071">
        <v>21096.505767999999</v>
      </c>
      <c r="G4071">
        <v>17765.966646000001</v>
      </c>
      <c r="H4071">
        <f>(1/(1-91/360*VLOOKUP($A4071,Tbills!$B$4:$C$974,2,1)/100))^((1)/91)-1</f>
        <v>3.6116988748613466E-6</v>
      </c>
      <c r="I4071">
        <f>I4070*(1-(I$1+I$5))^($A4071-$A4070)*(1+1.5*(E4071/E4070-1))</f>
        <v>38.622674476873819</v>
      </c>
      <c r="J4071">
        <f>VLOOKUP(A4071,'UVXY-IV'!A$1:G$5041,4,0)</f>
        <v>38.527770330000003</v>
      </c>
      <c r="M4071">
        <f>M4070*(1-(M$1+M$5))^($A4071-$A4070)*(1+2*(E4071/E4070-1))</f>
        <v>3.3056227303335719</v>
      </c>
    </row>
    <row r="4072" spans="1:13"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I4071*(1-(I$1+I$5))^($A4072-$A4071)*(1+1.5*(E4072/E4071-1))</f>
        <v>34.468091127060788</v>
      </c>
      <c r="J4072">
        <f>VLOOKUP(A4072,'UVXY-IV'!A$1:G$5041,4,0)</f>
        <v>34.382516690000003</v>
      </c>
      <c r="M4072">
        <f>M4071*(1-(M$1+M$5))^($A4072-$A4071)*(1+2*(E4072/E4071-1))</f>
        <v>2.8314571687360326</v>
      </c>
    </row>
    <row r="4073" spans="1:13"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I4072*(1-(I$1+I$5))^($A4073-$A4072)*(1+1.5*(E4073/E4072-1))</f>
        <v>36.616933672940611</v>
      </c>
      <c r="J4073">
        <f>VLOOKUP(A4073,'UVXY-IV'!A$1:G$5041,4,0)</f>
        <v>36.525995250000001</v>
      </c>
      <c r="M4073">
        <f>M4072*(1-(M$1+M$5))^($A4073-$A4072)*(1+2*(E4073/E4072-1))</f>
        <v>3.0667541423385196</v>
      </c>
    </row>
    <row r="4074" spans="1:13"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I4073*(1-(I$1+I$5))^($A4074-$A4073)*(1+1.5*(E4074/E4073-1))</f>
        <v>35.486803882584958</v>
      </c>
      <c r="J4074">
        <f>VLOOKUP(A4074,'UVXY-IV'!A$1:G$5041,4,0)</f>
        <v>35.39617252</v>
      </c>
      <c r="M4074">
        <f>M4073*(1-(M$1+M$5))^($A4074-$A4073)*(1+2*(E4074/E4073-1))</f>
        <v>2.9404916848714211</v>
      </c>
    </row>
    <row r="4075" spans="1:13"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I4074*(1-(I$1+I$5))^($A4075-$A4074)*(1+1.5*(E4075/E4074-1))</f>
        <v>34.21728093061882</v>
      </c>
      <c r="J4075">
        <f>VLOOKUP(A4075,'UVXY-IV'!A$1:G$5041,4,0)</f>
        <v>34.12473936</v>
      </c>
      <c r="M4075">
        <f>M4074*(1-(M$1+M$5))^($A4075-$A4074)*(1+2*(E4075/E4074-1))</f>
        <v>2.7999997087327086</v>
      </c>
    </row>
    <row r="4076" spans="1:13"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I4075*(1-(I$1+I$5))^($A4076-$A4075)*(1+1.5*(E4076/E4075-1))</f>
        <v>33.324221891633535</v>
      </c>
      <c r="J4076">
        <f>VLOOKUP(A4076,'UVXY-IV'!A$1:G$5041,4,0)</f>
        <v>33.231626820000002</v>
      </c>
      <c r="M4076">
        <f>M4075*(1-(M$1+M$5))^($A4076-$A4075)*(1+2*(E4076/E4075-1))</f>
        <v>2.702504818712482</v>
      </c>
    </row>
    <row r="4077" spans="1:13"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I4076*(1-(I$1+I$5))^($A4077-$A4076)*(1+1.5*(E4077/E4076-1))</f>
        <v>35.363961862247102</v>
      </c>
      <c r="J4077">
        <f>VLOOKUP(A4077,'UVXY-IV'!A$1:G$5041,4,0)</f>
        <v>35.265840230000002</v>
      </c>
      <c r="M4077">
        <f>M4076*(1-(M$1+M$5))^($A4077-$A4076)*(1+2*(E4077/E4076-1))</f>
        <v>2.9229995537932907</v>
      </c>
    </row>
    <row r="4078" spans="1:13"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I4077*(1-(I$1+I$5))^($A4078-$A4077)*(1+1.5*(E4078/E4077-1))</f>
        <v>33.062713469511699</v>
      </c>
      <c r="J4078">
        <f>VLOOKUP(A4078,'UVXY-IV'!A$1:G$5041,4,0)</f>
        <v>32.96991345</v>
      </c>
      <c r="M4078">
        <f>M4077*(1-(M$1+M$5))^($A4078-$A4077)*(1+2*(E4078/E4077-1))</f>
        <v>2.6693323795619048</v>
      </c>
    </row>
    <row r="4079" spans="1:13" x14ac:dyDescent="0.25">
      <c r="A4079" s="1">
        <v>43983</v>
      </c>
      <c r="B4079" s="34">
        <v>28.23</v>
      </c>
      <c r="C4079" s="34">
        <v>30.92</v>
      </c>
      <c r="D4079" s="31">
        <v>57.7592</v>
      </c>
      <c r="E4079" s="35">
        <v>48.633099999999999</v>
      </c>
      <c r="F4079" s="33">
        <v>20602.249796</v>
      </c>
      <c r="G4079" s="36">
        <v>17348.921734</v>
      </c>
      <c r="H4079">
        <f>(1/(1-91/360*VLOOKUP($A4079,Tbills!$B$4:$C$974,2,1)/100))^((1)/91)-1</f>
        <v>3.6116988748613466E-6</v>
      </c>
      <c r="I4079">
        <f>I4078*(1-(I$1+I$5))^($A4079-$A4078)*(1+1.5*(E4079/E4078-1))</f>
        <v>34.183390859520095</v>
      </c>
      <c r="J4079">
        <f>VLOOKUP(A4079,'UVXY-IV'!A$1:G$5041,4,0)</f>
        <v>34.086209519999997</v>
      </c>
      <c r="M4079">
        <f>M4078*(1-(M$1+M$5))^($A4079-$A4078)*(1+2*(E4079/E4078-1))</f>
        <v>2.7897940091693849</v>
      </c>
    </row>
    <row r="4080" spans="1:13" x14ac:dyDescent="0.25">
      <c r="A4080" s="1">
        <v>43984</v>
      </c>
      <c r="B4080" s="34">
        <v>26.84</v>
      </c>
      <c r="C4080" s="34">
        <v>29.93</v>
      </c>
      <c r="D4080" s="31">
        <v>55.7059</v>
      </c>
      <c r="E4080" s="35">
        <v>46.904000000000003</v>
      </c>
      <c r="F4080" s="33">
        <v>20390.656245999999</v>
      </c>
      <c r="G4080" s="36">
        <v>17170.678537</v>
      </c>
      <c r="H4080">
        <f>(1/(1-91/360*VLOOKUP($A4080,Tbills!$B$4:$C$974,2,1)/100))^((1)/91)-1</f>
        <v>3.6116988748613466E-6</v>
      </c>
      <c r="I4080">
        <f>I4079*(1-(I$1+I$5))^($A4080-$A4079)*(1+1.5*(E4080/E4079-1))</f>
        <v>32.360047441412306</v>
      </c>
      <c r="J4080">
        <f>VLOOKUP(A4080,'UVXY-IV'!A$1:G$5041,4,0)</f>
        <v>32.267039259999997</v>
      </c>
      <c r="M4080">
        <f>M4079*(1-(M$1+M$5))^($A4080-$A4079)*(1+2*(E4080/E4079-1))</f>
        <v>2.5913301515108973</v>
      </c>
    </row>
    <row r="4081" spans="1:13" x14ac:dyDescent="0.25">
      <c r="A4081" s="1">
        <v>43985</v>
      </c>
      <c r="B4081" s="34">
        <v>25.66</v>
      </c>
      <c r="C4081" s="34">
        <v>28.91</v>
      </c>
      <c r="D4081" s="31">
        <v>53.608800000000002</v>
      </c>
      <c r="E4081" s="35">
        <v>45.138100000000001</v>
      </c>
      <c r="F4081" s="33">
        <v>19897.628882000001</v>
      </c>
      <c r="G4081" s="36">
        <v>16755.445264999998</v>
      </c>
      <c r="H4081">
        <f>(1/(1-91/360*VLOOKUP($A4081,Tbills!$B$4:$C$974,2,1)/100))^((1)/91)-1</f>
        <v>3.6116988748613466E-6</v>
      </c>
      <c r="I4081">
        <f>I4080*(1-(I$1+I$5))^($A4081-$A4080)*(1+1.5*(E4081/E4080-1))</f>
        <v>30.532257826049307</v>
      </c>
      <c r="J4081">
        <f>VLOOKUP(A4081,'UVXY-IV'!A$1:G$5041,4,0)</f>
        <v>30.441985840000001</v>
      </c>
      <c r="M4081">
        <f>M4080*(1-(M$1+M$5))^($A4081-$A4080)*(1+2*(E4081/E4080-1))</f>
        <v>2.3961261758353811</v>
      </c>
    </row>
    <row r="4082" spans="1:13" x14ac:dyDescent="0.25">
      <c r="A4082" s="1">
        <v>43986</v>
      </c>
      <c r="B4082" s="34">
        <v>25.81</v>
      </c>
      <c r="C4082" s="34">
        <v>28.85</v>
      </c>
      <c r="D4082" s="31">
        <v>53.008899999999997</v>
      </c>
      <c r="E4082" s="35">
        <v>44.632800000000003</v>
      </c>
      <c r="F4082" s="33">
        <v>19783.08511</v>
      </c>
      <c r="G4082" s="36">
        <v>16658.929443000001</v>
      </c>
      <c r="H4082">
        <f>(1/(1-91/360*VLOOKUP($A4082,Tbills!$B$4:$C$974,2,1)/100))^((1)/91)-1</f>
        <v>4.1675021249520938E-6</v>
      </c>
      <c r="I4082">
        <f>I4081*(1-(I$1+I$5))^($A4082-$A4081)*(1+1.5*(E4082/E4081-1))</f>
        <v>30.019278364773783</v>
      </c>
      <c r="J4082">
        <f>VLOOKUP(A4082,'UVXY-IV'!A$1:G$5041,4,0)</f>
        <v>29.930585879999999</v>
      </c>
      <c r="M4082">
        <f>M4081*(1-(M$1+M$5))^($A4082-$A4081)*(1+2*(E4082/E4081-1))</f>
        <v>2.3424002050943584</v>
      </c>
    </row>
    <row r="4083" spans="1:13" x14ac:dyDescent="0.25">
      <c r="A4083" s="1">
        <v>43987</v>
      </c>
      <c r="B4083" s="34">
        <v>24.52</v>
      </c>
      <c r="C4083" s="34">
        <v>27.42</v>
      </c>
      <c r="D4083" s="31">
        <v>50.182400000000001</v>
      </c>
      <c r="E4083" s="35">
        <v>42.252800000000001</v>
      </c>
      <c r="F4083" s="33">
        <v>18932.148634000001</v>
      </c>
      <c r="G4083" s="36">
        <v>15942.303897</v>
      </c>
      <c r="H4083">
        <f>(1/(1-91/360*VLOOKUP($A4083,Tbills!$B$4:$C$974,2,1)/100))^((1)/91)-1</f>
        <v>4.1675021249520938E-6</v>
      </c>
      <c r="I4083">
        <f>I4082*(1-(I$1+I$5))^($A4083-$A4082)*(1+1.5*(E4083/E4082-1))</f>
        <v>27.617890955974527</v>
      </c>
      <c r="J4083">
        <f>VLOOKUP(A4083,'UVXY-IV'!A$1:G$5041,4,0)</f>
        <v>27.535919889999999</v>
      </c>
      <c r="M4083">
        <f>M4082*(1-(M$1+M$5))^($A4083-$A4082)*(1+2*(E4083/E4082-1))</f>
        <v>2.0925173305546325</v>
      </c>
    </row>
    <row r="4084" spans="1:13" x14ac:dyDescent="0.25">
      <c r="A4084" s="1">
        <v>43990</v>
      </c>
      <c r="B4084" s="34">
        <v>25.81</v>
      </c>
      <c r="C4084" s="34">
        <v>28.08</v>
      </c>
      <c r="D4084" s="31">
        <v>51.5687</v>
      </c>
      <c r="E4084" s="35">
        <v>43.419600000000003</v>
      </c>
      <c r="F4084" s="33">
        <v>19331.324484000001</v>
      </c>
      <c r="G4084" s="36">
        <v>16278.240894</v>
      </c>
      <c r="H4084">
        <f>(1/(1-91/360*VLOOKUP($A4084,Tbills!$B$4:$C$974,2,1)/100))^((1)/91)-1</f>
        <v>4.1675021249520938E-6</v>
      </c>
      <c r="I4084">
        <f>I4083*(1-(I$1+I$5))^($A4084-$A4083)*(1+1.5*(E4084/E4083-1))</f>
        <v>28.761054799858371</v>
      </c>
      <c r="J4084">
        <f>VLOOKUP(A4084,'UVXY-IV'!A$1:G$5041,4,0)</f>
        <v>28.67322484</v>
      </c>
      <c r="M4084">
        <f>M4083*(1-(M$1+M$5))^($A4084-$A4083)*(1+2*(E4084/E4083-1))</f>
        <v>2.2078627451726902</v>
      </c>
    </row>
    <row r="4085" spans="1:13" x14ac:dyDescent="0.25">
      <c r="A4085" s="1">
        <v>43991</v>
      </c>
      <c r="B4085" s="34">
        <v>27.57</v>
      </c>
      <c r="C4085" s="34">
        <v>29.67</v>
      </c>
      <c r="D4085" s="31">
        <v>54.653100000000002</v>
      </c>
      <c r="E4085" s="35">
        <v>46.016399999999997</v>
      </c>
      <c r="F4085" s="33">
        <v>19886.547055999999</v>
      </c>
      <c r="G4085" s="36">
        <v>16745.706812</v>
      </c>
      <c r="H4085">
        <f>(1/(1-91/360*VLOOKUP($A4085,Tbills!$B$4:$C$974,2,1)/100))^((1)/91)-1</f>
        <v>4.1675021249520938E-6</v>
      </c>
      <c r="I4085">
        <f>I4084*(1-(I$1+I$5))^($A4085-$A4084)*(1+1.5*(E4085/E4084-1))</f>
        <v>31.340926831461807</v>
      </c>
      <c r="J4085">
        <f>VLOOKUP(A4085,'UVXY-IV'!A$1:G$5041,4,0)</f>
        <v>31.245078400000001</v>
      </c>
      <c r="M4085">
        <f>M4084*(1-(M$1+M$5))^($A4085-$A4084)*(1+2*(E4085/E4084-1))</f>
        <v>2.4718711431416036</v>
      </c>
    </row>
    <row r="4086" spans="1:13" x14ac:dyDescent="0.25">
      <c r="A4086" s="1">
        <v>43992</v>
      </c>
      <c r="B4086" s="34">
        <v>27.57</v>
      </c>
      <c r="C4086" s="34">
        <v>29.57</v>
      </c>
      <c r="D4086" s="31">
        <v>53.817</v>
      </c>
      <c r="E4086" s="35">
        <v>45.312199999999997</v>
      </c>
      <c r="F4086" s="33">
        <v>19630.438711999999</v>
      </c>
      <c r="G4086" s="36">
        <v>16529.977903999999</v>
      </c>
      <c r="H4086">
        <f>(1/(1-91/360*VLOOKUP($A4086,Tbills!$B$4:$C$974,2,1)/100))^((1)/91)-1</f>
        <v>4.1675021249520938E-6</v>
      </c>
      <c r="I4086">
        <f>I4085*(1-(I$1+I$5))^($A4086-$A4085)*(1+1.5*(E4086/E4085-1))</f>
        <v>30.621206626371009</v>
      </c>
      <c r="J4086">
        <f>VLOOKUP(A4086,'UVXY-IV'!A$1:G$5041,4,0)</f>
        <v>30.527176520000001</v>
      </c>
      <c r="M4086">
        <f>M4085*(1-(M$1+M$5))^($A4086-$A4085)*(1+2*(E4086/E4085-1))</f>
        <v>2.3961351206553942</v>
      </c>
    </row>
    <row r="4087" spans="1:13" x14ac:dyDescent="0.25">
      <c r="A4087" s="1">
        <v>43993</v>
      </c>
      <c r="B4087" s="34">
        <v>40.79</v>
      </c>
      <c r="C4087" s="34">
        <v>40.43</v>
      </c>
      <c r="D4087" s="31">
        <v>74.775499999999994</v>
      </c>
      <c r="E4087" s="35">
        <v>62.958399999999997</v>
      </c>
      <c r="F4087" s="33">
        <v>22899.935258000001</v>
      </c>
      <c r="G4087" s="36">
        <v>19283.016393999998</v>
      </c>
      <c r="H4087">
        <f>(1/(1-91/360*VLOOKUP($A4087,Tbills!$B$4:$C$974,2,1)/100))^((1)/91)-1</f>
        <v>4.7232238586936148E-6</v>
      </c>
      <c r="I4087">
        <f>I4086*(1-(I$1+I$5))^($A4087-$A4086)*(1+1.5*(E4087/E4086-1))</f>
        <v>48.50823986458262</v>
      </c>
      <c r="J4087">
        <f>VLOOKUP(A4087,'UVXY-IV'!A$1:G$5041,4,0)</f>
        <v>48.347559070000003</v>
      </c>
      <c r="M4087">
        <f>M4086*(1-(M$1+M$5))^($A4087-$A4086)*(1+2*(E4087/E4086-1))</f>
        <v>4.2622738337438522</v>
      </c>
    </row>
    <row r="4088" spans="1:13" x14ac:dyDescent="0.25">
      <c r="A4088" s="1">
        <v>43994</v>
      </c>
      <c r="B4088" s="34">
        <v>36.090000000000003</v>
      </c>
      <c r="C4088" s="34">
        <v>38.049999999999997</v>
      </c>
      <c r="D4088" s="31">
        <v>65.462000000000003</v>
      </c>
      <c r="E4088" s="35">
        <v>55.116399999999999</v>
      </c>
      <c r="F4088" s="33">
        <v>21791.560004999999</v>
      </c>
      <c r="G4088" s="36">
        <v>18349.611840000001</v>
      </c>
      <c r="H4088">
        <f>(1/(1-91/360*VLOOKUP($A4088,Tbills!$B$4:$C$974,2,1)/100))^((1)/91)-1</f>
        <v>4.7232238586936148E-6</v>
      </c>
      <c r="I4088">
        <f>I4087*(1-(I$1+I$5))^($A4088-$A4087)*(1+1.5*(E4088/E4087-1))</f>
        <v>39.444695699869243</v>
      </c>
      <c r="J4088">
        <f>VLOOKUP(A4088,'UVXY-IV'!A$1:G$5041,4,0)</f>
        <v>39.313017690000002</v>
      </c>
      <c r="M4088">
        <f>M4087*(1-(M$1+M$5))^($A4088-$A4087)*(1+2*(E4088/E4087-1))</f>
        <v>3.2003616351749424</v>
      </c>
    </row>
    <row r="4089" spans="1:13" x14ac:dyDescent="0.25">
      <c r="A4089" s="1">
        <v>43997</v>
      </c>
      <c r="B4089" s="34">
        <v>34.4</v>
      </c>
      <c r="C4089" s="34">
        <v>36.43</v>
      </c>
      <c r="D4089" s="31">
        <v>63.970199999999998</v>
      </c>
      <c r="E4089" s="35">
        <v>53.859499999999997</v>
      </c>
      <c r="F4089" s="33">
        <v>21458.973191000001</v>
      </c>
      <c r="G4089" s="36">
        <v>18069.296665999998</v>
      </c>
      <c r="H4089">
        <f>(1/(1-91/360*VLOOKUP($A4089,Tbills!$B$4:$C$974,2,1)/100))^((1)/91)-1</f>
        <v>4.7232238586936148E-6</v>
      </c>
      <c r="I4089">
        <f>I4088*(1-(I$1+I$5))^($A4089-$A4088)*(1+1.5*(E4089/E4088-1))</f>
        <v>38.094327056672597</v>
      </c>
      <c r="J4089">
        <f>VLOOKUP(A4089,'UVXY-IV'!A$1:G$5041,4,0)</f>
        <v>37.963375689999999</v>
      </c>
      <c r="M4089">
        <f>M4088*(1-(M$1+M$5))^($A4089-$A4088)*(1+2*(E4089/E4088-1))</f>
        <v>3.0540877905566695</v>
      </c>
    </row>
    <row r="4090" spans="1:13" x14ac:dyDescent="0.25">
      <c r="A4090" s="1">
        <v>43998</v>
      </c>
      <c r="B4090" s="34">
        <v>33.67</v>
      </c>
      <c r="C4090" s="34">
        <v>35.799999999999997</v>
      </c>
      <c r="D4090" s="31">
        <v>63.090899999999998</v>
      </c>
      <c r="E4090" s="35">
        <v>53.118899999999996</v>
      </c>
      <c r="F4090" s="33">
        <v>21401.515003</v>
      </c>
      <c r="G4090" s="36">
        <v>18020.829274</v>
      </c>
      <c r="H4090">
        <f>(1/(1-91/360*VLOOKUP($A4090,Tbills!$B$4:$C$974,2,1)/100))^((1)/91)-1</f>
        <v>4.7232238586936148E-6</v>
      </c>
      <c r="I4090">
        <f>I4089*(1-(I$1+I$5))^($A4090-$A4089)*(1+1.5*(E4090/E4089-1))</f>
        <v>37.308239990111936</v>
      </c>
      <c r="J4090">
        <f>VLOOKUP(A4090,'UVXY-IV'!A$1:G$5041,4,0)</f>
        <v>37.178323130000003</v>
      </c>
      <c r="M4090">
        <f>M4089*(1-(M$1+M$5))^($A4090-$A4089)*(1+2*(E4090/E4089-1))</f>
        <v>2.9699966731983181</v>
      </c>
    </row>
    <row r="4091" spans="1:13" x14ac:dyDescent="0.25">
      <c r="A4091" s="1">
        <v>43999</v>
      </c>
      <c r="B4091" s="34">
        <v>33.47</v>
      </c>
      <c r="C4091" s="34">
        <v>35.72</v>
      </c>
      <c r="D4091" s="31">
        <v>63.091200000000001</v>
      </c>
      <c r="E4091" s="35">
        <v>53.118899999999996</v>
      </c>
      <c r="F4091" s="33">
        <v>21577.596713999999</v>
      </c>
      <c r="G4091" s="36">
        <v>18169.011159000001</v>
      </c>
      <c r="H4091">
        <f>(1/(1-91/360*VLOOKUP($A4091,Tbills!$B$4:$C$974,2,1)/100))^((1)/91)-1</f>
        <v>4.7232238586936148E-6</v>
      </c>
      <c r="I4091">
        <f>I4090*(1-(I$1+I$5))^($A4091-$A4090)*(1+1.5*(E4091/E4090-1))</f>
        <v>37.307882239865457</v>
      </c>
      <c r="J4091">
        <f>VLOOKUP(A4091,'UVXY-IV'!A$1:G$5041,4,0)</f>
        <v>37.176331820000001</v>
      </c>
      <c r="M4091">
        <f>M4090*(1-(M$1+M$5))^($A4091-$A4090)*(1+2*(E4091/E4090-1))</f>
        <v>2.9698965883789197</v>
      </c>
    </row>
    <row r="4092" spans="1:13" x14ac:dyDescent="0.25">
      <c r="A4092" s="1">
        <v>44000</v>
      </c>
      <c r="B4092" s="34">
        <v>32.94</v>
      </c>
      <c r="C4092" s="34">
        <v>35.14</v>
      </c>
      <c r="D4092" s="31">
        <v>63.009399999999999</v>
      </c>
      <c r="E4092" s="35">
        <v>53.049799999999998</v>
      </c>
      <c r="F4092" s="33">
        <v>21674.130845</v>
      </c>
      <c r="G4092" s="36">
        <v>18250.2101</v>
      </c>
      <c r="H4092">
        <f>(1/(1-91/360*VLOOKUP($A4092,Tbills!$B$4:$C$974,2,1)/100))^((1)/91)-1</f>
        <v>4.862186216536557E-6</v>
      </c>
      <c r="I4092">
        <f>I4091*(1-(I$1+I$5))^($A4092-$A4091)*(1+1.5*(E4092/E4091-1))</f>
        <v>37.2347269593335</v>
      </c>
      <c r="J4092">
        <f>VLOOKUP(A4092,'UVXY-IV'!A$1:G$5041,4,0)</f>
        <v>37.101579389999998</v>
      </c>
      <c r="M4092">
        <f>M4091*(1-(M$1+M$5))^($A4092-$A4091)*(1+2*(E4092/E4091-1))</f>
        <v>2.962069956170498</v>
      </c>
    </row>
    <row r="4093" spans="1:13" x14ac:dyDescent="0.25">
      <c r="A4093" s="1">
        <v>44001</v>
      </c>
      <c r="B4093" s="34">
        <v>35.119999999999997</v>
      </c>
      <c r="C4093" s="34">
        <v>36.68</v>
      </c>
      <c r="D4093" s="31">
        <v>66.146900000000002</v>
      </c>
      <c r="E4093" s="35">
        <v>55.691099999999999</v>
      </c>
      <c r="F4093" s="33">
        <v>22449.855024</v>
      </c>
      <c r="G4093" s="36">
        <v>18903.302307999998</v>
      </c>
      <c r="H4093">
        <f>(1/(1-91/360*VLOOKUP($A4093,Tbills!$B$4:$C$974,2,1)/100))^((1)/91)-1</f>
        <v>4.862186216536557E-6</v>
      </c>
      <c r="I4093">
        <f>I4092*(1-(I$1+I$5))^($A4093-$A4092)*(1+1.5*(E4093/E4092-1))</f>
        <v>40.015166672538996</v>
      </c>
      <c r="J4093">
        <f>VLOOKUP(A4093,'UVXY-IV'!A$1:G$5041,4,0)</f>
        <v>39.86984648</v>
      </c>
      <c r="M4093">
        <f>M4092*(1-(M$1+M$5))^($A4093-$A4092)*(1+2*(E4093/E4092-1))</f>
        <v>3.2569175926266012</v>
      </c>
    </row>
    <row r="4094" spans="1:13" x14ac:dyDescent="0.25">
      <c r="A4094" s="1">
        <v>44004</v>
      </c>
      <c r="B4094" s="34">
        <v>31.77</v>
      </c>
      <c r="C4094" s="34">
        <v>33.75</v>
      </c>
      <c r="D4094" s="31">
        <v>59.430999999999997</v>
      </c>
      <c r="E4094" s="35">
        <v>50.036000000000001</v>
      </c>
      <c r="F4094" s="33">
        <v>21246.913057999998</v>
      </c>
      <c r="G4094" s="36">
        <v>17890.121339000001</v>
      </c>
      <c r="H4094">
        <f>(1/(1-91/360*VLOOKUP($A4094,Tbills!$B$4:$C$974,2,1)/100))^((1)/91)-1</f>
        <v>4.862186216536557E-6</v>
      </c>
      <c r="I4094">
        <f>I4093*(1-(I$1+I$5))^($A4094-$A4093)*(1+1.5*(E4094/E4093-1))</f>
        <v>33.919237597643814</v>
      </c>
      <c r="J4094">
        <f>VLOOKUP(A4094,'UVXY-IV'!A$1:G$5041,4,0)</f>
        <v>33.785231449999998</v>
      </c>
      <c r="M4094">
        <f>M4093*(1-(M$1+M$5))^($A4094-$A4093)*(1+2*(E4094/E4093-1))</f>
        <v>2.5952139853625682</v>
      </c>
    </row>
    <row r="4095" spans="1:13" x14ac:dyDescent="0.25">
      <c r="A4095" s="1">
        <v>44005</v>
      </c>
      <c r="B4095" s="34">
        <v>31.37</v>
      </c>
      <c r="C4095" s="34">
        <v>33.06</v>
      </c>
      <c r="D4095" s="31">
        <v>59.979300000000002</v>
      </c>
      <c r="E4095" s="35">
        <v>50.497300000000003</v>
      </c>
      <c r="F4095" s="33">
        <v>21140.334115000001</v>
      </c>
      <c r="G4095" s="36">
        <v>17800.293776999999</v>
      </c>
      <c r="H4095">
        <f>(1/(1-91/360*VLOOKUP($A4095,Tbills!$B$4:$C$974,2,1)/100))^((1)/91)-1</f>
        <v>4.862186216536557E-6</v>
      </c>
      <c r="I4095">
        <f>I4094*(1-(I$1+I$5))^($A4095-$A4094)*(1+1.5*(E4095/E4094-1))</f>
        <v>34.387978445026327</v>
      </c>
      <c r="J4095">
        <f>VLOOKUP(A4095,'UVXY-IV'!A$1:G$5041,4,0)</f>
        <v>34.251557519999999</v>
      </c>
      <c r="M4095">
        <f>M4094*(1-(M$1+M$5))^($A4095-$A4094)*(1+2*(E4095/E4094-1))</f>
        <v>2.6429773523497735</v>
      </c>
    </row>
    <row r="4096" spans="1:13" x14ac:dyDescent="0.25">
      <c r="A4096" s="1">
        <v>44006</v>
      </c>
      <c r="B4096" s="34">
        <v>33.840000000000003</v>
      </c>
      <c r="C4096" s="34">
        <v>35.39</v>
      </c>
      <c r="D4096" s="31">
        <v>63.040399999999998</v>
      </c>
      <c r="E4096" s="35">
        <v>53.074199999999998</v>
      </c>
      <c r="F4096" s="33">
        <v>22114.06769</v>
      </c>
      <c r="G4096" s="36">
        <v>18620.096999000001</v>
      </c>
      <c r="H4096">
        <f>(1/(1-91/360*VLOOKUP($A4096,Tbills!$B$4:$C$974,2,1)/100))^((1)/91)-1</f>
        <v>4.862186216536557E-6</v>
      </c>
      <c r="I4096">
        <f>I4095*(1-(I$1+I$5))^($A4096-$A4095)*(1+1.5*(E4096/E4095-1))</f>
        <v>37.019874536927972</v>
      </c>
      <c r="J4096">
        <f>VLOOKUP(A4096,'UVXY-IV'!A$1:G$5041,4,0)</f>
        <v>36.867783500000002</v>
      </c>
      <c r="M4096">
        <f>M4095*(1-(M$1+M$5))^($A4096-$A4095)*(1+2*(E4096/E4095-1))</f>
        <v>2.9126238508577997</v>
      </c>
    </row>
    <row r="4097" spans="1:13" x14ac:dyDescent="0.25">
      <c r="A4097" s="1">
        <v>44007</v>
      </c>
      <c r="B4097" s="34">
        <v>32.22</v>
      </c>
      <c r="C4097" s="34">
        <v>34.090000000000003</v>
      </c>
      <c r="D4097" s="31">
        <v>60.527500000000003</v>
      </c>
      <c r="E4097" s="35">
        <v>50.958399999999997</v>
      </c>
      <c r="F4097" s="33">
        <v>21434.844811999999</v>
      </c>
      <c r="G4097" s="36">
        <v>18048.099203999998</v>
      </c>
      <c r="H4097">
        <f>(1/(1-91/360*VLOOKUP($A4097,Tbills!$B$4:$C$974,2,1)/100))^((1)/91)-1</f>
        <v>4.3064573782558568E-6</v>
      </c>
      <c r="I4097">
        <f>I4096*(1-(I$1+I$5))^($A4097-$A4096)*(1+1.5*(E4097/E4096-1))</f>
        <v>34.805847952415235</v>
      </c>
      <c r="J4097">
        <f>VLOOKUP(A4097,'UVXY-IV'!A$1:G$5041,4,0)</f>
        <v>34.663215839999999</v>
      </c>
      <c r="M4097">
        <f>M4096*(1-(M$1+M$5))^($A4097-$A4096)*(1+2*(E4097/E4096-1))</f>
        <v>2.6803103528019796</v>
      </c>
    </row>
    <row r="4098" spans="1:13" x14ac:dyDescent="0.25">
      <c r="A4098" s="1">
        <v>44008</v>
      </c>
      <c r="B4098" s="34">
        <v>34.729999999999997</v>
      </c>
      <c r="C4098" s="34">
        <v>35.799999999999997</v>
      </c>
      <c r="D4098" s="31">
        <v>64.832999999999998</v>
      </c>
      <c r="E4098" s="35">
        <v>54.582999999999998</v>
      </c>
      <c r="F4098" s="33">
        <v>22548.305064</v>
      </c>
      <c r="G4098" s="36">
        <v>18985.552928000001</v>
      </c>
      <c r="H4098">
        <f>(1/(1-91/360*VLOOKUP($A4098,Tbills!$B$4:$C$974,2,1)/100))^((1)/91)-1</f>
        <v>4.3064573782558568E-6</v>
      </c>
      <c r="I4098">
        <f>I4097*(1-(I$1+I$5))^($A4098-$A4097)*(1+1.5*(E4098/E4097-1))</f>
        <v>38.519015801792236</v>
      </c>
      <c r="J4098">
        <f>VLOOKUP(A4098,'UVXY-IV'!A$1:G$5041,4,0)</f>
        <v>38.364204440000002</v>
      </c>
      <c r="M4098">
        <f>M4097*(1-(M$1+M$5))^($A4098-$A4097)*(1+2*(E4098/E4097-1))</f>
        <v>3.0615006636606816</v>
      </c>
    </row>
    <row r="4099" spans="1:13" x14ac:dyDescent="0.25">
      <c r="A4099" s="1">
        <v>44011</v>
      </c>
      <c r="B4099" s="34">
        <v>31.78</v>
      </c>
      <c r="C4099" s="34">
        <v>33.909999999999997</v>
      </c>
      <c r="D4099" s="31">
        <v>61.045000000000002</v>
      </c>
      <c r="E4099" s="35">
        <v>51.3932</v>
      </c>
      <c r="F4099" s="33">
        <v>21712.835004</v>
      </c>
      <c r="G4099" s="36">
        <v>18281.846299000001</v>
      </c>
      <c r="H4099">
        <f>(1/(1-91/360*VLOOKUP($A4099,Tbills!$B$4:$C$974,2,1)/100))^((1)/91)-1</f>
        <v>4.3064573782558568E-6</v>
      </c>
      <c r="I4099">
        <f>I4098*(1-(I$1+I$5))^($A4099-$A4098)*(1+1.5*(E4099/E4098-1))</f>
        <v>35.141460245272079</v>
      </c>
      <c r="J4099">
        <f>VLOOKUP(A4099,'UVXY-IV'!A$1:G$5041,4,0)</f>
        <v>34.996420970000003</v>
      </c>
      <c r="M4099">
        <f>M4098*(1-(M$1+M$5))^($A4099-$A4098)*(1+2*(E4099/E4098-1))</f>
        <v>2.7034025684480425</v>
      </c>
    </row>
    <row r="4100" spans="1:13" x14ac:dyDescent="0.25">
      <c r="A4100" s="1">
        <v>44012</v>
      </c>
      <c r="B4100" s="34">
        <v>30.43</v>
      </c>
      <c r="C4100" s="34">
        <v>32.520000000000003</v>
      </c>
      <c r="D4100" s="31">
        <v>58.639600000000002</v>
      </c>
      <c r="E4100" s="35">
        <v>49.367899999999999</v>
      </c>
      <c r="F4100" s="33">
        <v>21061.377872000001</v>
      </c>
      <c r="G4100" s="36">
        <v>17733.251488000002</v>
      </c>
      <c r="H4100">
        <f>(1/(1-91/360*VLOOKUP($A4100,Tbills!$B$4:$C$974,2,1)/100))^((1)/91)-1</f>
        <v>4.3064573782558568E-6</v>
      </c>
      <c r="I4100">
        <f>I4099*(1-(I$1+I$5))^($A4100-$A4099)*(1+1.5*(E4100/E4099-1))</f>
        <v>33.063864501841827</v>
      </c>
      <c r="J4100">
        <f>VLOOKUP(A4100,'UVXY-IV'!A$1:G$5041,4,0)</f>
        <v>32.927816139999997</v>
      </c>
      <c r="M4100">
        <f>M4099*(1-(M$1+M$5))^($A4100-$A4099)*(1+2*(E4100/E4099-1))</f>
        <v>2.4902476102002753</v>
      </c>
    </row>
    <row r="4101" spans="1:13" x14ac:dyDescent="0.25">
      <c r="A4101" s="1">
        <v>44013</v>
      </c>
      <c r="B4101" s="34">
        <v>28.62</v>
      </c>
      <c r="C4101" s="34">
        <v>31.68</v>
      </c>
      <c r="D4101" s="31">
        <v>56.709899999999998</v>
      </c>
      <c r="E4101" s="35">
        <v>47.743099999999998</v>
      </c>
      <c r="F4101" s="33">
        <v>20809.535914</v>
      </c>
      <c r="G4101" s="36">
        <v>17521.129317999999</v>
      </c>
      <c r="H4101">
        <f>(1/(1-91/360*VLOOKUP($A4101,Tbills!$B$4:$C$974,2,1)/100))^((1)/91)-1</f>
        <v>4.3064573782558568E-6</v>
      </c>
      <c r="I4101">
        <f>I4100*(1-(I$1+I$5))^($A4101-$A4100)*(1+1.5*(E4101/E4100-1))</f>
        <v>31.431262548390698</v>
      </c>
      <c r="J4101">
        <f>VLOOKUP(A4101,'UVXY-IV'!A$1:G$5041,4,0)</f>
        <v>31.302941730000001</v>
      </c>
      <c r="M4101">
        <f>M4100*(1-(M$1+M$5))^($A4101-$A4100)*(1+2*(E4101/E4100-1))</f>
        <v>2.326250786626173</v>
      </c>
    </row>
    <row r="4102" spans="1:13" x14ac:dyDescent="0.25">
      <c r="A4102" s="1">
        <v>44014</v>
      </c>
      <c r="B4102" s="34">
        <v>27.68</v>
      </c>
      <c r="C4102" s="34">
        <v>30.87</v>
      </c>
      <c r="D4102" s="31">
        <v>55.305700000000002</v>
      </c>
      <c r="E4102" s="35">
        <v>46.560699999999997</v>
      </c>
      <c r="F4102" s="33">
        <v>20623.228343999999</v>
      </c>
      <c r="G4102" s="36">
        <v>17364.187365999998</v>
      </c>
      <c r="H4102">
        <f>(1/(1-91/360*VLOOKUP($A4102,Tbills!$B$4:$C$974,2,1)/100))^((1)/91)-1</f>
        <v>4.1675021249520938E-6</v>
      </c>
      <c r="I4102">
        <f>I4101*(1-(I$1+I$5))^($A4102-$A4101)*(1+1.5*(E4102/E4101-1))</f>
        <v>30.263337921292781</v>
      </c>
      <c r="J4102">
        <f>VLOOKUP(A4102,'UVXY-IV'!A$1:G$5041,4,0)</f>
        <v>30.137948909999999</v>
      </c>
      <c r="M4102">
        <f>M4101*(1-(M$1+M$5))^($A4102-$A4101)*(1+2*(E4102/E4101-1))</f>
        <v>2.2109529712010407</v>
      </c>
    </row>
    <row r="4103" spans="1:13" x14ac:dyDescent="0.25">
      <c r="A4103" s="1">
        <v>44018</v>
      </c>
      <c r="B4103" s="34">
        <v>27.94</v>
      </c>
      <c r="C4103" s="34">
        <v>30.98</v>
      </c>
      <c r="D4103" s="31">
        <v>55.5871</v>
      </c>
      <c r="E4103" s="35">
        <v>46.796799999999998</v>
      </c>
      <c r="F4103" s="33">
        <v>20658.310869000001</v>
      </c>
      <c r="G4103" s="36">
        <v>17393.436418000001</v>
      </c>
      <c r="H4103">
        <f>(1/(1-91/360*VLOOKUP($A4103,Tbills!$B$4:$C$974,2,1)/100))^((1)/91)-1</f>
        <v>4.1675021249520938E-6</v>
      </c>
      <c r="I4103">
        <f>I4102*(1-(I$1+I$5))^($A4103-$A4102)*(1+1.5*(E4103/E4102-1))</f>
        <v>30.492357326660386</v>
      </c>
      <c r="J4103">
        <f>VLOOKUP(A4103,'UVXY-IV'!A$1:G$5041,4,0)</f>
        <v>30.360484119999999</v>
      </c>
      <c r="M4103">
        <f>M4102*(1-(M$1+M$5))^($A4103-$A4102)*(1+2*(E4103/E4102-1))</f>
        <v>2.2330745405130137</v>
      </c>
    </row>
    <row r="4104" spans="1:13" x14ac:dyDescent="0.25">
      <c r="A4104" s="1">
        <v>44019</v>
      </c>
      <c r="B4104" s="34">
        <v>29.43</v>
      </c>
      <c r="C4104" s="34">
        <v>32.07</v>
      </c>
      <c r="D4104" s="31">
        <v>57.657200000000003</v>
      </c>
      <c r="E4104" s="35">
        <v>48.539400000000001</v>
      </c>
      <c r="F4104" s="33">
        <v>21136.175683000001</v>
      </c>
      <c r="G4104" s="36">
        <v>17795.706180000001</v>
      </c>
      <c r="H4104">
        <f>(1/(1-91/360*VLOOKUP($A4104,Tbills!$B$4:$C$974,2,1)/100))^((1)/91)-1</f>
        <v>4.1675021249520938E-6</v>
      </c>
      <c r="I4104">
        <f>I4103*(1-(I$1+I$5))^($A4104-$A4103)*(1+1.5*(E4104/E4103-1))</f>
        <v>32.195241402060049</v>
      </c>
      <c r="J4104">
        <f>VLOOKUP(A4104,'UVXY-IV'!A$1:G$5041,4,0)</f>
        <v>32.055152839999998</v>
      </c>
      <c r="M4104">
        <f>M4103*(1-(M$1+M$5))^($A4104-$A4103)*(1+2*(E4104/E4103-1))</f>
        <v>2.3993023080100979</v>
      </c>
    </row>
    <row r="4105" spans="1:13" x14ac:dyDescent="0.25">
      <c r="A4105" s="1">
        <v>44020</v>
      </c>
      <c r="B4105" s="34">
        <v>28.08</v>
      </c>
      <c r="C4105" s="34">
        <v>31.19</v>
      </c>
      <c r="D4105" s="31">
        <v>56.079000000000001</v>
      </c>
      <c r="E4105" s="35">
        <v>47.210500000000003</v>
      </c>
      <c r="F4105" s="33">
        <v>20751.335821000001</v>
      </c>
      <c r="G4105" s="36">
        <v>17471.614217999999</v>
      </c>
      <c r="H4105">
        <f>(1/(1-91/360*VLOOKUP($A4105,Tbills!$B$4:$C$974,2,1)/100))^((1)/91)-1</f>
        <v>4.1675021249520938E-6</v>
      </c>
      <c r="I4105">
        <f>I4104*(1-(I$1+I$5))^($A4105-$A4104)*(1+1.5*(E4105/E4104-1))</f>
        <v>30.872795013871468</v>
      </c>
      <c r="J4105">
        <f>VLOOKUP(A4105,'UVXY-IV'!A$1:G$5041,4,0)</f>
        <v>30.73800687</v>
      </c>
      <c r="M4105">
        <f>M4104*(1-(M$1+M$5))^($A4105-$A4104)*(1+2*(E4105/E4104-1))</f>
        <v>2.2678508407801941</v>
      </c>
    </row>
    <row r="4106" spans="1:13" x14ac:dyDescent="0.25">
      <c r="A4106" s="1">
        <v>44021</v>
      </c>
      <c r="B4106" s="34">
        <v>29.26</v>
      </c>
      <c r="C4106" s="34">
        <v>32.06</v>
      </c>
      <c r="D4106" s="31">
        <v>57.500399999999999</v>
      </c>
      <c r="E4106" s="35">
        <v>48.4069</v>
      </c>
      <c r="F4106" s="33">
        <v>21123.203124</v>
      </c>
      <c r="G4106" s="36">
        <v>17784.635565</v>
      </c>
      <c r="H4106">
        <f>(1/(1-91/360*VLOOKUP($A4106,Tbills!$B$4:$C$974,2,1)/100))^((1)/91)-1</f>
        <v>4.1675021249520938E-6</v>
      </c>
      <c r="I4106">
        <f>I4105*(1-(I$1+I$5))^($A4106-$A4105)*(1+1.5*(E4106/E4105-1))</f>
        <v>32.046046948029769</v>
      </c>
      <c r="J4106">
        <f>VLOOKUP(A4106,'UVXY-IV'!A$1:G$5041,4,0)</f>
        <v>31.90576987</v>
      </c>
      <c r="M4106">
        <f>M4105*(1-(M$1+M$5))^($A4106-$A4105)*(1+2*(E4106/E4105-1))</f>
        <v>2.3827134801437597</v>
      </c>
    </row>
    <row r="4107" spans="1:13" x14ac:dyDescent="0.25">
      <c r="A4107" s="1">
        <v>44022</v>
      </c>
      <c r="B4107" s="34">
        <v>27.29</v>
      </c>
      <c r="C4107" s="34">
        <v>31.02</v>
      </c>
      <c r="D4107" s="31">
        <v>55.484200000000001</v>
      </c>
      <c r="E4107" s="35">
        <v>46.709299999999999</v>
      </c>
      <c r="F4107" s="33">
        <v>20890.057407</v>
      </c>
      <c r="G4107" s="36">
        <v>17588.264910999998</v>
      </c>
      <c r="H4107">
        <f>(1/(1-91/360*VLOOKUP($A4107,Tbills!$B$4:$C$974,2,1)/100))^((1)/91)-1</f>
        <v>4.1675021249520938E-6</v>
      </c>
      <c r="I4107">
        <f>I4106*(1-(I$1+I$5))^($A4107-$A4106)*(1+1.5*(E4107/E4106-1))</f>
        <v>30.360003295967761</v>
      </c>
      <c r="J4107">
        <f>VLOOKUP(A4107,'UVXY-IV'!A$1:G$5041,4,0)</f>
        <v>30.226649729999998</v>
      </c>
      <c r="M4107">
        <f>M4106*(1-(M$1+M$5))^($A4107-$A4106)*(1+2*(E4107/E4106-1))</f>
        <v>2.215518245882961</v>
      </c>
    </row>
    <row r="4108" spans="1:13" x14ac:dyDescent="0.25">
      <c r="A4108" s="1">
        <v>44025</v>
      </c>
      <c r="B4108" s="34">
        <v>32.19</v>
      </c>
      <c r="C4108" s="34">
        <v>34.54</v>
      </c>
      <c r="D4108" s="31">
        <v>60.6235</v>
      </c>
      <c r="E4108" s="35">
        <v>51.035299999999999</v>
      </c>
      <c r="F4108" s="33">
        <v>22180.979114000002</v>
      </c>
      <c r="G4108" s="36">
        <v>18674.929195000001</v>
      </c>
      <c r="H4108">
        <f>(1/(1-91/360*VLOOKUP($A4108,Tbills!$B$4:$C$974,2,1)/100))^((1)/91)-1</f>
        <v>4.1675021249520938E-6</v>
      </c>
      <c r="I4108">
        <f>I4107*(1-(I$1+I$5))^($A4108-$A4107)*(1+1.5*(E4108/E4107-1))</f>
        <v>34.576713887563649</v>
      </c>
      <c r="J4108">
        <f>VLOOKUP(A4108,'UVXY-IV'!A$1:G$5041,4,0)</f>
        <v>34.428052219999998</v>
      </c>
      <c r="M4108">
        <f>M4107*(1-(M$1+M$5))^($A4108-$A4107)*(1+2*(E4108/E4107-1))</f>
        <v>2.6256349564501269</v>
      </c>
    </row>
    <row r="4109" spans="1:13" x14ac:dyDescent="0.25">
      <c r="A4109" s="1">
        <v>44026</v>
      </c>
      <c r="B4109" s="34">
        <v>29.52</v>
      </c>
      <c r="C4109" s="34">
        <v>32.56</v>
      </c>
      <c r="D4109" s="31">
        <v>57.238999999999997</v>
      </c>
      <c r="E4109" s="35">
        <v>48.185899999999997</v>
      </c>
      <c r="F4109" s="33">
        <v>21389.572991000001</v>
      </c>
      <c r="G4109" s="36">
        <v>18008.539333000001</v>
      </c>
      <c r="H4109">
        <f>(1/(1-91/360*VLOOKUP($A4109,Tbills!$B$4:$C$974,2,1)/100))^((1)/91)-1</f>
        <v>4.1675021249520938E-6</v>
      </c>
      <c r="I4109">
        <f>I4108*(1-(I$1+I$5))^($A4109-$A4108)*(1+1.5*(E4109/E4108-1))</f>
        <v>31.680682378885781</v>
      </c>
      <c r="J4109">
        <f>VLOOKUP(A4109,'UVXY-IV'!A$1:G$5041,4,0)</f>
        <v>31.543344579999999</v>
      </c>
      <c r="M4109">
        <f>M4108*(1-(M$1+M$5))^($A4109-$A4108)*(1+2*(E4109/E4108-1))</f>
        <v>2.3323677496933013</v>
      </c>
    </row>
    <row r="4110" spans="1:13" x14ac:dyDescent="0.25">
      <c r="A4110" s="1">
        <v>44027</v>
      </c>
      <c r="B4110" s="34">
        <v>27.76</v>
      </c>
      <c r="C4110" s="34">
        <v>31.56</v>
      </c>
      <c r="D4110" s="31">
        <v>55.419600000000003</v>
      </c>
      <c r="E4110" s="35">
        <v>46.654000000000003</v>
      </c>
      <c r="F4110" s="33">
        <v>21204.005720000001</v>
      </c>
      <c r="G4110" s="36">
        <v>17852.229490000002</v>
      </c>
      <c r="H4110">
        <f>(1/(1-91/360*VLOOKUP($A4110,Tbills!$B$4:$C$974,2,1)/100))^((1)/91)-1</f>
        <v>4.1675021249520938E-6</v>
      </c>
      <c r="I4110">
        <f>I4109*(1-(I$1+I$5))^($A4110-$A4109)*(1+1.5*(E4110/E4109-1))</f>
        <v>30.169630469216571</v>
      </c>
      <c r="J4110">
        <f>VLOOKUP(A4110,'UVXY-IV'!A$1:G$5041,4,0)</f>
        <v>30.036073760000001</v>
      </c>
      <c r="M4110">
        <f>M4109*(1-(M$1+M$5))^($A4110-$A4109)*(1+2*(E4110/E4109-1))</f>
        <v>2.1839954084027298</v>
      </c>
    </row>
    <row r="4111" spans="1:13" x14ac:dyDescent="0.25">
      <c r="A4111" s="1">
        <v>44028</v>
      </c>
      <c r="B4111" s="34">
        <v>28</v>
      </c>
      <c r="C4111" s="34">
        <v>31.55</v>
      </c>
      <c r="D4111" s="31">
        <v>55.204500000000003</v>
      </c>
      <c r="E4111" s="35">
        <v>46.472799999999999</v>
      </c>
      <c r="F4111" s="33">
        <v>21196.26323</v>
      </c>
      <c r="G4111" s="36">
        <v>17845.636478</v>
      </c>
      <c r="H4111">
        <f>(1/(1-91/360*VLOOKUP($A4111,Tbills!$B$4:$C$974,2,1)/100))^((1)/91)-1</f>
        <v>4.0285486480051702E-6</v>
      </c>
      <c r="I4111">
        <f>I4110*(1-(I$1+I$5))^($A4111-$A4110)*(1+1.5*(E4111/E4110-1))</f>
        <v>29.993578601612981</v>
      </c>
      <c r="J4111">
        <f>VLOOKUP(A4111,'UVXY-IV'!A$1:G$5041,4,0)</f>
        <v>29.859563120000001</v>
      </c>
      <c r="M4111">
        <f>M4110*(1-(M$1+M$5))^($A4111-$A4110)*(1+2*(E4111/E4110-1))</f>
        <v>2.1669574933441837</v>
      </c>
    </row>
    <row r="4112" spans="1:13" x14ac:dyDescent="0.25">
      <c r="A4112" s="1">
        <v>44029</v>
      </c>
      <c r="B4112" s="34">
        <v>25.68</v>
      </c>
      <c r="C4112" s="34">
        <v>30.37</v>
      </c>
      <c r="D4112" s="31">
        <v>52.720999999999997</v>
      </c>
      <c r="E4112" s="35">
        <v>44.381999999999998</v>
      </c>
      <c r="F4112" s="33">
        <v>20910.270401999998</v>
      </c>
      <c r="G4112" s="36">
        <v>17604.780445</v>
      </c>
      <c r="H4112">
        <f>(1/(1-91/360*VLOOKUP($A4112,Tbills!$B$4:$C$974,2,1)/100))^((1)/91)-1</f>
        <v>4.0285486480051702E-6</v>
      </c>
      <c r="I4112">
        <f>I4111*(1-(I$1+I$5))^($A4112-$A4111)*(1+1.5*(E4112/E4111-1))</f>
        <v>27.969204661693798</v>
      </c>
      <c r="J4112">
        <f>VLOOKUP(A4112,'UVXY-IV'!A$1:G$5041,4,0)</f>
        <v>27.842953850000001</v>
      </c>
      <c r="M4112">
        <f>M4111*(1-(M$1+M$5))^($A4112-$A4111)*(1+2*(E4112/E4111-1))</f>
        <v>1.9719092564061727</v>
      </c>
    </row>
    <row r="4113" spans="1:15" x14ac:dyDescent="0.25">
      <c r="A4113" s="32">
        <v>44032</v>
      </c>
      <c r="B4113" s="34">
        <v>24.46</v>
      </c>
      <c r="C4113" s="34">
        <v>29.1</v>
      </c>
      <c r="D4113" s="31">
        <v>50.025599999999997</v>
      </c>
      <c r="E4113" s="35">
        <v>42.112400000000001</v>
      </c>
      <c r="F4113" s="33">
        <v>20129.230047000001</v>
      </c>
      <c r="G4113" s="36">
        <v>16946.993975000001</v>
      </c>
      <c r="H4113">
        <f>(1/(1-91/360*VLOOKUP($A4113,Tbills!$B$4:$C$974,2,1)/100))^((1)/91)-1</f>
        <v>4.0285486480051702E-6</v>
      </c>
      <c r="I4113">
        <f>I4112*(1-(I$1+I$5))^($A4113-$A4112)*(1+1.5*(E4113/E4112-1))</f>
        <v>25.823034359608918</v>
      </c>
      <c r="J4113">
        <f>VLOOKUP(A4113,'UVXY-IV'!A$1:G$5041,4,0)</f>
        <v>25.706168810000001</v>
      </c>
      <c r="M4113">
        <f>M4112*(1-(M$1+M$5))^($A4113-$A4112)*(1+2*(E4113/E4112-1))</f>
        <v>1.7700519050523855</v>
      </c>
    </row>
    <row r="4114" spans="1:15" x14ac:dyDescent="0.25">
      <c r="A4114" s="32">
        <v>44033</v>
      </c>
      <c r="B4114" s="34">
        <v>24.84</v>
      </c>
      <c r="C4114" s="34">
        <v>29.47</v>
      </c>
      <c r="D4114" s="31">
        <v>50.554299999999998</v>
      </c>
      <c r="E4114" s="35">
        <v>42.557299999999998</v>
      </c>
      <c r="F4114" s="33">
        <v>20270.473974</v>
      </c>
      <c r="G4114" s="36">
        <v>17065.840335000001</v>
      </c>
      <c r="H4114" s="39">
        <f>(1/(1-91/360*VLOOKUP($A4114,Tbills!$B$4:$C$974,2,1)/100))^((1)/91)-1</f>
        <v>4.0285486480051702E-6</v>
      </c>
      <c r="I4114" s="39">
        <f>I4113*(1-(I$1+I$5))^($A4114-$A4113)*(1+1.5*(E4114/E4113-1))</f>
        <v>26.231997252672691</v>
      </c>
      <c r="J4114" s="39">
        <f>VLOOKUP(A4114,'UVXY-IV'!A$1:G$5041,4,0)</f>
        <v>26.11263683</v>
      </c>
      <c r="K4114" s="39"/>
      <c r="L4114" s="39"/>
      <c r="M4114" s="39">
        <f>M4113*(1-(M$1+M$5))^($A4114-$A4113)*(1+2*(E4114/E4113-1))</f>
        <v>1.8073907215514924</v>
      </c>
      <c r="N4114" s="39"/>
      <c r="O4114" s="39"/>
    </row>
    <row r="4115" spans="1:15" x14ac:dyDescent="0.25">
      <c r="A4115" s="32">
        <v>44034</v>
      </c>
      <c r="B4115" s="34">
        <v>24.32</v>
      </c>
      <c r="C4115" s="34">
        <v>29.05</v>
      </c>
      <c r="D4115" s="31">
        <v>49.509799999999998</v>
      </c>
      <c r="E4115" s="35">
        <v>41.677900000000001</v>
      </c>
      <c r="F4115" s="33">
        <v>20158.237464000002</v>
      </c>
      <c r="G4115" s="36">
        <v>16971.278956999999</v>
      </c>
      <c r="H4115" s="39">
        <f>(1/(1-91/360*VLOOKUP($A4115,Tbills!$B$4:$C$974,2,1)/100))^((1)/91)-1</f>
        <v>4.0285486480051702E-6</v>
      </c>
      <c r="I4115" s="39">
        <f>I4114*(1-(I$1+I$5))^($A4115-$A4114)*(1+1.5*(E4115/E4114-1))</f>
        <v>25.418670264812938</v>
      </c>
      <c r="J4115" s="39">
        <f>VLOOKUP(A4115,'UVXY-IV'!A$1:G$5041,4,0)</f>
        <v>25.301791819999998</v>
      </c>
      <c r="K4115" s="39"/>
      <c r="L4115" s="39"/>
      <c r="M4115" s="39">
        <f>M4114*(1-(M$1+M$5))^($A4115-$A4114)*(1+2*(E4115/E4114-1))</f>
        <v>1.732636832121581</v>
      </c>
      <c r="N4115" s="39"/>
      <c r="O4115" s="39"/>
    </row>
    <row r="4116" spans="1:15" x14ac:dyDescent="0.25">
      <c r="A4116" s="32">
        <v>44035</v>
      </c>
      <c r="B4116" s="34">
        <v>26.08</v>
      </c>
      <c r="C4116" s="34">
        <v>30.25</v>
      </c>
      <c r="D4116" s="31">
        <v>52.237299999999998</v>
      </c>
      <c r="E4116" s="35">
        <v>43.973799999999997</v>
      </c>
      <c r="F4116" s="33">
        <v>20605.589273000001</v>
      </c>
      <c r="G4116" s="36">
        <v>17347.837381000001</v>
      </c>
      <c r="H4116" s="39">
        <f>(1/(1-91/360*VLOOKUP($A4116,Tbills!$B$4:$C$974,2,1)/100))^((1)/91)-1</f>
        <v>3.3338079070688309E-6</v>
      </c>
      <c r="I4116" s="39">
        <f>I4115*(1-(I$1+I$5))^($A4116-$A4115)*(1+1.5*(E4116/E4115-1))</f>
        <v>27.518754232232816</v>
      </c>
      <c r="J4116" s="39">
        <f>VLOOKUP(A4116,'UVXY-IV'!A$1:G$5041,4,0)</f>
        <v>27.393466629999999</v>
      </c>
      <c r="K4116" s="39"/>
      <c r="L4116" s="39"/>
      <c r="M4116" s="39">
        <f>M4115*(1-(M$1+M$5))^($A4116-$A4115)*(1+2*(E4116/E4115-1))</f>
        <v>1.9234626710960279</v>
      </c>
      <c r="N4116" s="39"/>
      <c r="O4116" s="39"/>
    </row>
    <row r="4117" spans="1:15" x14ac:dyDescent="0.25">
      <c r="A4117" s="32">
        <v>44036</v>
      </c>
      <c r="B4117" s="34">
        <v>25.84</v>
      </c>
      <c r="C4117" s="34">
        <v>30.56</v>
      </c>
      <c r="D4117" s="31">
        <v>52.2014</v>
      </c>
      <c r="E4117" s="35">
        <v>43.943399999999997</v>
      </c>
      <c r="F4117" s="33">
        <v>20833.641756000001</v>
      </c>
      <c r="G4117" s="36">
        <v>17539.776840999999</v>
      </c>
      <c r="H4117" s="39">
        <f>(1/(1-91/360*VLOOKUP($A4117,Tbills!$B$4:$C$974,2,1)/100))^((1)/91)-1</f>
        <v>3.3338079070688309E-6</v>
      </c>
      <c r="I4117" s="39">
        <f>I4116*(1-(I$1+I$5))^($A4117-$A4116)*(1+1.5*(E4117/E4116-1))</f>
        <v>27.489954199054274</v>
      </c>
      <c r="J4117" s="39">
        <f>VLOOKUP(A4117,'UVXY-IV'!A$1:G$5041,4,0)</f>
        <v>27.363950410000001</v>
      </c>
      <c r="K4117" s="39"/>
      <c r="L4117" s="39"/>
      <c r="M4117" s="39">
        <f>M4116*(1-(M$1+M$5))^($A4117-$A4116)*(1+2*(E4117/E4116-1))</f>
        <v>1.9207384833809422</v>
      </c>
      <c r="N4117" s="39"/>
      <c r="O4117" s="39"/>
    </row>
    <row r="4118" spans="1:15" x14ac:dyDescent="0.25">
      <c r="A4118" s="32">
        <v>44039</v>
      </c>
      <c r="B4118" s="34">
        <v>24.74</v>
      </c>
      <c r="C4118" s="34">
        <v>30</v>
      </c>
      <c r="D4118" s="31">
        <v>50.203499999999998</v>
      </c>
      <c r="E4118" s="35">
        <v>42.261099999999999</v>
      </c>
      <c r="F4118" s="33">
        <v>20627.576442000001</v>
      </c>
      <c r="G4118" s="36">
        <v>17366.115684</v>
      </c>
      <c r="H4118" s="39">
        <f>(1/(1-91/360*VLOOKUP($A4118,Tbills!$B$4:$C$974,2,1)/100))^((1)/91)-1</f>
        <v>3.3338079070688309E-6</v>
      </c>
      <c r="I4118" s="39">
        <f>I4117*(1-(I$1+I$5))^($A4118-$A4117)*(1+1.5*(E4118/E4117-1))</f>
        <v>25.910598031988496</v>
      </c>
      <c r="J4118" s="39">
        <f>VLOOKUP(A4118,'UVXY-IV'!A$1:G$5041,4,0)</f>
        <v>25.789145049999998</v>
      </c>
      <c r="K4118" s="39"/>
      <c r="L4118" s="39"/>
      <c r="M4118" s="39">
        <f>M4117*(1-(M$1+M$5))^($A4118-$A4117)*(1+2*(E4118/E4117-1))</f>
        <v>1.773494620206582</v>
      </c>
      <c r="N4118" s="39"/>
      <c r="O4118" s="39"/>
    </row>
    <row r="4119" spans="1:15" x14ac:dyDescent="0.25">
      <c r="A4119" s="32">
        <v>44040</v>
      </c>
      <c r="B4119" s="34">
        <v>25.44</v>
      </c>
      <c r="C4119" s="34">
        <v>30.1</v>
      </c>
      <c r="D4119" s="31">
        <v>50.185699999999997</v>
      </c>
      <c r="E4119" s="35">
        <v>42.246000000000002</v>
      </c>
      <c r="F4119" s="33">
        <v>20710.701313000001</v>
      </c>
      <c r="G4119" s="36">
        <v>17436.039647000001</v>
      </c>
      <c r="H4119" s="39">
        <f>(1/(1-91/360*VLOOKUP($A4119,Tbills!$B$4:$C$974,2,1)/100))^((1)/91)-1</f>
        <v>3.3338079070688309E-6</v>
      </c>
      <c r="I4119" s="39">
        <f>I4118*(1-(I$1+I$5))^($A4119-$A4118)*(1+1.5*(E4119/E4118-1))</f>
        <v>25.896462822130328</v>
      </c>
      <c r="J4119" s="39">
        <f>VLOOKUP(A4119,'UVXY-IV'!A$1:G$5041,4,0)</f>
        <v>25.774015720000001</v>
      </c>
      <c r="K4119" s="39"/>
      <c r="L4119" s="39"/>
      <c r="M4119" s="39">
        <f>M4118*(1-(M$1+M$5))^($A4119-$A4118)*(1+2*(E4119/E4118-1))</f>
        <v>1.7721675501737402</v>
      </c>
      <c r="N4119" s="39"/>
      <c r="O4119" s="39"/>
    </row>
    <row r="4120" spans="1:15" x14ac:dyDescent="0.25">
      <c r="A4120" s="32">
        <v>44041</v>
      </c>
      <c r="B4120" s="34">
        <v>24.1</v>
      </c>
      <c r="C4120" s="34">
        <v>29.29</v>
      </c>
      <c r="D4120" s="31">
        <v>49.0032</v>
      </c>
      <c r="E4120" s="35">
        <v>41.250399999999999</v>
      </c>
      <c r="F4120" s="33">
        <v>20583.109786000001</v>
      </c>
      <c r="G4120" s="36">
        <v>17328.564059</v>
      </c>
      <c r="H4120" s="39">
        <f>(1/(1-91/360*VLOOKUP($A4120,Tbills!$B$4:$C$974,2,1)/100))^((1)/91)-1</f>
        <v>3.3338079070688309E-6</v>
      </c>
      <c r="I4120" s="39">
        <f>I4119*(1-(I$1+I$5))^($A4120-$A4119)*(1+1.5*(E4120/E4119-1))</f>
        <v>24.980780926667048</v>
      </c>
      <c r="J4120" s="39">
        <f>VLOOKUP(A4120,'UVXY-IV'!A$1:G$5041,4,0)</f>
        <v>24.862206400000002</v>
      </c>
      <c r="K4120" s="39"/>
      <c r="L4120" s="39"/>
      <c r="M4120" s="39">
        <f>M4119*(1-(M$1+M$5))^($A4120-$A4119)*(1+2*(E4120/E4119-1))</f>
        <v>1.6885822633485401</v>
      </c>
      <c r="N4120" s="39"/>
      <c r="O4120" s="39"/>
    </row>
    <row r="4121" spans="1:15" x14ac:dyDescent="0.25">
      <c r="A4121" s="32">
        <v>44042</v>
      </c>
      <c r="B4121" s="34">
        <v>24.76</v>
      </c>
      <c r="C4121" s="34">
        <v>29.76</v>
      </c>
      <c r="D4121" s="31">
        <v>49.6873</v>
      </c>
      <c r="E4121" s="35">
        <v>41.826099999999997</v>
      </c>
      <c r="F4121" s="33">
        <v>20743.036834999999</v>
      </c>
      <c r="G4121" s="36">
        <v>17463.146105</v>
      </c>
      <c r="H4121" s="39">
        <f>(1/(1-91/360*VLOOKUP($A4121,Tbills!$B$4:$C$974,2,1)/100))^((1)/91)-1</f>
        <v>2.9170946955758836E-6</v>
      </c>
      <c r="I4121" s="39">
        <f>I4120*(1-(I$1+I$5))^($A4121-$A4120)*(1+1.5*(E4121/E4120-1))</f>
        <v>25.503492592992131</v>
      </c>
      <c r="J4121" s="39">
        <f>VLOOKUP(A4121,'UVXY-IV'!A$1:G$5041,4,0)</f>
        <v>25.38137596</v>
      </c>
      <c r="K4121" s="39"/>
      <c r="L4121" s="39"/>
      <c r="M4121" s="39">
        <f>M4120*(1-(M$1+M$5))^($A4121-$A4120)*(1+2*(E4121/E4120-1))</f>
        <v>1.7356562512915992</v>
      </c>
      <c r="N4121" s="39"/>
      <c r="O4121" s="39"/>
    </row>
    <row r="4122" spans="1:15" x14ac:dyDescent="0.25">
      <c r="A4122" s="32">
        <v>44043</v>
      </c>
      <c r="B4122" s="34">
        <v>24.46</v>
      </c>
      <c r="C4122" s="34">
        <v>29.71</v>
      </c>
      <c r="D4122" s="31">
        <v>49.1614</v>
      </c>
      <c r="E4122" s="35">
        <v>41.383299999999998</v>
      </c>
      <c r="F4122" s="33">
        <v>20704.736627999999</v>
      </c>
      <c r="G4122" s="36">
        <v>17430.850988999999</v>
      </c>
      <c r="H4122" s="39">
        <f>(1/(1-91/360*VLOOKUP($A4122,Tbills!$B$4:$C$974,2,1)/100))^((1)/91)-1</f>
        <v>2.9170946955758836E-6</v>
      </c>
      <c r="I4122" s="39">
        <f>I4121*(1-(I$1+I$5))^($A4122-$A4121)*(1+1.5*(E4122/E4121-1))</f>
        <v>25.098255525965914</v>
      </c>
      <c r="J4122" s="39">
        <f>VLOOKUP(A4122,'UVXY-IV'!A$1:G$5041,4,0)</f>
        <v>24.977081980000001</v>
      </c>
      <c r="K4122" s="39"/>
      <c r="L4122" s="39"/>
      <c r="M4122" s="39">
        <f>M4121*(1-(M$1+M$5))^($A4122-$A4121)*(1+2*(E4122/E4121-1))</f>
        <v>1.698849287343382</v>
      </c>
      <c r="N4122" s="39"/>
      <c r="O4122" s="39"/>
    </row>
    <row r="4123" spans="1:15" x14ac:dyDescent="0.25">
      <c r="A4123" s="32">
        <v>44046</v>
      </c>
      <c r="B4123" s="34">
        <v>24.28</v>
      </c>
      <c r="C4123" s="34">
        <v>29.66</v>
      </c>
      <c r="D4123" s="31">
        <v>48.933100000000003</v>
      </c>
      <c r="E4123" s="35">
        <v>41.190800000000003</v>
      </c>
      <c r="F4123" s="33">
        <v>20677.535328000002</v>
      </c>
      <c r="G4123" s="36">
        <v>17407.798285000001</v>
      </c>
      <c r="H4123" s="39">
        <f>(1/(1-91/360*VLOOKUP($A4123,Tbills!$B$4:$C$974,2,1)/100))^((1)/91)-1</f>
        <v>2.9170946955758836E-6</v>
      </c>
      <c r="I4123" s="39">
        <f>I4122*(1-(I$1+I$5))^($A4123-$A4122)*(1+1.5*(E4123/E4122-1))</f>
        <v>24.922416686308367</v>
      </c>
      <c r="J4123" s="39">
        <f>VLOOKUP(A4123,'UVXY-IV'!A$1:G$5041,4,0)</f>
        <v>24.799512979999999</v>
      </c>
      <c r="K4123" s="39"/>
      <c r="L4123" s="39"/>
      <c r="M4123" s="39">
        <f>M4122*(1-(M$1+M$5))^($A4123-$A4122)*(1+2*(E4123/E4122-1))</f>
        <v>1.6828742911416754</v>
      </c>
      <c r="N4123" s="39"/>
      <c r="O4123" s="39"/>
    </row>
    <row r="4124" spans="1:15" x14ac:dyDescent="0.25">
      <c r="A4124" s="32">
        <v>44047</v>
      </c>
      <c r="B4124" s="34">
        <v>23.76</v>
      </c>
      <c r="C4124" s="34">
        <v>29.09</v>
      </c>
      <c r="D4124" s="31">
        <v>47.317900000000002</v>
      </c>
      <c r="E4124" s="35">
        <v>39.831000000000003</v>
      </c>
      <c r="F4124" s="33">
        <v>20292.140842000001</v>
      </c>
      <c r="G4124" s="36">
        <v>17083.295418999998</v>
      </c>
      <c r="H4124" s="39">
        <f>(1/(1-91/360*VLOOKUP($A4124,Tbills!$B$4:$C$974,2,1)/100))^((1)/91)-1</f>
        <v>2.9170946955758836E-6</v>
      </c>
      <c r="I4124" s="39">
        <f>I4123*(1-(I$1+I$5))^($A4124-$A4123)*(1+1.5*(E4124/E4123-1))</f>
        <v>23.688072858893268</v>
      </c>
      <c r="J4124" s="39">
        <f>VLOOKUP(A4124,'UVXY-IV'!A$1:G$5041,4,0)</f>
        <v>23.570498090000001</v>
      </c>
      <c r="K4124" s="39"/>
      <c r="L4124" s="39"/>
      <c r="M4124" s="39">
        <f>M4123*(1-(M$1+M$5))^($A4124-$A4123)*(1+2*(E4124/E4123-1))</f>
        <v>1.5717104719048669</v>
      </c>
      <c r="N4124" s="39"/>
      <c r="O4124" s="39"/>
    </row>
    <row r="4125" spans="1:15" x14ac:dyDescent="0.25">
      <c r="A4125" s="32">
        <v>44048</v>
      </c>
      <c r="B4125" s="34">
        <v>22.99</v>
      </c>
      <c r="C4125" s="34">
        <v>28.6</v>
      </c>
      <c r="D4125" s="31">
        <v>46.577300000000001</v>
      </c>
      <c r="E4125" s="35">
        <v>39.207500000000003</v>
      </c>
      <c r="F4125" s="33">
        <v>20232.587401000001</v>
      </c>
      <c r="G4125" s="36">
        <v>17033.109475000001</v>
      </c>
      <c r="H4125" s="39">
        <f>(1/(1-91/360*VLOOKUP($A4125,Tbills!$B$4:$C$974,2,1)/100))^((1)/91)-1</f>
        <v>2.9170946955758836E-6</v>
      </c>
      <c r="I4125" s="39">
        <f>I4124*(1-(I$1+I$5))^($A4125-$A4124)*(1+1.5*(E4125/E4124-1))</f>
        <v>23.131644319524927</v>
      </c>
      <c r="J4125" s="39">
        <f>VLOOKUP(A4125,'UVXY-IV'!A$1:G$5041,4,0)</f>
        <v>23.013553989999998</v>
      </c>
      <c r="K4125" s="39"/>
      <c r="L4125" s="39"/>
      <c r="M4125" s="39">
        <f>M4124*(1-(M$1+M$5))^($A4125-$A4124)*(1+2*(E4125/E4124-1))</f>
        <v>1.5224531964073218</v>
      </c>
      <c r="N4125" s="39"/>
      <c r="O4125" s="39"/>
    </row>
    <row r="4126" spans="1:15" x14ac:dyDescent="0.25">
      <c r="A4126" s="32">
        <v>44049</v>
      </c>
      <c r="B4126" s="34">
        <v>22.65</v>
      </c>
      <c r="C4126" s="34">
        <v>28.2</v>
      </c>
      <c r="D4126" s="31">
        <v>45.988</v>
      </c>
      <c r="E4126" s="35">
        <v>38.711300000000001</v>
      </c>
      <c r="F4126" s="33">
        <v>20153.014050000002</v>
      </c>
      <c r="G4126" s="36">
        <v>16966.069759000002</v>
      </c>
      <c r="H4126" s="39">
        <f>(1/(1-91/360*VLOOKUP($A4126,Tbills!$B$4:$C$974,2,1)/100))^((1)/91)-1</f>
        <v>2.7781572025098455E-6</v>
      </c>
      <c r="I4126" s="39">
        <f>I4125*(1-(I$1+I$5))^($A4126-$A4125)*(1+1.5*(E4126/E4125-1))</f>
        <v>22.692304540133442</v>
      </c>
      <c r="J4126" s="39">
        <f>VLOOKUP(A4126,'UVXY-IV'!A$1:G$5041,4,0)</f>
        <v>22.575533790000001</v>
      </c>
      <c r="K4126" s="39"/>
      <c r="L4126" s="39"/>
      <c r="M4126" s="39">
        <f>M4125*(1-(M$1+M$5))^($A4126-$A4125)*(1+2*(E4126/E4125-1))</f>
        <v>1.4838676410405256</v>
      </c>
      <c r="N4126" s="39"/>
      <c r="O4126" s="39"/>
    </row>
    <row r="4127" spans="1:15" x14ac:dyDescent="0.25">
      <c r="A4127" s="32">
        <v>44050</v>
      </c>
      <c r="B4127" s="34">
        <v>22.21</v>
      </c>
      <c r="C4127" s="34">
        <v>28.28</v>
      </c>
      <c r="D4127" s="31">
        <v>45.764000000000003</v>
      </c>
      <c r="E4127" s="35">
        <v>38.522599999999997</v>
      </c>
      <c r="F4127" s="33">
        <v>20246.177608000002</v>
      </c>
      <c r="G4127" s="36">
        <v>17044.453544</v>
      </c>
      <c r="H4127" s="39">
        <f>(1/(1-91/360*VLOOKUP($A4127,Tbills!$B$4:$C$974,2,1)/100))^((1)/91)-1</f>
        <v>2.7781572025098455E-6</v>
      </c>
      <c r="I4127" s="39">
        <f>I4126*(1-(I$1+I$5))^($A4127-$A4126)*(1+1.5*(E4127/E4126-1))</f>
        <v>22.526166521287802</v>
      </c>
      <c r="J4127" s="39">
        <f>VLOOKUP(A4127,'UVXY-IV'!A$1:G$5041,4,0)</f>
        <v>22.411707369999998</v>
      </c>
      <c r="K4127" s="39"/>
      <c r="L4127" s="39"/>
      <c r="M4127" s="39">
        <f>M4126*(1-(M$1+M$5))^($A4127-$A4126)*(1+2*(E4127/E4126-1))</f>
        <v>1.4693517630455877</v>
      </c>
      <c r="N4127" s="39"/>
      <c r="O4127" s="39"/>
    </row>
    <row r="4128" spans="1:15" x14ac:dyDescent="0.25">
      <c r="A4128" s="32">
        <v>44053</v>
      </c>
      <c r="B4128" s="34">
        <v>22.13</v>
      </c>
      <c r="C4128" s="34">
        <v>28.05</v>
      </c>
      <c r="D4128" s="31">
        <v>44.474800000000002</v>
      </c>
      <c r="E4128" s="35">
        <v>37.437100000000001</v>
      </c>
      <c r="F4128" s="33">
        <v>19999.114023999999</v>
      </c>
      <c r="G4128" s="36">
        <v>16836.318459999999</v>
      </c>
      <c r="H4128" s="39">
        <f>(1/(1-91/360*VLOOKUP($A4128,Tbills!$B$4:$C$974,2,1)/100))^((1)/91)-1</f>
        <v>2.7781572025098455E-6</v>
      </c>
      <c r="I4128" s="39">
        <f>I4127*(1-(I$1+I$5))^($A4128-$A4127)*(1+1.5*(E4128/E4127-1))</f>
        <v>21.57342349699011</v>
      </c>
      <c r="J4128" s="39">
        <f>VLOOKUP(A4128,'UVXY-IV'!A$1:G$5041,4,0)</f>
        <v>21.461385069999999</v>
      </c>
      <c r="K4128" s="39"/>
      <c r="L4128" s="39"/>
      <c r="M4128" s="39">
        <f>M4127*(1-(M$1+M$5))^($A4128-$A4127)*(1+2*(E4128/E4127-1))</f>
        <v>1.386404029521096</v>
      </c>
      <c r="N4128" s="39"/>
      <c r="O4128" s="39"/>
    </row>
    <row r="4129" spans="1:15" x14ac:dyDescent="0.25">
      <c r="A4129" s="32">
        <v>44054</v>
      </c>
      <c r="B4129" s="34">
        <v>24.03</v>
      </c>
      <c r="C4129" s="34">
        <v>29.17</v>
      </c>
      <c r="D4129" s="31">
        <v>46.313899999999997</v>
      </c>
      <c r="E4129" s="35">
        <v>38.984999999999999</v>
      </c>
      <c r="F4129" s="33">
        <v>20407.851288999998</v>
      </c>
      <c r="G4129" s="36">
        <v>17180.368467</v>
      </c>
      <c r="H4129" s="39">
        <f>(1/(1-91/360*VLOOKUP($A4129,Tbills!$B$4:$C$974,2,1)/100))^((1)/91)-1</f>
        <v>2.7781572025098455E-6</v>
      </c>
      <c r="I4129" s="39">
        <f>I4128*(1-(I$1+I$5))^($A4129-$A4128)*(1+1.5*(E4129/E4128-1))</f>
        <v>22.911188133522995</v>
      </c>
      <c r="J4129" s="39">
        <f>VLOOKUP(A4129,'UVXY-IV'!A$1:G$5041,4,0)</f>
        <v>22.79222893</v>
      </c>
      <c r="K4129" s="39"/>
      <c r="L4129" s="39"/>
      <c r="M4129" s="39">
        <f>M4128*(1-(M$1+M$5))^($A4129-$A4128)*(1+2*(E4129/E4128-1))</f>
        <v>1.5009998689660156</v>
      </c>
      <c r="N4129" s="39"/>
      <c r="O4129" s="39"/>
    </row>
    <row r="4130" spans="1:15" x14ac:dyDescent="0.25">
      <c r="A4130" s="32">
        <v>44055</v>
      </c>
      <c r="B4130" s="34">
        <v>22.28</v>
      </c>
      <c r="C4130" s="34">
        <v>28.12</v>
      </c>
      <c r="D4130" s="31">
        <v>43.965499999999999</v>
      </c>
      <c r="E4130" s="35">
        <v>37.008099999999999</v>
      </c>
      <c r="F4130" s="33">
        <v>20010.333030000002</v>
      </c>
      <c r="G4130" s="36">
        <v>16845.669623000002</v>
      </c>
      <c r="H4130" s="39">
        <f>(1/(1-91/360*VLOOKUP($A4130,Tbills!$B$4:$C$974,2,1)/100))^((1)/91)-1</f>
        <v>2.7781572025098455E-6</v>
      </c>
      <c r="I4130" s="39">
        <f>I4129*(1-(I$1+I$5))^($A4130-$A4129)*(1+1.5*(E4130/E4129-1))</f>
        <v>21.168271495932647</v>
      </c>
      <c r="J4130" s="39">
        <f>VLOOKUP(A4130,'UVXY-IV'!A$1:G$5041,4,0)</f>
        <v>21.05697563</v>
      </c>
      <c r="K4130" s="39"/>
      <c r="L4130" s="39"/>
      <c r="M4130" s="39">
        <f>M4129*(1-(M$1+M$5))^($A4130-$A4129)*(1+2*(E4130/E4129-1))</f>
        <v>1.3487252705962658</v>
      </c>
      <c r="N4130" s="39"/>
      <c r="O4130" s="39"/>
    </row>
    <row r="4131" spans="1:15" x14ac:dyDescent="0.25">
      <c r="A4131" s="32">
        <v>44056</v>
      </c>
      <c r="B4131" s="34">
        <v>22.13</v>
      </c>
      <c r="C4131" s="34">
        <v>28.17</v>
      </c>
      <c r="D4131" s="31">
        <v>43.881599999999999</v>
      </c>
      <c r="E4131" s="35">
        <v>36.937399999999997</v>
      </c>
      <c r="F4131" s="33">
        <v>20134.802721</v>
      </c>
      <c r="G4131" s="36">
        <v>16950.407450999999</v>
      </c>
      <c r="H4131" s="39">
        <f>(1/(1-91/360*VLOOKUP($A4131,Tbills!$B$4:$C$974,2,1)/100))^((1)/91)-1</f>
        <v>2.9170946955758836E-6</v>
      </c>
      <c r="I4131" s="39">
        <f>I4130*(1-(I$1+I$5))^($A4131-$A4130)*(1+1.5*(E4131/E4130-1))</f>
        <v>21.107409530669543</v>
      </c>
      <c r="J4131" s="39">
        <f>VLOOKUP(A4131,'UVXY-IV'!A$1:G$5041,4,0)</f>
        <v>20.99557248</v>
      </c>
      <c r="K4131" s="39"/>
      <c r="L4131" s="39"/>
      <c r="M4131" s="39">
        <f>M4130*(1-(M$1+M$5))^($A4131-$A4130)*(1+2*(E4131/E4130-1))</f>
        <v>1.3435268045325846</v>
      </c>
      <c r="N4131" s="39"/>
      <c r="O4131" s="39"/>
    </row>
    <row r="4132" spans="1:15" x14ac:dyDescent="0.25">
      <c r="A4132" s="32">
        <v>44057</v>
      </c>
      <c r="B4132" s="34">
        <v>22.05</v>
      </c>
      <c r="C4132" s="34">
        <v>28.37</v>
      </c>
      <c r="D4132" s="31">
        <v>44.107100000000003</v>
      </c>
      <c r="E4132" s="35">
        <v>37.127099999999999</v>
      </c>
      <c r="F4132" s="33">
        <v>20432.853425000001</v>
      </c>
      <c r="G4132" s="36">
        <v>17201.270862000001</v>
      </c>
      <c r="H4132" s="39">
        <f>(1/(1-91/360*VLOOKUP($A4132,Tbills!$B$4:$C$974,2,1)/100))^((1)/91)-1</f>
        <v>2.9170946955758836E-6</v>
      </c>
      <c r="I4132" s="39">
        <f>I4131*(1-(I$1+I$5))^($A4132-$A4131)*(1+1.5*(E4132/E4131-1))</f>
        <v>21.269808066193647</v>
      </c>
      <c r="J4132" s="39">
        <f>VLOOKUP(A4132,'UVXY-IV'!A$1:G$5041,4,0)</f>
        <v>21.1562579</v>
      </c>
      <c r="K4132" s="39"/>
      <c r="L4132" s="39"/>
      <c r="M4132" s="39">
        <f>M4131*(1-(M$1+M$5))^($A4132-$A4131)*(1+2*(E4132/E4131-1))</f>
        <v>1.3572810089714344</v>
      </c>
      <c r="N4132" s="39"/>
      <c r="O4132" s="39"/>
    </row>
    <row r="4133" spans="1:15" x14ac:dyDescent="0.25">
      <c r="A4133" s="32">
        <v>44060</v>
      </c>
      <c r="B4133" s="34">
        <v>21.35</v>
      </c>
      <c r="C4133" s="34">
        <v>27.45</v>
      </c>
      <c r="D4133" s="31">
        <v>42.142899999999997</v>
      </c>
      <c r="E4133" s="35">
        <v>35.473399999999998</v>
      </c>
      <c r="F4133" s="33">
        <v>19885.969493000001</v>
      </c>
      <c r="G4133" s="36">
        <v>16740.729484</v>
      </c>
      <c r="H4133" s="39">
        <f>(1/(1-91/360*VLOOKUP($A4133,Tbills!$B$4:$C$974,2,1)/100))^((1)/91)-1</f>
        <v>2.9170946955758836E-6</v>
      </c>
      <c r="I4133" s="39">
        <f>I4132*(1-(I$1+I$5))^($A4133-$A4132)*(1+1.5*(E4133/E4132-1))</f>
        <v>19.848150532448006</v>
      </c>
      <c r="J4133" s="39">
        <f>VLOOKUP(A4133,'UVXY-IV'!A$1:G$5041,4,0)</f>
        <v>19.739950270000001</v>
      </c>
      <c r="K4133" s="39"/>
      <c r="L4133" s="39"/>
      <c r="M4133" s="39">
        <f>M4132*(1-(M$1+M$5))^($A4133-$A4132)*(1+2*(E4133/E4132-1))</f>
        <v>1.2362451176461025</v>
      </c>
      <c r="N4133" s="39"/>
      <c r="O4133" s="39"/>
    </row>
    <row r="4134" spans="1:15" x14ac:dyDescent="0.25">
      <c r="A4134" s="32">
        <v>44061</v>
      </c>
      <c r="B4134" s="34">
        <v>21.51</v>
      </c>
      <c r="C4134" s="34">
        <v>27.35</v>
      </c>
      <c r="D4134" s="31">
        <v>41.5961</v>
      </c>
      <c r="E4134" s="35">
        <v>35.013100000000001</v>
      </c>
      <c r="F4134" s="33">
        <v>19864.475439000002</v>
      </c>
      <c r="G4134" s="36">
        <v>16722.586176000001</v>
      </c>
      <c r="H4134" s="39">
        <f>(1/(1-91/360*VLOOKUP($A4134,Tbills!$B$4:$C$974,2,1)/100))^((1)/91)-1</f>
        <v>2.9170946955758836E-6</v>
      </c>
      <c r="I4134" s="39">
        <f>I4133*(1-(I$1+I$5))^($A4134-$A4133)*(1+1.5*(E4134/E4133-1))</f>
        <v>19.46164189243224</v>
      </c>
      <c r="J4134" s="39">
        <f>VLOOKUP(A4134,'UVXY-IV'!A$1:G$5041,4,0)</f>
        <v>19.354552330000001</v>
      </c>
      <c r="K4134" s="39"/>
      <c r="L4134" s="39"/>
      <c r="M4134" s="39">
        <f>M4133*(1-(M$1+M$5))^($A4134-$A4133)*(1+2*(E4134/E4133-1))</f>
        <v>1.2041217035695988</v>
      </c>
      <c r="N4134" s="39"/>
      <c r="O4134" s="39"/>
    </row>
    <row r="4135" spans="1:15" x14ac:dyDescent="0.25">
      <c r="A4135" s="32">
        <v>44062</v>
      </c>
      <c r="B4135" s="34">
        <v>22.54</v>
      </c>
      <c r="C4135" s="34">
        <v>28.11</v>
      </c>
      <c r="D4135" s="31">
        <v>42.820799999999998</v>
      </c>
      <c r="E4135" s="35">
        <v>36.043900000000001</v>
      </c>
      <c r="F4135" s="33">
        <v>20157.979058000001</v>
      </c>
      <c r="G4135" s="36">
        <v>16969.618652000001</v>
      </c>
      <c r="H4135" s="39">
        <f>(1/(1-91/360*VLOOKUP($A4135,Tbills!$B$4:$C$974,2,1)/100))^((1)/91)-1</f>
        <v>2.9170946955758836E-6</v>
      </c>
      <c r="I4135" s="39">
        <f>I4134*(1-(I$1+I$5))^($A4135-$A4134)*(1+1.5*(E4135/E4134-1))</f>
        <v>20.320885091490315</v>
      </c>
      <c r="J4135" s="39">
        <f>VLOOKUP(A4135,'UVXY-IV'!A$1:G$5041,4,0)</f>
        <v>20.208118769999999</v>
      </c>
      <c r="K4135" s="39"/>
      <c r="L4135" s="39"/>
      <c r="M4135" s="39">
        <f>M4134*(1-(M$1+M$5))^($A4135-$A4134)*(1+2*(E4135/E4134-1))</f>
        <v>1.2749784090494625</v>
      </c>
      <c r="N4135" s="39"/>
      <c r="O4135" s="39"/>
    </row>
    <row r="4136" spans="1:15" x14ac:dyDescent="0.25">
      <c r="A4136" s="32">
        <v>44063</v>
      </c>
      <c r="B4136" s="34">
        <v>22.72</v>
      </c>
      <c r="C4136" s="34">
        <v>28.13</v>
      </c>
      <c r="D4136" s="31">
        <v>42.270099999999999</v>
      </c>
      <c r="E4136" s="35">
        <v>35.580300000000001</v>
      </c>
      <c r="F4136" s="33">
        <v>20066.940816999999</v>
      </c>
      <c r="G4136" s="36">
        <v>16892.930305000002</v>
      </c>
      <c r="H4136" s="39">
        <f>(1/(1-91/360*VLOOKUP($A4136,Tbills!$B$4:$C$974,2,1)/100))^((1)/91)-1</f>
        <v>2.9170946955758836E-6</v>
      </c>
      <c r="I4136" s="39">
        <f>I4135*(1-(I$1+I$5))^($A4136-$A4135)*(1+1.5*(E4136/E4135-1))</f>
        <v>19.928640317100054</v>
      </c>
      <c r="J4136" s="39">
        <f>VLOOKUP(A4136,'UVXY-IV'!A$1:G$5041,4,0)</f>
        <v>19.817754740000002</v>
      </c>
      <c r="K4136" s="39"/>
      <c r="L4136" s="39"/>
      <c r="M4136" s="39">
        <f>M4135*(1-(M$1+M$5))^($A4136-$A4135)*(1+2*(E4136/E4135-1))</f>
        <v>1.2421387670908079</v>
      </c>
      <c r="N4136" s="39"/>
      <c r="O4136" s="39"/>
    </row>
    <row r="4137" spans="1:15" x14ac:dyDescent="0.25">
      <c r="A4137" s="32">
        <v>44064</v>
      </c>
      <c r="B4137" s="34">
        <v>22.54</v>
      </c>
      <c r="C4137" s="34">
        <v>28.17</v>
      </c>
      <c r="D4137" s="31">
        <v>42.401699999999998</v>
      </c>
      <c r="E4137" s="35">
        <v>35.691000000000003</v>
      </c>
      <c r="F4137" s="33">
        <v>20466.427724000001</v>
      </c>
      <c r="G4137" s="36">
        <v>17229.180641999999</v>
      </c>
      <c r="H4137" s="39">
        <f>(1/(1-91/360*VLOOKUP($A4137,Tbills!$B$4:$C$974,2,1)/100))^((1)/91)-1</f>
        <v>2.9170946955758836E-6</v>
      </c>
      <c r="I4137" s="39">
        <f>I4136*(1-(I$1+I$5))^($A4137-$A4136)*(1+1.5*(E4137/E4136-1))</f>
        <v>20.021453467086399</v>
      </c>
      <c r="J4137" s="39">
        <f>VLOOKUP(A4137,'UVXY-IV'!A$1:G$5041,4,0)</f>
        <v>19.90907782</v>
      </c>
      <c r="K4137" s="39"/>
      <c r="L4137" s="39"/>
      <c r="M4137" s="39">
        <f>M4136*(1-(M$1+M$5))^($A4137-$A4136)*(1+2*(E4137/E4136-1))</f>
        <v>1.2498259120011534</v>
      </c>
      <c r="N4137" s="39"/>
      <c r="O4137" s="39"/>
    </row>
    <row r="4138" spans="1:15" x14ac:dyDescent="0.25">
      <c r="A4138" s="32">
        <v>44067</v>
      </c>
      <c r="B4138" s="34">
        <v>22.37</v>
      </c>
      <c r="C4138" s="34">
        <v>28.1</v>
      </c>
      <c r="D4138" s="31">
        <v>42.267299999999999</v>
      </c>
      <c r="E4138" s="35">
        <v>35.577599999999997</v>
      </c>
      <c r="F4138" s="33">
        <v>20453.998141</v>
      </c>
      <c r="G4138" s="36">
        <v>17218.566311999999</v>
      </c>
      <c r="H4138" s="39">
        <f>(1/(1-91/360*VLOOKUP($A4138,Tbills!$B$4:$C$974,2,1)/100))^((1)/91)-1</f>
        <v>2.9170946955758836E-6</v>
      </c>
      <c r="I4138" s="39">
        <f>I4137*(1-(I$1+I$5))^($A4138-$A4137)*(1+1.5*(E4138/E4137-1))</f>
        <v>19.925459865263804</v>
      </c>
      <c r="J4138" s="39">
        <f>VLOOKUP(A4138,'UVXY-IV'!A$1:G$5041,4,0)</f>
        <v>19.81157434</v>
      </c>
      <c r="K4138" s="39"/>
      <c r="L4138" s="39"/>
      <c r="M4138" s="39">
        <f>M4137*(1-(M$1+M$5))^($A4138-$A4137)*(1+2*(E4138/E4137-1))</f>
        <v>1.2417582941764511</v>
      </c>
      <c r="N4138" s="39"/>
      <c r="O4138" s="39"/>
    </row>
    <row r="4139" spans="1:15" x14ac:dyDescent="0.25">
      <c r="A4139" s="32">
        <v>44068</v>
      </c>
      <c r="B4139" s="34">
        <v>22.03</v>
      </c>
      <c r="C4139" s="34">
        <v>27.91</v>
      </c>
      <c r="D4139" s="31">
        <v>41.795200000000001</v>
      </c>
      <c r="E4139" s="35">
        <v>35.180100000000003</v>
      </c>
      <c r="F4139" s="33">
        <v>20344.993353000002</v>
      </c>
      <c r="G4139" s="36">
        <v>17126.753771</v>
      </c>
      <c r="H4139" s="39">
        <f>(1/(1-91/360*VLOOKUP($A4139,Tbills!$B$4:$C$974,2,1)/100))^((1)/91)-1</f>
        <v>2.9170946955758836E-6</v>
      </c>
      <c r="I4139" s="39">
        <f>I4138*(1-(I$1+I$5))^($A4139-$A4138)*(1+1.5*(E4139/E4138-1))</f>
        <v>19.591338418253489</v>
      </c>
      <c r="J4139" s="39">
        <f>VLOOKUP(A4139,'UVXY-IV'!A$1:G$5041,4,0)</f>
        <v>19.47850377</v>
      </c>
      <c r="K4139" s="39"/>
      <c r="L4139" s="39"/>
      <c r="M4139" s="39">
        <f>M4138*(1-(M$1+M$5))^($A4139-$A4138)*(1+2*(E4139/E4138-1))</f>
        <v>1.2139696479209823</v>
      </c>
      <c r="N4139" s="39"/>
      <c r="O4139" s="39"/>
    </row>
    <row r="4140" spans="1:15" x14ac:dyDescent="0.25">
      <c r="A4140" s="32">
        <v>44069</v>
      </c>
      <c r="B4140" s="34">
        <v>23.27</v>
      </c>
      <c r="C4140" s="34">
        <v>28.7</v>
      </c>
      <c r="D4140" s="31">
        <v>42.865000000000002</v>
      </c>
      <c r="E4140" s="35">
        <v>36.080500000000001</v>
      </c>
      <c r="F4140" s="33">
        <v>20526.301963999998</v>
      </c>
      <c r="G4140" s="36">
        <v>17279.332415000001</v>
      </c>
      <c r="H4140" s="39">
        <f>(1/(1-91/360*VLOOKUP($A4140,Tbills!$B$4:$C$974,2,1)/100))^((1)/91)-1</f>
        <v>2.9170946955758836E-6</v>
      </c>
      <c r="I4140" s="39">
        <f>I4139*(1-(I$1+I$5))^($A4140-$A4139)*(1+1.5*(E4140/E4139-1))</f>
        <v>20.343274851972513</v>
      </c>
      <c r="J4140" s="39">
        <f>VLOOKUP(A4140,'UVXY-IV'!A$1:G$5041,4,0)</f>
        <v>20.22571842</v>
      </c>
      <c r="K4140" s="39"/>
      <c r="L4140" s="39"/>
      <c r="M4140" s="39">
        <f>M4139*(1-(M$1+M$5))^($A4140-$A4139)*(1+2*(E4140/E4139-1))</f>
        <v>1.2760673590166343</v>
      </c>
      <c r="N4140" s="39"/>
      <c r="O4140" s="39"/>
    </row>
    <row r="4141" spans="1:15" x14ac:dyDescent="0.25">
      <c r="A4141" s="32">
        <v>44070</v>
      </c>
      <c r="B4141" s="34">
        <v>24.47</v>
      </c>
      <c r="C4141" s="34">
        <v>29.93</v>
      </c>
      <c r="D4141" s="31">
        <v>44.349499999999999</v>
      </c>
      <c r="E4141" s="35">
        <v>37.33</v>
      </c>
      <c r="F4141" s="33">
        <v>20556.315738000001</v>
      </c>
      <c r="G4141" s="36">
        <v>17304.548030999998</v>
      </c>
      <c r="H4141" s="39">
        <f>(1/(1-91/360*VLOOKUP($A4141,Tbills!$B$4:$C$974,2,1)/100))^((1)/91)-1</f>
        <v>2.80871450519804E-6</v>
      </c>
      <c r="I4141" s="39">
        <f>I4140*(1-(I$1+I$5))^($A4141-$A4140)*(1+1.5*(E4141/E4140-1))</f>
        <v>21.399828363242971</v>
      </c>
      <c r="J4141" s="39">
        <f>VLOOKUP(A4141,'UVXY-IV'!A$1:G$5041,4,0)</f>
        <v>21.275533830000001</v>
      </c>
      <c r="K4141" s="39"/>
      <c r="L4141" s="39"/>
      <c r="M4141" s="39">
        <f>M4140*(1-(M$1+M$5))^($A4141-$A4140)*(1+2*(E4141/E4140-1))</f>
        <v>1.3644040878660166</v>
      </c>
      <c r="N4141" s="39"/>
      <c r="O4141" s="39"/>
    </row>
    <row r="4142" spans="1:15" x14ac:dyDescent="0.25">
      <c r="A4142" s="32">
        <v>44071</v>
      </c>
      <c r="B4142" s="34">
        <v>22.96</v>
      </c>
      <c r="C4142" s="34">
        <v>29.62</v>
      </c>
      <c r="D4142" s="31">
        <v>44.476100000000002</v>
      </c>
      <c r="E4142" s="35">
        <v>37.436399999999999</v>
      </c>
      <c r="F4142" s="33">
        <v>20605.273517000001</v>
      </c>
      <c r="G4142" s="36">
        <v>17345.712661000001</v>
      </c>
      <c r="H4142" s="39">
        <f>(1/(1-91/360*VLOOKUP($A4142,Tbills!$B$4:$C$974,2,1)/100))^((1)/91)-1</f>
        <v>2.80871450519804E-6</v>
      </c>
      <c r="I4142" s="39">
        <f>I4141*(1-(I$1+I$5))^($A4142-$A4141)*(1+1.5*(E4142/E4141-1))</f>
        <v>21.491114717304921</v>
      </c>
      <c r="J4142" s="39">
        <f>VLOOKUP(A4142,'UVXY-IV'!A$1:G$5041,4,0)</f>
        <v>21.365432510000002</v>
      </c>
      <c r="K4142" s="39"/>
      <c r="L4142" s="39"/>
      <c r="M4142" s="39">
        <f>M4141*(1-(M$1+M$5))^($A4142-$A4141)*(1+2*(E4142/E4141-1))</f>
        <v>1.3721356449632363</v>
      </c>
      <c r="N4142" s="39"/>
      <c r="O4142" s="39"/>
    </row>
    <row r="4143" spans="1:15" x14ac:dyDescent="0.25">
      <c r="A4143" s="32">
        <v>44074</v>
      </c>
      <c r="B4143" s="34">
        <v>26.41</v>
      </c>
      <c r="C4143" s="34">
        <v>31.85</v>
      </c>
      <c r="D4143" s="31">
        <v>46.302500000000002</v>
      </c>
      <c r="E4143" s="35">
        <v>38.973399999999998</v>
      </c>
      <c r="F4143" s="33">
        <v>21002.898372</v>
      </c>
      <c r="G4143" s="36">
        <v>17680.290839000001</v>
      </c>
      <c r="H4143" s="39">
        <f>(1/(1-91/360*VLOOKUP($A4143,Tbills!$B$4:$C$974,2,1)/100))^((1)/91)-1</f>
        <v>2.80871450519804E-6</v>
      </c>
      <c r="I4143" s="39">
        <f>I4142*(1-(I$1+I$5))^($A4143-$A4142)*(1+1.5*(E4143/E4142-1))</f>
        <v>22.813976832294397</v>
      </c>
      <c r="J4143" s="39">
        <f>VLOOKUP(A4143,'UVXY-IV'!A$1:G$5041,4,0)</f>
        <v>22.67790261</v>
      </c>
      <c r="K4143" s="39"/>
      <c r="L4143" s="39"/>
      <c r="M4143" s="39">
        <f>M4142*(1-(M$1+M$5))^($A4143-$A4142)*(1+2*(E4143/E4142-1))</f>
        <v>1.4846551625903399</v>
      </c>
      <c r="N4143" s="39"/>
      <c r="O4143" s="39"/>
    </row>
    <row r="4144" spans="1:15" x14ac:dyDescent="0.25">
      <c r="A4144" s="32">
        <v>44075</v>
      </c>
      <c r="B4144" s="34">
        <v>26.12</v>
      </c>
      <c r="C4144" s="34">
        <v>32.1</v>
      </c>
      <c r="D4144" s="31">
        <v>46.879600000000003</v>
      </c>
      <c r="E4144" s="35">
        <v>39.459099999999999</v>
      </c>
      <c r="F4144" s="33">
        <v>21147.985800999999</v>
      </c>
      <c r="G4144" s="36">
        <v>17802.376130000001</v>
      </c>
      <c r="H4144" s="39">
        <f>(1/(1-91/360*VLOOKUP($A4144,Tbills!$B$4:$C$974,2,1)/100))^((1)/91)-1</f>
        <v>2.80871450519804E-6</v>
      </c>
      <c r="I4144" s="39">
        <f>I4143*(1-(I$1+I$5))^($A4144-$A4143)*(1+1.5*(E4144/E4143-1))</f>
        <v>23.240227491907628</v>
      </c>
      <c r="J4144" s="39">
        <f>VLOOKUP(A4144,'UVXY-IV'!A$1:G$5041,4,0)</f>
        <v>23.100542229999999</v>
      </c>
      <c r="K4144" s="39"/>
      <c r="L4144" s="39"/>
      <c r="M4144" s="39">
        <f>M4143*(1-(M$1+M$5))^($A4144-$A4143)*(1+2*(E4144/E4143-1))</f>
        <v>1.5216084577309927</v>
      </c>
      <c r="N4144" s="39"/>
      <c r="O4144" s="39"/>
    </row>
    <row r="4145" spans="1:15" x14ac:dyDescent="0.25">
      <c r="A4145" s="32">
        <v>44076</v>
      </c>
      <c r="B4145" s="34">
        <v>26.57</v>
      </c>
      <c r="C4145" s="34">
        <v>32.67</v>
      </c>
      <c r="D4145" s="31">
        <v>48.7027</v>
      </c>
      <c r="E4145" s="35">
        <v>40.993499999999997</v>
      </c>
      <c r="F4145" s="33">
        <v>21630.672299999998</v>
      </c>
      <c r="G4145" s="36">
        <v>18208.651662</v>
      </c>
      <c r="H4145" s="39">
        <f>(1/(1-91/360*VLOOKUP($A4145,Tbills!$B$4:$C$974,2,1)/100))^((1)/91)-1</f>
        <v>2.80871450519804E-6</v>
      </c>
      <c r="I4145" s="39">
        <f>I4144*(1-(I$1+I$5))^($A4145-$A4144)*(1+1.5*(E4145/E4144-1))</f>
        <v>24.595565073375138</v>
      </c>
      <c r="J4145" s="39">
        <f>VLOOKUP(A4145,'UVXY-IV'!A$1:G$5041,4,0)</f>
        <v>24.447957120000002</v>
      </c>
      <c r="K4145" s="39"/>
      <c r="L4145" s="39"/>
      <c r="M4145" s="39">
        <f>M4144*(1-(M$1+M$5))^($A4145-$A4144)*(1+2*(E4145/E4144-1))</f>
        <v>1.6398912206260996</v>
      </c>
      <c r="N4145" s="39"/>
      <c r="O4145" s="39"/>
    </row>
    <row r="4146" spans="1:15" x14ac:dyDescent="0.25">
      <c r="A4146" s="32">
        <v>44077</v>
      </c>
      <c r="B4146" s="34">
        <v>33.6</v>
      </c>
      <c r="C4146" s="34">
        <v>37.630000000000003</v>
      </c>
      <c r="D4146" s="31">
        <v>55.046399999999998</v>
      </c>
      <c r="E4146" s="35">
        <v>46.332900000000002</v>
      </c>
      <c r="F4146" s="33">
        <v>21886.616151999999</v>
      </c>
      <c r="G4146" s="36">
        <v>18424.053481999999</v>
      </c>
      <c r="H4146" s="39">
        <f>(1/(1-91/360*VLOOKUP($A4146,Tbills!$B$4:$C$974,2,1)/100))^((1)/91)-1</f>
        <v>2.9170946955758836E-6</v>
      </c>
      <c r="I4146" s="39">
        <f>I4145*(1-(I$1+I$5))^($A4146-$A4145)*(1+1.5*(E4146/E4145-1))</f>
        <v>29.400638635516344</v>
      </c>
      <c r="J4146" s="39">
        <f>VLOOKUP(A4146,'UVXY-IV'!A$1:G$5041,4,0)</f>
        <v>29.224695539999999</v>
      </c>
      <c r="K4146" s="39"/>
      <c r="L4146" s="39"/>
      <c r="M4146" s="39">
        <f>M4145*(1-(M$1+M$5))^($A4146-$A4145)*(1+2*(E4146/E4145-1))</f>
        <v>2.0670129557218413</v>
      </c>
      <c r="N4146" s="39"/>
      <c r="O4146" s="39"/>
    </row>
    <row r="4147" spans="1:15" x14ac:dyDescent="0.25">
      <c r="A4147" s="32">
        <v>44078</v>
      </c>
      <c r="B4147" s="34">
        <v>30.75</v>
      </c>
      <c r="C4147" s="34">
        <v>34.75</v>
      </c>
      <c r="D4147" s="31">
        <v>50.07</v>
      </c>
      <c r="E4147" s="35">
        <v>42.144100000000002</v>
      </c>
      <c r="F4147" s="33">
        <v>21198.639090000001</v>
      </c>
      <c r="G4147" s="36">
        <v>17844.863789999999</v>
      </c>
      <c r="H4147" s="39">
        <f>(1/(1-91/360*VLOOKUP($A4147,Tbills!$B$4:$C$974,2,1)/100))^((1)/91)-1</f>
        <v>2.9170946955758836E-6</v>
      </c>
      <c r="I4147" s="39">
        <f>I4146*(1-(I$1+I$5))^($A4147-$A4146)*(1+1.5*(E4147/E4146-1))</f>
        <v>25.413377237166994</v>
      </c>
      <c r="J4147" s="39">
        <f>VLOOKUP(A4147,'UVXY-IV'!A$1:G$5041,4,0)</f>
        <v>25.265407310000001</v>
      </c>
      <c r="K4147" s="39"/>
      <c r="L4147" s="39"/>
      <c r="M4147" s="39">
        <f>M4146*(1-(M$1+M$5))^($A4147-$A4146)*(1+2*(E4147/E4146-1))</f>
        <v>1.6932126640619758</v>
      </c>
      <c r="N4147" s="39"/>
      <c r="O4147" s="39"/>
    </row>
    <row r="4148" spans="1:15" x14ac:dyDescent="0.25">
      <c r="A4148" s="32">
        <v>44082</v>
      </c>
      <c r="B4148" s="34">
        <v>31.46</v>
      </c>
      <c r="C4148" s="34">
        <v>34.31</v>
      </c>
      <c r="D4148" s="31">
        <v>48.780500000000004</v>
      </c>
      <c r="E4148" s="35">
        <v>41.058300000000003</v>
      </c>
      <c r="F4148" s="33">
        <v>20580.790098000001</v>
      </c>
      <c r="G4148" s="36">
        <v>17324.554676</v>
      </c>
      <c r="H4148" s="39">
        <f>(1/(1-91/360*VLOOKUP($A4148,Tbills!$B$4:$C$974,2,1)/100))^((1)/91)-1</f>
        <v>2.9170946955758836E-6</v>
      </c>
      <c r="I4148" s="39">
        <f>I4147*(1-(I$1+I$5))^($A4148-$A4147)*(1+1.5*(E4148/E4147-1))</f>
        <v>24.430315320641046</v>
      </c>
      <c r="J4148" s="39">
        <f>VLOOKUP(A4148,'UVXY-IV'!A$1:G$5041,4,0)</f>
        <v>24.28727984</v>
      </c>
      <c r="K4148" s="39"/>
      <c r="L4148" s="39"/>
      <c r="M4148" s="39">
        <f>M4147*(1-(M$1+M$5))^($A4148-$A4147)*(1+2*(E4148/E4147-1))</f>
        <v>1.6057483851898224</v>
      </c>
      <c r="N4148" s="39"/>
      <c r="O4148" s="39"/>
    </row>
    <row r="4149" spans="1:15" x14ac:dyDescent="0.25">
      <c r="A4149" s="32">
        <v>44083</v>
      </c>
      <c r="B4149" s="34">
        <v>28.81</v>
      </c>
      <c r="C4149" s="34">
        <v>32.119999999999997</v>
      </c>
      <c r="D4149" s="31">
        <v>46.567399999999999</v>
      </c>
      <c r="E4149" s="35">
        <v>39.195500000000003</v>
      </c>
      <c r="F4149" s="33">
        <v>20493.369768</v>
      </c>
      <c r="G4149" s="36">
        <v>17250.915209999999</v>
      </c>
      <c r="H4149" s="39">
        <f>(1/(1-91/360*VLOOKUP($A4149,Tbills!$B$4:$C$974,2,1)/100))^((1)/91)-1</f>
        <v>2.9170946955758836E-6</v>
      </c>
      <c r="I4149" s="39">
        <f>I4148*(1-(I$1+I$5))^($A4149-$A4148)*(1+1.5*(E4149/E4148-1))</f>
        <v>22.76750534206958</v>
      </c>
      <c r="J4149" s="39">
        <f>VLOOKUP(A4149,'UVXY-IV'!A$1:G$5041,4,0)</f>
        <v>22.631264850000001</v>
      </c>
      <c r="K4149" s="39"/>
      <c r="L4149" s="39"/>
      <c r="M4149" s="39">
        <f>M4148*(1-(M$1+M$5))^($A4149-$A4148)*(1+2*(E4149/E4148-1))</f>
        <v>1.4599947540594427</v>
      </c>
      <c r="N4149" s="39"/>
      <c r="O4149" s="39"/>
    </row>
    <row r="4150" spans="1:15" x14ac:dyDescent="0.25">
      <c r="A4150" s="32">
        <v>44084</v>
      </c>
      <c r="B4150" s="34">
        <v>29.71</v>
      </c>
      <c r="C4150" s="34">
        <v>32.92</v>
      </c>
      <c r="D4150" s="31">
        <v>46.061399999999999</v>
      </c>
      <c r="E4150" s="35">
        <v>38.769500000000001</v>
      </c>
      <c r="F4150" s="33">
        <v>20393.757033999998</v>
      </c>
      <c r="G4150" s="36">
        <v>17167.012848999999</v>
      </c>
      <c r="H4150" s="39">
        <f>(1/(1-91/360*VLOOKUP($A4150,Tbills!$B$4:$C$974,2,1)/100))^((1)/91)-1</f>
        <v>3.1948650873747653E-6</v>
      </c>
      <c r="I4150" s="39">
        <f>I4149*(1-(I$1+I$5))^($A4150-$A4149)*(1+1.5*(E4150/E4149-1))</f>
        <v>22.396114404014476</v>
      </c>
      <c r="J4150" s="39">
        <f>VLOOKUP(A4150,'UVXY-IV'!A$1:G$5041,4,0)</f>
        <v>22.261661749999998</v>
      </c>
      <c r="K4150" s="39"/>
      <c r="L4150" s="39"/>
      <c r="M4150" s="39">
        <f>M4149*(1-(M$1+M$5))^($A4150-$A4149)*(1+2*(E4150/E4149-1))</f>
        <v>1.4282104414755938</v>
      </c>
      <c r="N4150" s="39"/>
      <c r="O4150" s="39"/>
    </row>
    <row r="4151" spans="1:15" x14ac:dyDescent="0.25">
      <c r="A4151" s="32">
        <v>44085</v>
      </c>
      <c r="B4151" s="34">
        <v>26.87</v>
      </c>
      <c r="C4151" s="34">
        <v>31.13</v>
      </c>
      <c r="D4151" s="31">
        <v>44.537799999999997</v>
      </c>
      <c r="E4151" s="35">
        <v>37.487000000000002</v>
      </c>
      <c r="F4151" s="33">
        <v>20503.469472000001</v>
      </c>
      <c r="G4151" s="36">
        <v>17259.311502</v>
      </c>
      <c r="H4151" s="39">
        <f>(1/(1-91/360*VLOOKUP($A4151,Tbills!$B$4:$C$974,2,1)/100))^((1)/91)-1</f>
        <v>3.1948650873747653E-6</v>
      </c>
      <c r="I4151" s="39">
        <f>I4150*(1-(I$1+I$5))^($A4151-$A4150)*(1+1.5*(E4151/E4150-1))</f>
        <v>21.284610825761273</v>
      </c>
      <c r="J4151" s="39">
        <f>VLOOKUP(A4151,'UVXY-IV'!A$1:G$5041,4,0)</f>
        <v>21.155460980000001</v>
      </c>
      <c r="K4151" s="39"/>
      <c r="L4151" s="39"/>
      <c r="M4151" s="39">
        <f>M4150*(1-(M$1+M$5))^($A4151-$A4150)*(1+2*(E4151/E4150-1))</f>
        <v>1.3336747301771092</v>
      </c>
      <c r="N4151" s="39"/>
      <c r="O4151" s="39"/>
    </row>
    <row r="4152" spans="1:15" x14ac:dyDescent="0.25">
      <c r="A4152" s="32">
        <v>44088</v>
      </c>
      <c r="B4152" s="34">
        <v>25.85</v>
      </c>
      <c r="C4152" s="34">
        <v>30.48</v>
      </c>
      <c r="D4152" s="31">
        <v>43.811599999999999</v>
      </c>
      <c r="E4152" s="35">
        <v>36.875399999999999</v>
      </c>
      <c r="F4152" s="33">
        <v>20402.519071999999</v>
      </c>
      <c r="G4152" s="36">
        <v>17174.168538000002</v>
      </c>
      <c r="H4152" s="39">
        <f>(1/(1-91/360*VLOOKUP($A4152,Tbills!$B$4:$C$974,2,1)/100))^((1)/91)-1</f>
        <v>3.1948650873747653E-6</v>
      </c>
      <c r="I4152" s="39">
        <f>I4151*(1-(I$1+I$5))^($A4152-$A4151)*(1+1.5*(E4152/E4151-1))</f>
        <v>20.76312622539097</v>
      </c>
      <c r="J4152" s="39">
        <f>VLOOKUP(A4152,'UVXY-IV'!A$1:G$5041,4,0)</f>
        <v>20.63609933</v>
      </c>
      <c r="K4152" s="39"/>
      <c r="L4152" s="39"/>
      <c r="M4152" s="39">
        <f>M4151*(1-(M$1+M$5))^($A4152-$A4151)*(1+2*(E4152/E4151-1))</f>
        <v>1.2900265273781546</v>
      </c>
      <c r="N4152" s="39"/>
      <c r="O4152" s="39"/>
    </row>
    <row r="4153" spans="1:15" x14ac:dyDescent="0.25">
      <c r="A4153" s="32">
        <v>44089</v>
      </c>
      <c r="B4153" s="34">
        <v>25.59</v>
      </c>
      <c r="C4153" s="34">
        <v>30.27</v>
      </c>
      <c r="D4153" s="31">
        <v>42.517000000000003</v>
      </c>
      <c r="E4153" s="35">
        <v>35.785600000000002</v>
      </c>
      <c r="F4153" s="33">
        <v>20528.401546000001</v>
      </c>
      <c r="G4153" s="36">
        <v>17280.077388999998</v>
      </c>
      <c r="H4153" s="39">
        <f>(1/(1-91/360*VLOOKUP($A4153,Tbills!$B$4:$C$974,2,1)/100))^((1)/91)-1</f>
        <v>3.1948650873747653E-6</v>
      </c>
      <c r="I4153" s="39">
        <f>I4152*(1-(I$1+I$5))^($A4153-$A4152)*(1+1.5*(E4153/E4152-1))</f>
        <v>19.842498955988567</v>
      </c>
      <c r="J4153" s="39">
        <f>VLOOKUP(A4153,'UVXY-IV'!A$1:G$5041,4,0)</f>
        <v>19.721530219999998</v>
      </c>
      <c r="K4153" s="39"/>
      <c r="L4153" s="39"/>
      <c r="M4153" s="39">
        <f>M4152*(1-(M$1+M$5))^($A4153-$A4152)*(1+2*(E4153/E4152-1))</f>
        <v>1.2137358262795661</v>
      </c>
      <c r="N4153" s="39"/>
      <c r="O4153" s="39"/>
    </row>
    <row r="4154" spans="1:15" x14ac:dyDescent="0.25">
      <c r="A4154" s="32">
        <v>44090</v>
      </c>
      <c r="B4154" s="34">
        <v>26.04</v>
      </c>
      <c r="C4154" s="34">
        <v>30.57</v>
      </c>
      <c r="D4154" s="31">
        <v>42.6569</v>
      </c>
      <c r="E4154" s="35">
        <v>35.903199999999998</v>
      </c>
      <c r="F4154" s="33">
        <v>20892.876626000001</v>
      </c>
      <c r="G4154" s="36">
        <v>17586.824325000001</v>
      </c>
      <c r="H4154" s="39">
        <f>(1/(1-91/360*VLOOKUP($A4154,Tbills!$B$4:$C$974,2,1)/100))^((1)/91)-1</f>
        <v>3.1948650873747653E-6</v>
      </c>
      <c r="I4154" s="39">
        <f>I4153*(1-(I$1+I$5))^($A4154-$A4153)*(1+1.5*(E4154/E4153-1))</f>
        <v>19.940118509852443</v>
      </c>
      <c r="J4154" s="39">
        <f>VLOOKUP(A4154,'UVXY-IV'!A$1:G$5041,4,0)</f>
        <v>19.817956909999999</v>
      </c>
      <c r="K4154" s="39"/>
      <c r="L4154" s="39"/>
      <c r="M4154" s="39">
        <f>M4153*(1-(M$1+M$5))^($A4154-$A4153)*(1+2*(E4154/E4153-1))</f>
        <v>1.2216719059078605</v>
      </c>
      <c r="N4154" s="39"/>
      <c r="O4154" s="39"/>
    </row>
    <row r="4155" spans="1:15" x14ac:dyDescent="0.25">
      <c r="A4155" s="32">
        <v>44091</v>
      </c>
      <c r="B4155" s="34">
        <v>26.46</v>
      </c>
      <c r="C4155" s="34">
        <v>30.75</v>
      </c>
      <c r="D4155" s="31">
        <v>41.707099999999997</v>
      </c>
      <c r="E4155" s="35">
        <v>35.103700000000003</v>
      </c>
      <c r="F4155" s="33">
        <v>21228.462555999999</v>
      </c>
      <c r="G4155" s="36">
        <v>17869.251537</v>
      </c>
      <c r="H4155" s="39">
        <f>(1/(1-91/360*VLOOKUP($A4155,Tbills!$B$4:$C$974,2,1)/100))^((1)/91)-1</f>
        <v>3.0560339647767165E-6</v>
      </c>
      <c r="I4155" s="39">
        <f>I4154*(1-(I$1+I$5))^($A4155-$A4154)*(1+1.5*(E4155/E4154-1))</f>
        <v>19.273887568104175</v>
      </c>
      <c r="J4155" s="39">
        <f>VLOOKUP(A4155,'UVXY-IV'!A$1:G$5041,4,0)</f>
        <v>19.155682469999999</v>
      </c>
      <c r="K4155" s="39"/>
      <c r="L4155" s="39"/>
      <c r="M4155" s="39">
        <f>M4154*(1-(M$1+M$5))^($A4155-$A4154)*(1+2*(E4155/E4154-1))</f>
        <v>1.1672236774539628</v>
      </c>
      <c r="N4155" s="39"/>
      <c r="O4155" s="39"/>
    </row>
    <row r="4156" spans="1:15" x14ac:dyDescent="0.25">
      <c r="A4156" s="32">
        <v>44092</v>
      </c>
      <c r="B4156" s="34">
        <v>25.83</v>
      </c>
      <c r="C4156" s="34">
        <v>30.46</v>
      </c>
      <c r="D4156" s="31">
        <v>42.039400000000001</v>
      </c>
      <c r="E4156" s="35">
        <v>35.383299999999998</v>
      </c>
      <c r="F4156" s="33">
        <v>21395.190241</v>
      </c>
      <c r="G4156" s="36">
        <v>18009.541474000001</v>
      </c>
      <c r="H4156" s="39">
        <f>(1/(1-91/360*VLOOKUP($A4156,Tbills!$B$4:$C$974,2,1)/100))^((1)/91)-1</f>
        <v>3.0560339647767165E-6</v>
      </c>
      <c r="I4156" s="39">
        <f>I4155*(1-(I$1+I$5))^($A4156-$A4155)*(1+1.5*(E4156/E4155-1))</f>
        <v>19.50397451432967</v>
      </c>
      <c r="J4156" s="39">
        <f>VLOOKUP(A4156,'UVXY-IV'!A$1:G$5041,4,0)</f>
        <v>19.383767150000001</v>
      </c>
      <c r="K4156" s="39"/>
      <c r="L4156" s="39"/>
      <c r="M4156" s="39">
        <f>M4155*(1-(M$1+M$5))^($A4156-$A4155)*(1+2*(E4156/E4155-1))</f>
        <v>1.1857775256712617</v>
      </c>
      <c r="N4156" s="39"/>
      <c r="O4156" s="39"/>
    </row>
    <row r="4157" spans="1:15" x14ac:dyDescent="0.25">
      <c r="A4157" s="32">
        <v>44095</v>
      </c>
      <c r="B4157" s="34">
        <v>27.78</v>
      </c>
      <c r="C4157" s="34">
        <v>31.64</v>
      </c>
      <c r="D4157" s="31">
        <v>43.618299999999998</v>
      </c>
      <c r="E4157" s="35">
        <v>36.7119</v>
      </c>
      <c r="F4157" s="33">
        <v>21614.745587000001</v>
      </c>
      <c r="G4157" s="36">
        <v>18194.18851</v>
      </c>
      <c r="H4157" s="39">
        <f>(1/(1-91/360*VLOOKUP($A4157,Tbills!$B$4:$C$974,2,1)/100))^((1)/91)-1</f>
        <v>3.0560339647767165E-6</v>
      </c>
      <c r="I4157" s="39">
        <f>I4156*(1-(I$1+I$5))^($A4157-$A4156)*(1+1.5*(E4157/E4156-1))</f>
        <v>20.601907726468845</v>
      </c>
      <c r="J4157" s="39">
        <f>VLOOKUP(A4157,'UVXY-IV'!A$1:G$5041,4,0)</f>
        <v>20.472682379999998</v>
      </c>
      <c r="K4157" s="39"/>
      <c r="L4157" s="39"/>
      <c r="M4157" s="39">
        <f>M4156*(1-(M$1+M$5))^($A4157-$A4156)*(1+2*(E4157/E4156-1))</f>
        <v>1.2746976661028828</v>
      </c>
      <c r="N4157" s="39"/>
      <c r="O4157" s="39"/>
    </row>
    <row r="4158" spans="1:15" x14ac:dyDescent="0.25">
      <c r="A4158" s="32">
        <v>44096</v>
      </c>
      <c r="B4158" s="34">
        <v>26.86</v>
      </c>
      <c r="C4158" s="34">
        <v>31.67</v>
      </c>
      <c r="D4158" s="31">
        <v>43.905500000000004</v>
      </c>
      <c r="E4158" s="35">
        <v>36.953499999999998</v>
      </c>
      <c r="F4158" s="33">
        <v>21873.559991999999</v>
      </c>
      <c r="G4158" s="36">
        <v>18411.989651</v>
      </c>
      <c r="H4158" s="39">
        <f>(1/(1-91/360*VLOOKUP($A4158,Tbills!$B$4:$C$974,2,1)/100))^((1)/91)-1</f>
        <v>3.0560339647767165E-6</v>
      </c>
      <c r="I4158" s="39">
        <f>I4157*(1-(I$1+I$5))^($A4158-$A4157)*(1+1.5*(E4158/E4157-1))</f>
        <v>20.805079102451682</v>
      </c>
      <c r="J4158" s="39">
        <f>VLOOKUP(A4158,'UVXY-IV'!A$1:G$5041,4,0)</f>
        <v>20.67385123</v>
      </c>
      <c r="K4158" s="39"/>
      <c r="L4158" s="39"/>
      <c r="M4158" s="39">
        <f>M4157*(1-(M$1+M$5))^($A4158-$A4157)*(1+2*(E4158/E4157-1))</f>
        <v>1.2914316454316084</v>
      </c>
      <c r="N4158" s="39"/>
      <c r="O4158" s="39"/>
    </row>
    <row r="4159" spans="1:15" x14ac:dyDescent="0.25">
      <c r="A4159" s="32">
        <v>44097</v>
      </c>
      <c r="B4159" s="34">
        <v>28.58</v>
      </c>
      <c r="C4159" s="34">
        <v>33.28</v>
      </c>
      <c r="D4159" s="31">
        <v>45.451099999999997</v>
      </c>
      <c r="E4159" s="35">
        <v>38.254199999999997</v>
      </c>
      <c r="F4159" s="33">
        <v>22208.867824000001</v>
      </c>
      <c r="G4159" s="36">
        <v>18694.177532000002</v>
      </c>
      <c r="H4159" s="39">
        <f>(1/(1-91/360*VLOOKUP($A4159,Tbills!$B$4:$C$974,2,1)/100))^((1)/91)-1</f>
        <v>3.0560339647767165E-6</v>
      </c>
      <c r="I4159" s="39">
        <f>I4158*(1-(I$1+I$5))^($A4159-$A4158)*(1+1.5*(E4159/E4158-1))</f>
        <v>21.903323872110942</v>
      </c>
      <c r="J4159" s="39">
        <f>VLOOKUP(A4159,'UVXY-IV'!A$1:G$5041,4,0)</f>
        <v>21.764463889999998</v>
      </c>
      <c r="K4159" s="39"/>
      <c r="L4159" s="39"/>
      <c r="M4159" s="39">
        <f>M4158*(1-(M$1+M$5))^($A4159-$A4158)*(1+2*(E4159/E4158-1))</f>
        <v>1.3822974328090014</v>
      </c>
      <c r="N4159" s="39"/>
      <c r="O4159" s="39"/>
    </row>
    <row r="4160" spans="1:15" x14ac:dyDescent="0.25">
      <c r="A4160" s="32">
        <v>44098</v>
      </c>
      <c r="B4160" s="34">
        <v>28.51</v>
      </c>
      <c r="C4160" s="34">
        <v>33.06</v>
      </c>
      <c r="D4160" s="31">
        <v>45.303800000000003</v>
      </c>
      <c r="E4160" s="35">
        <v>38.130099999999999</v>
      </c>
      <c r="F4160" s="33">
        <v>22101.091308999999</v>
      </c>
      <c r="G4160" s="36">
        <v>18603.400184999999</v>
      </c>
      <c r="H4160" s="39">
        <f>(1/(1-91/360*VLOOKUP($A4160,Tbills!$B$4:$C$974,2,1)/100))^((1)/91)-1</f>
        <v>2.7781572025098455E-6</v>
      </c>
      <c r="I4160" s="39">
        <f>I4159*(1-(I$1+I$5))^($A4160-$A4159)*(1+1.5*(E4160/E4159-1))</f>
        <v>21.796530389496567</v>
      </c>
      <c r="J4160" s="39">
        <f>VLOOKUP(A4160,'UVXY-IV'!A$1:G$5041,4,0)</f>
        <v>21.657148679999999</v>
      </c>
      <c r="K4160" s="39"/>
      <c r="L4160" s="39"/>
      <c r="M4160" s="39">
        <f>M4159*(1-(M$1+M$5))^($A4160-$A4159)*(1+2*(E4160/E4159-1))</f>
        <v>1.3732825638416823</v>
      </c>
      <c r="N4160" s="39"/>
      <c r="O4160" s="39"/>
    </row>
    <row r="4161" spans="1:15" x14ac:dyDescent="0.25">
      <c r="A4161" s="32">
        <v>44099</v>
      </c>
      <c r="B4161" s="34">
        <v>26.38</v>
      </c>
      <c r="C4161" s="34">
        <v>32.03</v>
      </c>
      <c r="D4161" s="31">
        <v>44.012700000000002</v>
      </c>
      <c r="E4161" s="35">
        <v>37.043399999999998</v>
      </c>
      <c r="F4161" s="33">
        <v>21670.886288999998</v>
      </c>
      <c r="G4161" s="36">
        <v>18241.227191000002</v>
      </c>
      <c r="H4161" s="39">
        <f>(1/(1-91/360*VLOOKUP($A4161,Tbills!$B$4:$C$974,2,1)/100))^((1)/91)-1</f>
        <v>2.7781572025098455E-6</v>
      </c>
      <c r="I4161" s="39">
        <f>I4160*(1-(I$1+I$5))^($A4161-$A4160)*(1+1.5*(E4161/E4160-1))</f>
        <v>20.864535373551536</v>
      </c>
      <c r="J4161" s="39">
        <f>VLOOKUP(A4161,'UVXY-IV'!A$1:G$5041,4,0)</f>
        <v>20.729476569999999</v>
      </c>
      <c r="K4161" s="39"/>
      <c r="L4161" s="39"/>
      <c r="M4161" s="39">
        <f>M4160*(1-(M$1+M$5))^($A4161-$A4160)*(1+2*(E4161/E4160-1))</f>
        <v>1.2949623832203294</v>
      </c>
      <c r="N4161" s="39"/>
      <c r="O4161" s="39"/>
    </row>
    <row r="4162" spans="1:15" x14ac:dyDescent="0.25">
      <c r="A4162" s="32">
        <v>44102</v>
      </c>
      <c r="B4162" s="34">
        <v>26.19</v>
      </c>
      <c r="C4162" s="34">
        <v>31.74</v>
      </c>
      <c r="D4162" s="31">
        <v>43.6584</v>
      </c>
      <c r="E4162" s="35">
        <v>36.744900000000001</v>
      </c>
      <c r="F4162" s="33">
        <v>21467.016498000001</v>
      </c>
      <c r="G4162" s="36">
        <v>18069.470034000002</v>
      </c>
      <c r="H4162" s="39">
        <f>(1/(1-91/360*VLOOKUP($A4162,Tbills!$B$4:$C$974,2,1)/100))^((1)/91)-1</f>
        <v>2.7781572025098455E-6</v>
      </c>
      <c r="I4162" s="39">
        <f>I4161*(1-(I$1+I$5))^($A4162-$A4161)*(1+1.5*(E4162/E4161-1))</f>
        <v>20.611749163987437</v>
      </c>
      <c r="J4162" s="39">
        <f>VLOOKUP(A4162,'UVXY-IV'!A$1:G$5041,4,0)</f>
        <v>20.47615012</v>
      </c>
      <c r="K4162" s="39"/>
      <c r="L4162" s="39"/>
      <c r="M4162" s="39">
        <f>M4161*(1-(M$1+M$5))^($A4162-$A4161)*(1+2*(E4162/E4161-1))</f>
        <v>1.2739636688440878</v>
      </c>
      <c r="N4162" s="39"/>
      <c r="O4162" s="39"/>
    </row>
    <row r="4163" spans="1:15" x14ac:dyDescent="0.25">
      <c r="A4163" s="32">
        <v>44103</v>
      </c>
      <c r="B4163" s="34">
        <v>26.27</v>
      </c>
      <c r="C4163" s="34">
        <v>31.09</v>
      </c>
      <c r="D4163" s="31">
        <v>42.282400000000003</v>
      </c>
      <c r="E4163" s="35">
        <v>35.5867</v>
      </c>
      <c r="F4163" s="33">
        <v>21224.247095999999</v>
      </c>
      <c r="G4163" s="36">
        <v>17865.073112999999</v>
      </c>
      <c r="H4163" s="39">
        <f>(1/(1-91/360*VLOOKUP($A4163,Tbills!$B$4:$C$974,2,1)/100))^((1)/91)-1</f>
        <v>2.7781572025098455E-6</v>
      </c>
      <c r="I4163" s="39">
        <f>I4162*(1-(I$1+I$5))^($A4163-$A4162)*(1+1.5*(E4163/E4162-1))</f>
        <v>19.637036728613968</v>
      </c>
      <c r="J4163" s="39">
        <f>VLOOKUP(A4163,'UVXY-IV'!A$1:G$5041,4,0)</f>
        <v>19.506777899999999</v>
      </c>
      <c r="K4163" s="39"/>
      <c r="L4163" s="39"/>
      <c r="M4163" s="39">
        <f>M4162*(1-(M$1+M$5))^($A4163-$A4162)*(1+2*(E4163/E4162-1))</f>
        <v>1.1936127225465669</v>
      </c>
      <c r="N4163" s="39"/>
      <c r="O4163" s="39"/>
    </row>
    <row r="4164" spans="1:15" x14ac:dyDescent="0.25">
      <c r="A4164" s="32">
        <v>44104</v>
      </c>
      <c r="B4164" s="34">
        <v>26.37</v>
      </c>
      <c r="C4164" s="34">
        <v>31.64</v>
      </c>
      <c r="D4164" s="31">
        <v>43.219200000000001</v>
      </c>
      <c r="E4164" s="35">
        <v>36.375100000000003</v>
      </c>
      <c r="F4164" s="33">
        <v>21437.209265000001</v>
      </c>
      <c r="G4164" s="36">
        <v>18044.280003</v>
      </c>
      <c r="H4164" s="39">
        <f>(1/(1-91/360*VLOOKUP($A4164,Tbills!$B$4:$C$974,2,1)/100))^((1)/91)-1</f>
        <v>2.7781572025098455E-6</v>
      </c>
      <c r="I4164" s="39">
        <f>I4163*(1-(I$1+I$5))^($A4164-$A4163)*(1+1.5*(E4164/E4163-1))</f>
        <v>20.289410676271913</v>
      </c>
      <c r="J4164" s="39">
        <f>VLOOKUP(A4164,'UVXY-IV'!A$1:G$5041,4,0)</f>
        <v>20.15416651</v>
      </c>
      <c r="K4164" s="39"/>
      <c r="L4164" s="39"/>
      <c r="M4164" s="39">
        <f>M4163*(1-(M$1+M$5))^($A4164-$A4163)*(1+2*(E4164/E4163-1))</f>
        <v>1.2464581313433021</v>
      </c>
      <c r="N4164" s="39"/>
      <c r="O4164" s="39"/>
    </row>
    <row r="4165" spans="1:15" x14ac:dyDescent="0.25">
      <c r="A4165" s="32">
        <v>44105</v>
      </c>
      <c r="B4165" s="34">
        <v>26.7</v>
      </c>
      <c r="C4165" s="34">
        <v>31.72</v>
      </c>
      <c r="D4165" s="31">
        <v>43.208300000000001</v>
      </c>
      <c r="E4165" s="35">
        <v>36.365900000000003</v>
      </c>
      <c r="F4165" s="33">
        <v>21612.851171999999</v>
      </c>
      <c r="G4165" s="36">
        <v>18192.072426999999</v>
      </c>
      <c r="H4165" s="39">
        <f>(1/(1-91/360*VLOOKUP($A4165,Tbills!$B$4:$C$974,2,1)/100))^((1)/91)-1</f>
        <v>2.7781572025098455E-6</v>
      </c>
      <c r="I4165" s="39">
        <f>I4164*(1-(I$1+I$5))^($A4165-$A4164)*(1+1.5*(E4165/E4164-1))</f>
        <v>20.281518789345057</v>
      </c>
      <c r="J4165" s="39">
        <f>VLOOKUP(A4165,'UVXY-IV'!A$1:G$5041,4,0)</f>
        <v>20.145596810000001</v>
      </c>
      <c r="K4165" s="39"/>
      <c r="L4165" s="39"/>
      <c r="M4165" s="39">
        <f>M4164*(1-(M$1+M$5))^($A4165-$A4164)*(1+2*(E4165/E4164-1))</f>
        <v>1.2457856396125611</v>
      </c>
      <c r="N4165" s="39"/>
      <c r="O4165" s="39"/>
    </row>
    <row r="4166" spans="1:15" x14ac:dyDescent="0.25">
      <c r="A4166" s="32">
        <v>44106</v>
      </c>
      <c r="B4166" s="34">
        <v>27.63</v>
      </c>
      <c r="C4166" s="34">
        <v>32.39</v>
      </c>
      <c r="D4166" s="31">
        <v>44.6661</v>
      </c>
      <c r="E4166" s="35">
        <v>37.592700000000001</v>
      </c>
      <c r="F4166" s="33">
        <v>21904.287953999999</v>
      </c>
      <c r="G4166" s="36">
        <v>18437.331448000001</v>
      </c>
      <c r="H4166" s="39">
        <f>(1/(1-91/360*VLOOKUP($A4166,Tbills!$B$4:$C$974,2,1)/100))^((1)/91)-1</f>
        <v>2.7781572025098455E-6</v>
      </c>
      <c r="I4166" s="39">
        <f>I4165*(1-(I$1+I$5))^($A4166-$A4165)*(1+1.5*(E4166/E4165-1))</f>
        <v>21.307606980252121</v>
      </c>
      <c r="J4166" s="39">
        <f>VLOOKUP(A4166,'UVXY-IV'!A$1:G$5041,4,0)</f>
        <v>21.164171240000002</v>
      </c>
      <c r="K4166" s="39"/>
      <c r="L4166" s="39"/>
      <c r="M4166" s="39">
        <f>M4165*(1-(M$1+M$5))^($A4166-$A4165)*(1+2*(E4166/E4165-1))</f>
        <v>1.3297937338289021</v>
      </c>
      <c r="N4166" s="39"/>
      <c r="O4166" s="39"/>
    </row>
    <row r="4167" spans="1:15" x14ac:dyDescent="0.25">
      <c r="A4167" s="32">
        <v>44109</v>
      </c>
      <c r="B4167" s="34">
        <v>27.96</v>
      </c>
      <c r="C4167" s="34">
        <v>31.28</v>
      </c>
      <c r="D4167" s="31">
        <v>43.169699999999999</v>
      </c>
      <c r="E4167" s="35">
        <v>36.332999999999998</v>
      </c>
      <c r="F4167" s="33">
        <v>21430.172309000001</v>
      </c>
      <c r="G4167" s="36">
        <v>18038.103987999999</v>
      </c>
      <c r="H4167" s="39">
        <f>(1/(1-91/360*VLOOKUP($A4167,Tbills!$B$4:$C$974,2,1)/100))^((1)/91)-1</f>
        <v>2.7781572025098455E-6</v>
      </c>
      <c r="I4167" s="39">
        <f>I4166*(1-(I$1+I$5))^($A4167-$A4166)*(1+1.5*(E4167/E4166-1))</f>
        <v>20.236024648815761</v>
      </c>
      <c r="J4167" s="39">
        <f>VLOOKUP(A4167,'UVXY-IV'!A$1:G$5041,4,0)</f>
        <v>20.098148340000002</v>
      </c>
      <c r="K4167" s="39"/>
      <c r="L4167" s="39"/>
      <c r="M4167" s="39">
        <f>M4166*(1-(M$1+M$5))^($A4167-$A4166)*(1+2*(E4167/E4166-1))</f>
        <v>1.2405477548973316</v>
      </c>
      <c r="N4167" s="39"/>
      <c r="O4167" s="39"/>
    </row>
    <row r="4168" spans="1:15" x14ac:dyDescent="0.25">
      <c r="A4168" s="32">
        <v>44110</v>
      </c>
      <c r="B4168" s="34">
        <v>29.48</v>
      </c>
      <c r="C4168" s="34">
        <v>31.88</v>
      </c>
      <c r="D4168" s="31">
        <v>43.410200000000003</v>
      </c>
      <c r="E4168" s="35">
        <v>36.535299999999999</v>
      </c>
      <c r="F4168" s="33">
        <v>21493.547594</v>
      </c>
      <c r="G4168" s="36">
        <v>18091.397822999999</v>
      </c>
      <c r="H4168" s="39">
        <f>(1/(1-91/360*VLOOKUP($A4168,Tbills!$B$4:$C$974,2,1)/100))^((1)/91)-1</f>
        <v>2.7781572025098455E-6</v>
      </c>
      <c r="I4168" s="39">
        <f>I4167*(1-(I$1+I$5))^($A4168-$A4167)*(1+1.5*(E4168/E4167-1))</f>
        <v>20.40483847078869</v>
      </c>
      <c r="J4168" s="39">
        <f>VLOOKUP(A4168,'UVXY-IV'!A$1:G$5041,4,0)</f>
        <v>20.265085880000001</v>
      </c>
      <c r="K4168" s="39"/>
      <c r="L4168" s="39"/>
      <c r="M4168" s="39">
        <f>M4167*(1-(M$1+M$5))^($A4168-$A4167)*(1+2*(E4168/E4167-1))</f>
        <v>1.2543200779942949</v>
      </c>
      <c r="N4168" s="39"/>
      <c r="O4168" s="39"/>
    </row>
    <row r="4169" spans="1:15" x14ac:dyDescent="0.25">
      <c r="A4169" s="32">
        <v>44111</v>
      </c>
      <c r="B4169" s="34">
        <v>28.06</v>
      </c>
      <c r="C4169" s="34">
        <v>30.7</v>
      </c>
      <c r="D4169" s="31">
        <v>42.346400000000003</v>
      </c>
      <c r="E4169" s="35">
        <v>35.639899999999997</v>
      </c>
      <c r="F4169" s="33">
        <v>21346.256659999999</v>
      </c>
      <c r="G4169" s="36">
        <v>17967.370873</v>
      </c>
      <c r="H4169" s="39">
        <f>(1/(1-91/360*VLOOKUP($A4169,Tbills!$B$4:$C$974,2,1)/100))^((1)/91)-1</f>
        <v>2.7781572025098455E-6</v>
      </c>
      <c r="I4169" s="39">
        <f>I4168*(1-(I$1+I$5))^($A4169-$A4168)*(1+1.5*(E4169/E4168-1))</f>
        <v>19.654533304121767</v>
      </c>
      <c r="J4169" s="39">
        <f>VLOOKUP(A4169,'UVXY-IV'!A$1:G$5041,4,0)</f>
        <v>19.520986839999999</v>
      </c>
      <c r="K4169" s="39"/>
      <c r="L4169" s="39"/>
      <c r="M4169" s="39">
        <f>M4168*(1-(M$1+M$5))^($A4169-$A4168)*(1+2*(E4169/E4168-1))</f>
        <v>1.1927986177525647</v>
      </c>
      <c r="N4169" s="39"/>
      <c r="O4169" s="39"/>
    </row>
    <row r="4170" spans="1:15" x14ac:dyDescent="0.25">
      <c r="A4170" s="32">
        <v>44112</v>
      </c>
      <c r="B4170" s="34">
        <v>26.36</v>
      </c>
      <c r="C4170" s="34">
        <v>29.49</v>
      </c>
      <c r="D4170" s="31">
        <v>40.283200000000001</v>
      </c>
      <c r="E4170" s="35">
        <v>33.903300000000002</v>
      </c>
      <c r="F4170" s="33">
        <v>20962.951810999999</v>
      </c>
      <c r="G4170" s="36">
        <v>17644.689194999999</v>
      </c>
      <c r="H4170" s="39">
        <f>(1/(1-91/360*VLOOKUP($A4170,Tbills!$B$4:$C$974,2,1)/100))^((1)/91)-1</f>
        <v>2.639221485134513E-6</v>
      </c>
      <c r="I4170" s="39">
        <f>I4169*(1-(I$1+I$5))^($A4170-$A4169)*(1+1.5*(E4170/E4169-1))</f>
        <v>18.217819961814374</v>
      </c>
      <c r="J4170" s="39">
        <f>VLOOKUP(A4170,'UVXY-IV'!A$1:G$5041,4,0)</f>
        <v>18.093364820000001</v>
      </c>
      <c r="K4170" s="39"/>
      <c r="L4170" s="39"/>
      <c r="M4170" s="39">
        <f>M4169*(1-(M$1+M$5))^($A4170-$A4169)*(1+2*(E4170/E4169-1))</f>
        <v>1.0765210434176118</v>
      </c>
      <c r="N4170" s="39"/>
      <c r="O4170" s="39"/>
    </row>
    <row r="4171" spans="1:15" x14ac:dyDescent="0.25">
      <c r="A4171" s="32">
        <v>44113</v>
      </c>
      <c r="B4171" s="34">
        <v>25</v>
      </c>
      <c r="C4171" s="34">
        <v>28.28</v>
      </c>
      <c r="D4171" s="31">
        <v>38.448900000000002</v>
      </c>
      <c r="E4171" s="35">
        <v>32.359400000000001</v>
      </c>
      <c r="F4171" s="33">
        <v>20417.18017</v>
      </c>
      <c r="G4171" s="36">
        <v>17185.262140999999</v>
      </c>
      <c r="H4171" s="39">
        <f>(1/(1-91/360*VLOOKUP($A4171,Tbills!$B$4:$C$974,2,1)/100))^((1)/91)-1</f>
        <v>2.639221485134513E-6</v>
      </c>
      <c r="I4171" s="39">
        <f>I4170*(1-(I$1+I$5))^($A4171-$A4170)*(1+1.5*(E4171/E4170-1))</f>
        <v>16.973243285939223</v>
      </c>
      <c r="J4171" s="39">
        <f>VLOOKUP(A4171,'UVXY-IV'!A$1:G$5041,4,0)</f>
        <v>16.855495770000001</v>
      </c>
      <c r="K4171" s="39"/>
      <c r="L4171" s="39"/>
      <c r="M4171" s="39">
        <f>M4170*(1-(M$1+M$5))^($A4171-$A4170)*(1+2*(E4171/E4170-1))</f>
        <v>0.97844210772330775</v>
      </c>
      <c r="N4171" s="39"/>
      <c r="O4171" s="39"/>
    </row>
    <row r="4172" spans="1:15" x14ac:dyDescent="0.25">
      <c r="A4172" s="32">
        <v>44116</v>
      </c>
      <c r="B4172" s="34">
        <v>25.07</v>
      </c>
      <c r="C4172" s="34">
        <v>27.98</v>
      </c>
      <c r="D4172">
        <v>37.802599999999998</v>
      </c>
      <c r="E4172">
        <v>31.815200000000001</v>
      </c>
      <c r="F4172">
        <v>20186.396056000001</v>
      </c>
      <c r="G4172">
        <v>16990.873711</v>
      </c>
      <c r="H4172" s="39">
        <f>(1/(1-91/360*VLOOKUP($A4172,Tbills!$B$4:$C$974,2,1)/100))^((1)/91)-1</f>
        <v>2.639221485134513E-6</v>
      </c>
      <c r="I4172" s="39">
        <f>I4171*(1-(I$1+I$5))^($A4172-$A4171)*(1+1.5*(E4172/E4171-1))</f>
        <v>16.544599369807834</v>
      </c>
      <c r="J4172" s="39">
        <f>VLOOKUP(A4172,'UVXY-IV'!A$1:G$5041,4,0)</f>
        <v>16.42896511</v>
      </c>
      <c r="K4172" s="39"/>
      <c r="L4172" s="39"/>
      <c r="M4172" s="39">
        <f>M4171*(1-(M$1+M$5))^($A4172-$A4171)*(1+2*(E4172/E4171-1))</f>
        <v>0.94543687576801694</v>
      </c>
      <c r="N4172" s="39"/>
      <c r="O4172" s="39"/>
    </row>
    <row r="4173" spans="1:15" x14ac:dyDescent="0.25">
      <c r="A4173" s="32">
        <v>44117</v>
      </c>
      <c r="B4173">
        <v>26.07</v>
      </c>
      <c r="C4173">
        <v>28.35</v>
      </c>
      <c r="D4173">
        <v>37.948300000000003</v>
      </c>
      <c r="E4173">
        <v>31.937799999999999</v>
      </c>
      <c r="F4173">
        <v>20206.869452999999</v>
      </c>
      <c r="G4173">
        <v>17008.061310000001</v>
      </c>
      <c r="H4173" s="39">
        <f>(1/(1-91/360*VLOOKUP($A4173,Tbills!$B$4:$C$974,2,1)/100))^((1)/91)-1</f>
        <v>2.639221485134513E-6</v>
      </c>
      <c r="I4173" s="39">
        <f>I4172*(1-(I$1+I$5))^($A4173-$A4172)*(1+1.5*(E4173/E4172-1))</f>
        <v>16.640071825360685</v>
      </c>
      <c r="J4173" s="39">
        <f>VLOOKUP(A4173,'UVXY-IV'!A$1:G$5041,4,0)</f>
        <v>16.523049589999999</v>
      </c>
      <c r="K4173" s="39"/>
      <c r="L4173" s="39"/>
      <c r="M4173" s="39">
        <f>M4172*(1-(M$1+M$5))^($A4173-$A4172)*(1+2*(E4173/E4172-1))</f>
        <v>0.95269125983335889</v>
      </c>
      <c r="N4173" s="39"/>
      <c r="O4173" s="39"/>
    </row>
    <row r="4174" spans="1:15" x14ac:dyDescent="0.25">
      <c r="A4174" s="32">
        <v>44118</v>
      </c>
      <c r="B4174">
        <v>26.4</v>
      </c>
      <c r="C4174">
        <v>28.24</v>
      </c>
      <c r="D4174">
        <v>37.625599999999999</v>
      </c>
      <c r="E4174">
        <v>31.6661</v>
      </c>
      <c r="F4174">
        <v>20124.485941999999</v>
      </c>
      <c r="G4174">
        <v>16938.674468000001</v>
      </c>
      <c r="H4174" s="39">
        <f>(1/(1-91/360*VLOOKUP($A4174,Tbills!$B$4:$C$974,2,1)/100))^((1)/91)-1</f>
        <v>2.639221485134513E-6</v>
      </c>
      <c r="I4174" s="39">
        <f>I4173*(1-(I$1+I$5))^($A4174-$A4173)*(1+1.5*(E4174/E4173-1))</f>
        <v>16.427574649203834</v>
      </c>
      <c r="J4174" s="39">
        <f>VLOOKUP(A4174,'UVXY-IV'!A$1:G$5041,4,0)</f>
        <v>16.311440690000001</v>
      </c>
      <c r="K4174" s="39"/>
      <c r="L4174" s="39"/>
      <c r="M4174" s="39">
        <f>M4173*(1-(M$1+M$5))^($A4174-$A4173)*(1+2*(E4174/E4173-1))</f>
        <v>0.93645030620889458</v>
      </c>
      <c r="N4174" s="39"/>
      <c r="O4174" s="39"/>
    </row>
    <row r="4175" spans="1:15" x14ac:dyDescent="0.25">
      <c r="A4175" s="32">
        <v>44119</v>
      </c>
      <c r="B4175">
        <v>26.97</v>
      </c>
      <c r="C4175">
        <v>28.72</v>
      </c>
      <c r="D4175">
        <v>38.494500000000002</v>
      </c>
      <c r="E4175">
        <v>32.397300000000001</v>
      </c>
      <c r="F4175">
        <v>20211.422568000002</v>
      </c>
      <c r="G4175">
        <v>17011.803865999998</v>
      </c>
      <c r="H4175" s="39">
        <f>(1/(1-91/360*VLOOKUP($A4175,Tbills!$B$4:$C$974,2,1)/100))^((1)/91)-1</f>
        <v>2.9170946955758836E-6</v>
      </c>
      <c r="I4175" s="39">
        <f>I4174*(1-(I$1+I$5))^($A4175-$A4174)*(1+1.5*(E4175/E4174-1))</f>
        <v>16.996403867504558</v>
      </c>
      <c r="J4175" s="39">
        <f>VLOOKUP(A4175,'UVXY-IV'!A$1:G$5041,4,0)</f>
        <v>16.875913019999999</v>
      </c>
      <c r="K4175" s="39"/>
      <c r="L4175" s="39"/>
      <c r="M4175" s="39">
        <f>M4174*(1-(M$1+M$5))^($A4175-$A4174)*(1+2*(E4175/E4174-1))</f>
        <v>0.97966432652275237</v>
      </c>
      <c r="N4175" s="39"/>
      <c r="O4175" s="39"/>
    </row>
    <row r="4176" spans="1:15" x14ac:dyDescent="0.25">
      <c r="A4176" s="32">
        <v>44120</v>
      </c>
      <c r="B4176">
        <v>27.41</v>
      </c>
      <c r="C4176">
        <v>29.21</v>
      </c>
      <c r="D4176">
        <v>38.719799999999999</v>
      </c>
      <c r="E4176">
        <v>32.586799999999997</v>
      </c>
      <c r="F4176">
        <v>20444.631539999998</v>
      </c>
      <c r="G4176">
        <v>17208.044495999999</v>
      </c>
      <c r="H4176" s="39">
        <f>(1/(1-91/360*VLOOKUP($A4176,Tbills!$B$4:$C$974,2,1)/100))^((1)/91)-1</f>
        <v>2.9170946955758836E-6</v>
      </c>
      <c r="I4176" s="39">
        <f>I4175*(1-(I$1+I$5))^($A4176-$A4175)*(1+1.5*(E4176/E4175-1))</f>
        <v>17.145363854477811</v>
      </c>
      <c r="J4176" s="39">
        <f>VLOOKUP(A4176,'UVXY-IV'!A$1:G$5041,4,0)</f>
        <v>17.023085519999999</v>
      </c>
      <c r="K4176" s="39"/>
      <c r="L4176" s="39"/>
      <c r="M4176" s="39">
        <f>M4175*(1-(M$1+M$5))^($A4176-$A4175)*(1+2*(E4176/E4175-1))</f>
        <v>0.99109153571692077</v>
      </c>
      <c r="N4176" s="39"/>
      <c r="O4176" s="39"/>
    </row>
    <row r="4177" spans="1:15" x14ac:dyDescent="0.25">
      <c r="A4177" s="32">
        <v>44123</v>
      </c>
      <c r="B4177">
        <v>29.18</v>
      </c>
      <c r="C4177">
        <v>30.4</v>
      </c>
      <c r="D4177">
        <v>40.336799999999997</v>
      </c>
      <c r="E4177">
        <v>33.947400000000002</v>
      </c>
      <c r="F4177">
        <v>20750.424686999999</v>
      </c>
      <c r="G4177">
        <v>17465.276976000001</v>
      </c>
      <c r="H4177" s="39">
        <f>(1/(1-91/360*VLOOKUP($A4177,Tbills!$B$4:$C$974,2,1)/100))^((1)/91)-1</f>
        <v>2.9170946955758836E-6</v>
      </c>
      <c r="I4177" s="39">
        <f>I4176*(1-(I$1+I$5))^($A4177-$A4176)*(1+1.5*(E4177/E4176-1))</f>
        <v>18.218647947526826</v>
      </c>
      <c r="J4177" s="39">
        <f>VLOOKUP(A4177,'UVXY-IV'!A$1:G$5041,4,0)</f>
        <v>18.08706879</v>
      </c>
      <c r="K4177" s="39"/>
      <c r="L4177" s="39"/>
      <c r="M4177" s="39">
        <f>M4176*(1-(M$1+M$5))^($A4177-$A4176)*(1+2*(E4177/E4176-1))</f>
        <v>1.0737452700883696</v>
      </c>
      <c r="N4177" s="39"/>
      <c r="O4177" s="39"/>
    </row>
    <row r="4178" spans="1:15" x14ac:dyDescent="0.25">
      <c r="A4178" s="32">
        <v>44124</v>
      </c>
      <c r="B4178">
        <v>29.35</v>
      </c>
      <c r="C4178">
        <v>30.11</v>
      </c>
      <c r="D4178">
        <v>40.021500000000003</v>
      </c>
      <c r="E4178">
        <v>33.682000000000002</v>
      </c>
      <c r="F4178">
        <v>20697.765393000001</v>
      </c>
      <c r="G4178">
        <v>17420.903601999999</v>
      </c>
      <c r="H4178" s="39">
        <f>(1/(1-91/360*VLOOKUP($A4178,Tbills!$B$4:$C$974,2,1)/100))^((1)/91)-1</f>
        <v>2.9170946955758836E-6</v>
      </c>
      <c r="I4178" s="39">
        <f>I4177*(1-(I$1+I$5))^($A4178-$A4177)*(1+1.5*(E4178/E4177-1))</f>
        <v>18.004825834808944</v>
      </c>
      <c r="J4178" s="39">
        <f>VLOOKUP(A4178,'UVXY-IV'!A$1:G$5041,4,0)</f>
        <v>17.87385952</v>
      </c>
      <c r="K4178" s="39"/>
      <c r="L4178" s="39"/>
      <c r="M4178" s="39">
        <f>M4177*(1-(M$1+M$5))^($A4178-$A4177)*(1+2*(E4178/E4177-1))</f>
        <v>1.0569206199800654</v>
      </c>
      <c r="N4178" s="39"/>
      <c r="O4178" s="39"/>
    </row>
    <row r="4179" spans="1:15" x14ac:dyDescent="0.25">
      <c r="A4179" s="32">
        <v>44125</v>
      </c>
      <c r="B4179">
        <v>28.65</v>
      </c>
      <c r="C4179">
        <v>29.61</v>
      </c>
      <c r="D4179">
        <v>39.020200000000003</v>
      </c>
      <c r="E4179">
        <v>32.839199999999998</v>
      </c>
      <c r="F4179">
        <v>20414.379147</v>
      </c>
      <c r="G4179">
        <v>17182.332133</v>
      </c>
      <c r="H4179" s="39">
        <f>(1/(1-91/360*VLOOKUP($A4179,Tbills!$B$4:$C$974,2,1)/100))^((1)/91)-1</f>
        <v>2.9170946955758836E-6</v>
      </c>
      <c r="I4179" s="39">
        <f>I4178*(1-(I$1+I$5))^($A4179-$A4178)*(1+1.5*(E4179/E4178-1))</f>
        <v>17.328877324577981</v>
      </c>
      <c r="J4179" s="39">
        <f>VLOOKUP(A4179,'UVXY-IV'!A$1:G$5041,4,0)</f>
        <v>17.201740059999999</v>
      </c>
      <c r="K4179" s="39"/>
      <c r="L4179" s="39"/>
      <c r="M4179" s="39">
        <f>M4178*(1-(M$1+M$5))^($A4179-$A4178)*(1+2*(E4179/E4178-1))</f>
        <v>1.0039936855437541</v>
      </c>
      <c r="N4179" s="39"/>
      <c r="O4179" s="39"/>
    </row>
    <row r="4180" spans="1:15" x14ac:dyDescent="0.25">
      <c r="A4180" s="32">
        <v>44126</v>
      </c>
      <c r="B4180">
        <v>28.11</v>
      </c>
      <c r="C4180">
        <v>29.3</v>
      </c>
      <c r="D4180">
        <v>38.492600000000003</v>
      </c>
      <c r="E4180">
        <v>32.395000000000003</v>
      </c>
      <c r="F4180">
        <v>20255.389631999999</v>
      </c>
      <c r="G4180">
        <v>17048.464046000001</v>
      </c>
      <c r="H4180" s="39">
        <f>(1/(1-91/360*VLOOKUP($A4180,Tbills!$B$4:$C$974,2,1)/100))^((1)/91)-1</f>
        <v>2.7781572025098455E-6</v>
      </c>
      <c r="I4180" s="39">
        <f>I4179*(1-(I$1+I$5))^($A4180-$A4179)*(1+1.5*(E4180/E4179-1))</f>
        <v>16.97711549585398</v>
      </c>
      <c r="J4180" s="39">
        <f>VLOOKUP(A4180,'UVXY-IV'!A$1:G$5041,4,0)</f>
        <v>16.851581169999999</v>
      </c>
      <c r="K4180" s="39"/>
      <c r="L4180" s="39"/>
      <c r="M4180" s="39">
        <f>M4179*(1-(M$1+M$5))^($A4180-$A4179)*(1+2*(E4180/E4179-1))</f>
        <v>0.97679969213274409</v>
      </c>
      <c r="N4180" s="39"/>
      <c r="O4180" s="39"/>
    </row>
    <row r="4181" spans="1:15" x14ac:dyDescent="0.25">
      <c r="A4181" s="32">
        <v>44127</v>
      </c>
      <c r="B4181">
        <v>27.55</v>
      </c>
      <c r="C4181">
        <v>28.99</v>
      </c>
      <c r="D4181">
        <v>38.445900000000002</v>
      </c>
      <c r="E4181">
        <v>32.355600000000003</v>
      </c>
      <c r="F4181">
        <v>20313.417120999999</v>
      </c>
      <c r="G4181">
        <v>17097.256995</v>
      </c>
      <c r="H4181" s="39">
        <f>(1/(1-91/360*VLOOKUP($A4181,Tbills!$B$4:$C$974,2,1)/100))^((1)/91)-1</f>
        <v>2.7781572025098455E-6</v>
      </c>
      <c r="I4181" s="39">
        <f>I4180*(1-(I$1+I$5))^($A4181-$A4180)*(1+1.5*(E4181/E4180-1))</f>
        <v>16.945980702686573</v>
      </c>
      <c r="J4181" s="39">
        <f>VLOOKUP(A4181,'UVXY-IV'!A$1:G$5041,4,0)</f>
        <v>16.82022611</v>
      </c>
      <c r="K4181" s="39"/>
      <c r="L4181" s="39"/>
      <c r="M4181" s="39">
        <f>M4180*(1-(M$1+M$5))^($A4181-$A4180)*(1+2*(E4181/E4180-1))</f>
        <v>0.97439081539234418</v>
      </c>
      <c r="N4181" s="39"/>
      <c r="O4181" s="39"/>
    </row>
    <row r="4182" spans="1:15" x14ac:dyDescent="0.25">
      <c r="A4182" s="32">
        <v>44130</v>
      </c>
      <c r="B4182">
        <v>32.46</v>
      </c>
      <c r="C4182">
        <v>32.07</v>
      </c>
      <c r="D4182">
        <v>41.695500000000003</v>
      </c>
      <c r="E4182">
        <v>35.0901</v>
      </c>
      <c r="F4182">
        <v>21097.386844000001</v>
      </c>
      <c r="G4182">
        <v>17756.960734</v>
      </c>
      <c r="H4182" s="39">
        <f>(1/(1-91/360*VLOOKUP($A4182,Tbills!$B$4:$C$974,2,1)/100))^((1)/91)-1</f>
        <v>2.7781572025098455E-6</v>
      </c>
      <c r="I4182" s="39">
        <f>I4181*(1-(I$1+I$5))^($A4182-$A4181)*(1+1.5*(E4182/E4181-1))</f>
        <v>19.093689415529255</v>
      </c>
      <c r="J4182" s="39">
        <f>VLOOKUP(A4182,'UVXY-IV'!A$1:G$5041,4,0)</f>
        <v>18.9491461</v>
      </c>
      <c r="K4182" s="39"/>
      <c r="L4182" s="39"/>
      <c r="M4182" s="39">
        <f>M4181*(1-(M$1+M$5))^($A4182-$A4181)*(1+2*(E4182/E4181-1))</f>
        <v>1.1389749217165031</v>
      </c>
      <c r="N4182" s="39"/>
      <c r="O4182" s="39"/>
    </row>
    <row r="4183" spans="1:15" x14ac:dyDescent="0.25">
      <c r="A4183" s="32">
        <v>44131</v>
      </c>
      <c r="B4183">
        <v>33.35</v>
      </c>
      <c r="C4183">
        <v>32.72</v>
      </c>
      <c r="D4183">
        <v>41.8429</v>
      </c>
      <c r="E4183">
        <v>35.214100000000002</v>
      </c>
      <c r="F4183">
        <v>21098.679942999999</v>
      </c>
      <c r="G4183">
        <v>17757.999759999999</v>
      </c>
      <c r="H4183" s="39">
        <f>(1/(1-91/360*VLOOKUP($A4183,Tbills!$B$4:$C$974,2,1)/100))^((1)/91)-1</f>
        <v>2.7781572025098455E-6</v>
      </c>
      <c r="I4183" s="39">
        <f>I4182*(1-(I$1+I$5))^($A4183-$A4182)*(1+1.5*(E4183/E4182-1))</f>
        <v>19.194714135437582</v>
      </c>
      <c r="J4183" s="39">
        <f>VLOOKUP(A4183,'UVXY-IV'!A$1:G$5041,4,0)</f>
        <v>19.04820132</v>
      </c>
      <c r="K4183" s="39"/>
      <c r="L4183" s="39"/>
      <c r="M4183" s="39">
        <f>M4182*(1-(M$1+M$5))^($A4183-$A4182)*(1+2*(E4183/E4182-1))</f>
        <v>1.1469859971296634</v>
      </c>
      <c r="N4183" s="39"/>
      <c r="O4183" s="39"/>
    </row>
    <row r="4184" spans="1:15" x14ac:dyDescent="0.25">
      <c r="A4184" s="32">
        <v>44132</v>
      </c>
      <c r="B4184">
        <v>40.28</v>
      </c>
      <c r="C4184">
        <v>37.75</v>
      </c>
      <c r="D4184">
        <v>47.814599999999999</v>
      </c>
      <c r="E4184">
        <v>40.239699999999999</v>
      </c>
      <c r="F4184">
        <v>22269.086117999999</v>
      </c>
      <c r="G4184">
        <v>18743.039191</v>
      </c>
      <c r="H4184" s="39">
        <f>(1/(1-91/360*VLOOKUP($A4184,Tbills!$B$4:$C$974,2,1)/100))^((1)/91)-1</f>
        <v>2.7781572025098455E-6</v>
      </c>
      <c r="I4184" s="39">
        <f>I4183*(1-(I$1+I$5))^($A4184-$A4183)*(1+1.5*(E4184/E4183-1))</f>
        <v>23.303567238607798</v>
      </c>
      <c r="J4184" s="39">
        <f>VLOOKUP(A4184,'UVXY-IV'!A$1:G$5041,4,0)</f>
        <v>23.125530739999999</v>
      </c>
      <c r="K4184" s="39"/>
      <c r="L4184" s="39"/>
      <c r="M4184" s="39">
        <f>M4183*(1-(M$1+M$5))^($A4184-$A4183)*(1+2*(E4184/E4183-1))</f>
        <v>1.4743218105240707</v>
      </c>
      <c r="N4184" s="39"/>
      <c r="O4184" s="39"/>
    </row>
    <row r="4185" spans="1:15" x14ac:dyDescent="0.25">
      <c r="A4185" s="32">
        <v>44133</v>
      </c>
      <c r="B4185">
        <v>37.590000000000003</v>
      </c>
      <c r="C4185">
        <v>35.840000000000003</v>
      </c>
      <c r="D4185">
        <v>44.247199999999999</v>
      </c>
      <c r="E4185">
        <v>37.237299999999998</v>
      </c>
      <c r="F4185">
        <v>21458.081694</v>
      </c>
      <c r="G4185">
        <v>18060.395673999999</v>
      </c>
      <c r="H4185" s="39">
        <f>(1/(1-91/360*VLOOKUP($A4185,Tbills!$B$4:$C$974,2,1)/100))^((1)/91)-1</f>
        <v>2.7781572025098455E-6</v>
      </c>
      <c r="I4185" s="39">
        <f>I4184*(1-(I$1+I$5))^($A4185-$A4184)*(1+1.5*(E4185/E4184-1))</f>
        <v>20.695249309694276</v>
      </c>
      <c r="J4185" s="39">
        <f>VLOOKUP(A4185,'UVXY-IV'!A$1:G$5041,4,0)</f>
        <v>20.539009270000001</v>
      </c>
      <c r="K4185" s="39"/>
      <c r="L4185" s="39"/>
      <c r="M4185" s="39">
        <f>M4184*(1-(M$1+M$5))^($A4185-$A4184)*(1+2*(E4185/E4184-1))</f>
        <v>1.254272742376269</v>
      </c>
      <c r="N4185" s="39"/>
      <c r="O4185" s="39"/>
    </row>
    <row r="4186" spans="1:15" x14ac:dyDescent="0.25">
      <c r="A4186" s="32">
        <v>44134</v>
      </c>
      <c r="B4186">
        <v>38.020000000000003</v>
      </c>
      <c r="C4186">
        <v>36.270000000000003</v>
      </c>
      <c r="D4186">
        <v>45.804200000000002</v>
      </c>
      <c r="E4186">
        <v>38.547499999999999</v>
      </c>
      <c r="F4186">
        <v>21812.326946000001</v>
      </c>
      <c r="G4186">
        <v>18358.499338000001</v>
      </c>
      <c r="H4186" s="39">
        <f>(1/(1-91/360*VLOOKUP($A4186,Tbills!$B$4:$C$974,2,1)/100))^((1)/91)-1</f>
        <v>2.7781572025098455E-6</v>
      </c>
      <c r="I4186" s="39">
        <f>I4185*(1-(I$1+I$5))^($A4186-$A4185)*(1+1.5*(E4186/E4185-1))</f>
        <v>21.787288576950772</v>
      </c>
      <c r="J4186" s="39">
        <f>VLOOKUP(A4186,'UVXY-IV'!A$1:G$5041,4,0)</f>
        <v>21.62236102</v>
      </c>
      <c r="K4186" s="39"/>
      <c r="L4186" s="39"/>
      <c r="M4186" s="39">
        <f>M4185*(1-(M$1+M$5))^($A4186-$A4185)*(1+2*(E4186/E4185-1))</f>
        <v>1.342491050841875</v>
      </c>
      <c r="N4186" s="39"/>
      <c r="O4186" s="39"/>
    </row>
    <row r="4187" spans="1:15" x14ac:dyDescent="0.25">
      <c r="A4187" s="32">
        <v>44137</v>
      </c>
      <c r="B4187">
        <v>37.130000000000003</v>
      </c>
      <c r="C4187">
        <v>35.06</v>
      </c>
      <c r="D4187">
        <v>44.736400000000003</v>
      </c>
      <c r="E4187">
        <v>37.648499999999999</v>
      </c>
      <c r="F4187">
        <v>21244.105307999998</v>
      </c>
      <c r="G4187">
        <v>17880.098566000001</v>
      </c>
      <c r="H4187" s="39">
        <f>(1/(1-91/360*VLOOKUP($A4187,Tbills!$B$4:$C$974,2,1)/100))^((1)/91)-1</f>
        <v>2.7781572025098455E-6</v>
      </c>
      <c r="I4187" s="39">
        <f>I4186*(1-(I$1+I$5))^($A4187-$A4186)*(1+1.5*(E4187/E4186-1))</f>
        <v>21.024503099837272</v>
      </c>
      <c r="J4187" s="39">
        <f>VLOOKUP(A4187,'UVXY-IV'!A$1:G$5041,4,0)</f>
        <v>20.86385014</v>
      </c>
      <c r="K4187" s="39"/>
      <c r="L4187" s="39"/>
      <c r="M4187" s="39">
        <f>M4186*(1-(M$1+M$5))^($A4187-$A4186)*(1+2*(E4187/E4186-1))</f>
        <v>1.2797428467939354</v>
      </c>
      <c r="N4187" s="39"/>
      <c r="O4187" s="39"/>
    </row>
    <row r="4188" spans="1:15" x14ac:dyDescent="0.25">
      <c r="A4188" s="32">
        <v>44138</v>
      </c>
      <c r="B4188">
        <v>35.549999999999997</v>
      </c>
      <c r="C4188">
        <v>33.520000000000003</v>
      </c>
      <c r="D4188">
        <v>42.327300000000001</v>
      </c>
      <c r="E4188">
        <v>35.621000000000002</v>
      </c>
      <c r="F4188">
        <v>20736.449415999999</v>
      </c>
      <c r="G4188">
        <v>17452.780374999998</v>
      </c>
      <c r="H4188" s="39">
        <f>(1/(1-91/360*VLOOKUP($A4188,Tbills!$B$4:$C$974,2,1)/100))^((1)/91)-1</f>
        <v>2.7781572025098455E-6</v>
      </c>
      <c r="I4188" s="39">
        <f>I4187*(1-(I$1+I$5))^($A4188-$A4187)*(1+1.5*(E4188/E4187-1))</f>
        <v>19.325956091565129</v>
      </c>
      <c r="J4188" s="39">
        <f>VLOOKUP(A4188,'UVXY-IV'!A$1:G$5041,4,0)</f>
        <v>19.178415449999999</v>
      </c>
      <c r="K4188" s="39"/>
      <c r="L4188" s="39"/>
      <c r="M4188" s="39">
        <f>M4187*(1-(M$1+M$5))^($A4188-$A4187)*(1+2*(E4188/E4187-1))</f>
        <v>1.1418673409185307</v>
      </c>
      <c r="N4188" s="39"/>
      <c r="O4188" s="39"/>
    </row>
    <row r="4189" spans="1:15" x14ac:dyDescent="0.25">
      <c r="A4189" s="32">
        <v>44139</v>
      </c>
      <c r="B4189">
        <v>29.57</v>
      </c>
      <c r="C4189">
        <v>29.98</v>
      </c>
      <c r="D4189">
        <v>38.665799999999997</v>
      </c>
      <c r="E4189">
        <v>32.539499999999997</v>
      </c>
      <c r="F4189">
        <v>20296.426944999999</v>
      </c>
      <c r="G4189">
        <v>17082.388084999999</v>
      </c>
      <c r="H4189" s="39">
        <f>(1/(1-91/360*VLOOKUP($A4189,Tbills!$B$4:$C$974,2,1)/100))^((1)/91)-1</f>
        <v>2.7781572025098455E-6</v>
      </c>
      <c r="I4189" s="39">
        <f>I4188*(1-(I$1+I$5))^($A4189-$A4188)*(1+1.5*(E4189/E4188-1))</f>
        <v>16.818021301649264</v>
      </c>
      <c r="J4189" s="39">
        <f>VLOOKUP(A4189,'UVXY-IV'!A$1:G$5041,4,0)</f>
        <v>16.686464109999999</v>
      </c>
      <c r="K4189" s="39"/>
      <c r="L4189" s="39"/>
      <c r="M4189" s="39">
        <f>M4188*(1-(M$1+M$5))^($A4189-$A4188)*(1+2*(E4189/E4188-1))</f>
        <v>0.9442742933561209</v>
      </c>
      <c r="N4189" s="39"/>
      <c r="O4189" s="39"/>
    </row>
    <row r="4190" spans="1:15" x14ac:dyDescent="0.25">
      <c r="A4190" s="32">
        <v>44140</v>
      </c>
      <c r="B4190">
        <v>27.58</v>
      </c>
      <c r="C4190">
        <v>29.05</v>
      </c>
      <c r="D4190">
        <v>38.008400000000002</v>
      </c>
      <c r="E4190">
        <v>31.9862</v>
      </c>
      <c r="F4190">
        <v>20333.372963000002</v>
      </c>
      <c r="G4190">
        <v>17113.436062000001</v>
      </c>
      <c r="H4190" s="39">
        <f>(1/(1-91/360*VLOOKUP($A4190,Tbills!$B$4:$C$974,2,1)/100))^((1)/91)-1</f>
        <v>2.639221485134513E-6</v>
      </c>
      <c r="I4190" s="39">
        <f>I4189*(1-(I$1+I$5))^($A4190-$A4189)*(1+1.5*(E4190/E4189-1))</f>
        <v>16.388904980343533</v>
      </c>
      <c r="J4190" s="39">
        <f>VLOOKUP(A4190,'UVXY-IV'!A$1:G$5041,4,0)</f>
        <v>16.260272520000001</v>
      </c>
      <c r="K4190" s="39"/>
      <c r="L4190" s="39"/>
      <c r="M4190" s="39">
        <f>M4189*(1-(M$1+M$5))^($A4190-$A4189)*(1+2*(E4190/E4189-1))</f>
        <v>0.91213077082241345</v>
      </c>
      <c r="N4190" s="39"/>
      <c r="O4190" s="39"/>
    </row>
    <row r="4191" spans="1:15" x14ac:dyDescent="0.25">
      <c r="A4191" s="32">
        <v>44141</v>
      </c>
      <c r="B4191">
        <v>24.86</v>
      </c>
      <c r="C4191">
        <v>27.37</v>
      </c>
      <c r="D4191">
        <v>35.490200000000002</v>
      </c>
      <c r="E4191">
        <v>29.866900000000001</v>
      </c>
      <c r="F4191">
        <v>19966.232532999999</v>
      </c>
      <c r="G4191">
        <v>16804.389813000002</v>
      </c>
      <c r="H4191" s="39">
        <f>(1/(1-91/360*VLOOKUP($A4191,Tbills!$B$4:$C$974,2,1)/100))^((1)/91)-1</f>
        <v>2.639221485134513E-6</v>
      </c>
      <c r="I4191" s="39">
        <f>I4190*(1-(I$1+I$5))^($A4191-$A4190)*(1+1.5*(E4191/E4190-1))</f>
        <v>14.759951348512624</v>
      </c>
      <c r="J4191" s="39">
        <f>VLOOKUP(A4191,'UVXY-IV'!A$1:G$5041,4,0)</f>
        <v>14.646216409999999</v>
      </c>
      <c r="K4191" s="39"/>
      <c r="L4191" s="39"/>
      <c r="M4191" s="39">
        <f>M4190*(1-(M$1+M$5))^($A4191-$A4190)*(1+2*(E4191/E4190-1))</f>
        <v>0.79123455999843695</v>
      </c>
      <c r="N4191" s="39"/>
      <c r="O4191" s="39"/>
    </row>
    <row r="4192" spans="1:15" x14ac:dyDescent="0.25">
      <c r="A4192" s="32">
        <v>44144</v>
      </c>
      <c r="B4192">
        <v>25.75</v>
      </c>
      <c r="C4192">
        <v>26.88</v>
      </c>
      <c r="D4192">
        <v>34.756100000000004</v>
      </c>
      <c r="E4192">
        <v>29.248899999999999</v>
      </c>
      <c r="F4192">
        <v>18926.266112000001</v>
      </c>
      <c r="G4192">
        <v>15928.978907999999</v>
      </c>
      <c r="H4192" s="39">
        <f>(1/(1-91/360*VLOOKUP($A4192,Tbills!$B$4:$C$974,2,1)/100))^((1)/91)-1</f>
        <v>2.639221485134513E-6</v>
      </c>
      <c r="I4192" s="39">
        <f>I4191*(1-(I$1+I$5))^($A4192-$A4191)*(1+1.5*(E4192/E4191-1))</f>
        <v>14.301424929548268</v>
      </c>
      <c r="J4192" s="39">
        <f>VLOOKUP(A4192,'UVXY-IV'!A$1:G$5041,4,0)</f>
        <v>14.18963263</v>
      </c>
      <c r="K4192" s="39"/>
      <c r="L4192" s="39"/>
      <c r="M4192" s="39">
        <f>M4191*(1-(M$1+M$5))^($A4192-$A4191)*(1+2*(E4192/E4191-1))</f>
        <v>0.75841374361728087</v>
      </c>
      <c r="N4192" s="39"/>
      <c r="O4192" s="39"/>
    </row>
    <row r="4193" spans="1:15" x14ac:dyDescent="0.25">
      <c r="A4193" s="32">
        <v>44145</v>
      </c>
      <c r="B4193">
        <v>24.8</v>
      </c>
      <c r="C4193">
        <v>26.49</v>
      </c>
      <c r="D4193">
        <v>33.602800000000002</v>
      </c>
      <c r="E4193">
        <v>28.278199999999998</v>
      </c>
      <c r="F4193">
        <v>18988.395853999999</v>
      </c>
      <c r="G4193">
        <v>15981.227338000001</v>
      </c>
      <c r="H4193" s="39">
        <f>(1/(1-91/360*VLOOKUP($A4193,Tbills!$B$4:$C$974,2,1)/100))^((1)/91)-1</f>
        <v>2.639221485134513E-6</v>
      </c>
      <c r="I4193" s="39">
        <f>I4192*(1-(I$1+I$5))^($A4193-$A4192)*(1+1.5*(E4193/E4192-1))</f>
        <v>13.589350246555474</v>
      </c>
      <c r="J4193" s="39">
        <f>VLOOKUP(A4193,'UVXY-IV'!A$1:G$5041,4,0)</f>
        <v>13.48342633</v>
      </c>
      <c r="K4193" s="39"/>
      <c r="L4193" s="39"/>
      <c r="M4193" s="39">
        <f>M4192*(1-(M$1+M$5))^($A4193-$A4192)*(1+2*(E4193/E4192-1))</f>
        <v>0.70805005973838131</v>
      </c>
      <c r="N4193" s="39"/>
      <c r="O4193" s="39"/>
    </row>
    <row r="4194" spans="1:15" x14ac:dyDescent="0.25">
      <c r="A4194" s="32">
        <v>44146</v>
      </c>
      <c r="B4194">
        <v>23.45</v>
      </c>
      <c r="C4194">
        <v>25.62</v>
      </c>
      <c r="D4194">
        <v>32.870600000000003</v>
      </c>
      <c r="E4194">
        <v>27.661899999999999</v>
      </c>
      <c r="F4194">
        <v>18968.267014000001</v>
      </c>
      <c r="G4194">
        <v>15964.2441</v>
      </c>
      <c r="H4194" s="39">
        <f>(1/(1-91/360*VLOOKUP($A4194,Tbills!$B$4:$C$974,2,1)/100))^((1)/91)-1</f>
        <v>2.639221485134513E-6</v>
      </c>
      <c r="I4194" s="39">
        <f>I4193*(1-(I$1+I$5))^($A4194-$A4193)*(1+1.5*(E4194/E4193-1))</f>
        <v>13.144971210025387</v>
      </c>
      <c r="J4194" s="39">
        <f>VLOOKUP(A4194,'UVXY-IV'!A$1:G$5041,4,0)</f>
        <v>13.041515970000001</v>
      </c>
      <c r="K4194" s="39"/>
      <c r="L4194" s="39"/>
      <c r="M4194" s="39">
        <f>M4193*(1-(M$1+M$5))^($A4194-$A4193)*(1+2*(E4194/E4193-1))</f>
        <v>0.67716450760899571</v>
      </c>
      <c r="N4194" s="39"/>
      <c r="O4194" s="39"/>
    </row>
    <row r="4195" spans="1:15" x14ac:dyDescent="0.25">
      <c r="A4195" s="32">
        <v>44147</v>
      </c>
      <c r="B4195">
        <v>25.35</v>
      </c>
      <c r="C4195">
        <v>27.22</v>
      </c>
      <c r="D4195">
        <v>35.115600000000001</v>
      </c>
      <c r="E4195">
        <v>29.551100000000002</v>
      </c>
      <c r="F4195">
        <v>19450.129684</v>
      </c>
      <c r="G4195">
        <v>16369.751577000001</v>
      </c>
      <c r="H4195" s="39">
        <f>(1/(1-91/360*VLOOKUP($A4195,Tbills!$B$4:$C$974,2,1)/100))^((1)/91)-1</f>
        <v>2.7781572025098455E-6</v>
      </c>
      <c r="I4195" s="39">
        <f>I4194*(1-(I$1+I$5))^($A4195-$A4194)*(1+1.5*(E4195/E4194-1))</f>
        <v>14.491457731307953</v>
      </c>
      <c r="J4195" s="39">
        <f>VLOOKUP(A4195,'UVXY-IV'!A$1:G$5041,4,0)</f>
        <v>14.37645977</v>
      </c>
      <c r="K4195" s="39"/>
      <c r="L4195" s="39"/>
      <c r="M4195" s="39">
        <f>M4194*(1-(M$1+M$5))^($A4195-$A4194)*(1+2*(E4195/E4194-1))</f>
        <v>0.76963396643546866</v>
      </c>
      <c r="N4195" s="39"/>
      <c r="O4195" s="39"/>
    </row>
    <row r="4196" spans="1:15" x14ac:dyDescent="0.25">
      <c r="A4196" s="32">
        <v>44148</v>
      </c>
      <c r="B4196">
        <v>23.1</v>
      </c>
      <c r="C4196">
        <v>25.69</v>
      </c>
      <c r="D4196">
        <v>32.916800000000002</v>
      </c>
      <c r="E4196">
        <v>27.700700000000001</v>
      </c>
      <c r="F4196">
        <v>19004.945771999999</v>
      </c>
      <c r="G4196">
        <v>15995.027361</v>
      </c>
      <c r="H4196" s="39">
        <f>(1/(1-91/360*VLOOKUP($A4196,Tbills!$B$4:$C$974,2,1)/100))^((1)/91)-1</f>
        <v>2.7781572025098455E-6</v>
      </c>
      <c r="I4196" s="39">
        <f>I4195*(1-(I$1+I$5))^($A4196-$A4195)*(1+1.5*(E4196/E4195-1))</f>
        <v>13.130215314591073</v>
      </c>
      <c r="J4196" s="39">
        <f>VLOOKUP(A4196,'UVXY-IV'!A$1:G$5041,4,0)</f>
        <v>13.025921759999999</v>
      </c>
      <c r="K4196" s="39"/>
      <c r="L4196" s="39"/>
      <c r="M4196" s="39">
        <f>M4195*(1-(M$1+M$5))^($A4196-$A4195)*(1+2*(E4196/E4195-1))</f>
        <v>0.67322700269153768</v>
      </c>
      <c r="N4196" s="39"/>
      <c r="O4196" s="39"/>
    </row>
    <row r="4197" spans="1:15" x14ac:dyDescent="0.25">
      <c r="A4197" s="32">
        <v>44151</v>
      </c>
      <c r="B4197">
        <v>22.45</v>
      </c>
      <c r="C4197">
        <v>25.35</v>
      </c>
      <c r="D4197">
        <v>32.209800000000001</v>
      </c>
      <c r="E4197">
        <v>27.105499999999999</v>
      </c>
      <c r="F4197">
        <v>19089.570594000001</v>
      </c>
      <c r="G4197">
        <v>16066.116371</v>
      </c>
      <c r="H4197" s="39">
        <f>(1/(1-91/360*VLOOKUP($A4197,Tbills!$B$4:$C$974,2,1)/100))^((1)/91)-1</f>
        <v>2.7781572025098455E-6</v>
      </c>
      <c r="I4197" s="39">
        <f>I4196*(1-(I$1+I$5))^($A4197-$A4196)*(1+1.5*(E4197/E4196-1))</f>
        <v>12.706659881834637</v>
      </c>
      <c r="J4197" s="39">
        <f>VLOOKUP(A4197,'UVXY-IV'!A$1:G$5041,4,0)</f>
        <v>12.604539880000001</v>
      </c>
      <c r="K4197" s="39"/>
      <c r="L4197" s="39"/>
      <c r="M4197" s="39">
        <f>M4196*(1-(M$1+M$5))^($A4197-$A4196)*(1+2*(E4197/E4196-1))</f>
        <v>0.64423085215988407</v>
      </c>
      <c r="N4197" s="39"/>
      <c r="O4197" s="39"/>
    </row>
    <row r="4198" spans="1:15" x14ac:dyDescent="0.25">
      <c r="A4198" s="32">
        <v>44152</v>
      </c>
      <c r="B4198">
        <v>22.71</v>
      </c>
      <c r="C4198">
        <v>25.38</v>
      </c>
      <c r="D4198">
        <v>31.587299999999999</v>
      </c>
      <c r="E4198">
        <v>26.581600000000002</v>
      </c>
      <c r="F4198">
        <v>18934.984318999999</v>
      </c>
      <c r="G4198">
        <v>15935.969225000001</v>
      </c>
      <c r="H4198" s="39">
        <f>(1/(1-91/360*VLOOKUP($A4198,Tbills!$B$4:$C$974,2,1)/100))^((1)/91)-1</f>
        <v>2.7781572025098455E-6</v>
      </c>
      <c r="I4198" s="39">
        <f>I4197*(1-(I$1+I$5))^($A4198-$A4197)*(1+1.5*(E4198/E4197-1))</f>
        <v>12.338146643651552</v>
      </c>
      <c r="J4198" s="39">
        <f>VLOOKUP(A4198,'UVXY-IV'!A$1:G$5041,4,0)</f>
        <v>12.238400159999999</v>
      </c>
      <c r="K4198" s="39"/>
      <c r="L4198" s="39"/>
      <c r="M4198" s="39">
        <f>M4197*(1-(M$1+M$5))^($A4198-$A4197)*(1+2*(E4198/E4197-1))</f>
        <v>0.61930636112780169</v>
      </c>
      <c r="N4198" s="39"/>
      <c r="O4198" s="39"/>
    </row>
    <row r="4199" spans="1:15" x14ac:dyDescent="0.25">
      <c r="A4199" s="32">
        <v>44153</v>
      </c>
      <c r="B4199">
        <v>23.84</v>
      </c>
      <c r="C4199">
        <v>26.39</v>
      </c>
      <c r="D4199">
        <v>32.704900000000002</v>
      </c>
      <c r="E4199">
        <v>27.522099999999998</v>
      </c>
      <c r="F4199">
        <v>19481.536962999999</v>
      </c>
      <c r="G4199">
        <v>16395.911925</v>
      </c>
      <c r="H4199" s="39">
        <f>(1/(1-91/360*VLOOKUP($A4199,Tbills!$B$4:$C$974,2,1)/100))^((1)/91)-1</f>
        <v>2.7781572025098455E-6</v>
      </c>
      <c r="I4199" s="39">
        <f>I4198*(1-(I$1+I$5))^($A4199-$A4198)*(1+1.5*(E4199/E4198-1))</f>
        <v>12.99283742880912</v>
      </c>
      <c r="J4199" s="39">
        <f>VLOOKUP(A4199,'UVXY-IV'!A$1:G$5041,4,0)</f>
        <v>12.887549999999999</v>
      </c>
      <c r="K4199" s="39"/>
      <c r="L4199" s="39"/>
      <c r="M4199" s="39">
        <f>M4198*(1-(M$1+M$5))^($A4199-$A4198)*(1+2*(E4199/E4198-1))</f>
        <v>0.66310813593424156</v>
      </c>
      <c r="N4199" s="39"/>
      <c r="O4199" s="39"/>
    </row>
    <row r="4200" spans="1:15" x14ac:dyDescent="0.25">
      <c r="A4200" s="32">
        <v>44154</v>
      </c>
      <c r="B4200">
        <v>23.11</v>
      </c>
      <c r="C4200">
        <v>25.8</v>
      </c>
      <c r="D4200">
        <v>32.190899999999999</v>
      </c>
      <c r="E4200">
        <v>27.089500000000001</v>
      </c>
      <c r="F4200">
        <v>19343.018527</v>
      </c>
      <c r="G4200">
        <v>16279.287478</v>
      </c>
      <c r="H4200" s="39">
        <f>(1/(1-91/360*VLOOKUP($A4200,Tbills!$B$4:$C$974,2,1)/100))^((1)/91)-1</f>
        <v>2.5002875438939753E-6</v>
      </c>
      <c r="I4200" s="39">
        <f>I4199*(1-(I$1+I$5))^($A4200-$A4199)*(1+1.5*(E4200/E4199-1))</f>
        <v>12.686378244782706</v>
      </c>
      <c r="J4200" s="39">
        <f>VLOOKUP(A4200,'UVXY-IV'!A$1:G$5041,4,0)</f>
        <v>12.58288357</v>
      </c>
      <c r="K4200" s="39"/>
      <c r="L4200" s="39"/>
      <c r="M4200" s="39">
        <f>M4199*(1-(M$1+M$5))^($A4200-$A4199)*(1+2*(E4200/E4199-1))</f>
        <v>0.64224065743801462</v>
      </c>
      <c r="N4200" s="39"/>
      <c r="O4200" s="39"/>
    </row>
    <row r="4201" spans="1:15" x14ac:dyDescent="0.25">
      <c r="A4201" s="32">
        <v>44155</v>
      </c>
      <c r="B4201">
        <v>23.7</v>
      </c>
      <c r="C4201">
        <v>26.06</v>
      </c>
      <c r="D4201">
        <v>32.060299999999998</v>
      </c>
      <c r="E4201">
        <v>26.979500000000002</v>
      </c>
      <c r="F4201">
        <v>19384.900233</v>
      </c>
      <c r="G4201">
        <v>16314.494858</v>
      </c>
      <c r="H4201" s="39">
        <f>(1/(1-91/360*VLOOKUP($A4201,Tbills!$B$4:$C$974,2,1)/100))^((1)/91)-1</f>
        <v>2.5002875438939753E-6</v>
      </c>
      <c r="I4201" s="39">
        <f>I4200*(1-(I$1+I$5))^($A4201-$A4200)*(1+1.5*(E4201/E4200-1))</f>
        <v>12.608985609951414</v>
      </c>
      <c r="J4201" s="39">
        <f>VLOOKUP(A4201,'UVXY-IV'!A$1:G$5041,4,0)</f>
        <v>12.505509</v>
      </c>
      <c r="K4201" s="39"/>
      <c r="L4201" s="39"/>
      <c r="M4201" s="39">
        <f>M4200*(1-(M$1+M$5))^($A4201-$A4200)*(1+2*(E4201/E4200-1))</f>
        <v>0.63700340790246779</v>
      </c>
      <c r="N4201" s="39"/>
      <c r="O4201" s="39"/>
    </row>
    <row r="4202" spans="1:15" x14ac:dyDescent="0.25">
      <c r="A4202" s="32">
        <v>44158</v>
      </c>
      <c r="B4202">
        <v>22.66</v>
      </c>
      <c r="C4202">
        <v>25.43</v>
      </c>
      <c r="D4202">
        <v>31.738199999999999</v>
      </c>
      <c r="E4202">
        <v>26.708200000000001</v>
      </c>
      <c r="F4202">
        <v>19234.070857999999</v>
      </c>
      <c r="G4202">
        <v>16187.433215999999</v>
      </c>
      <c r="H4202" s="39">
        <f>(1/(1-91/360*VLOOKUP($A4202,Tbills!$B$4:$C$974,2,1)/100))^((1)/91)-1</f>
        <v>2.5002875438939753E-6</v>
      </c>
      <c r="I4202" s="39">
        <f>I4201*(1-(I$1+I$5))^($A4202-$A4201)*(1+1.5*(E4202/E4201-1))</f>
        <v>12.418438523843644</v>
      </c>
      <c r="J4202" s="39">
        <f>VLOOKUP(A4202,'UVXY-IV'!A$1:G$5041,4,0)</f>
        <v>12.315199379999999</v>
      </c>
      <c r="K4202" s="39"/>
      <c r="L4202" s="39"/>
      <c r="M4202" s="39">
        <f>M4201*(1-(M$1+M$5))^($A4202-$A4201)*(1+2*(E4202/E4201-1))</f>
        <v>0.62412917055470196</v>
      </c>
      <c r="N4202" s="39"/>
      <c r="O4202" s="39"/>
    </row>
    <row r="4203" spans="1:15" x14ac:dyDescent="0.25">
      <c r="A4203" s="32">
        <v>44159</v>
      </c>
      <c r="B4203">
        <v>21.64</v>
      </c>
      <c r="C4203">
        <v>24.84</v>
      </c>
      <c r="D4203">
        <v>31.198399999999999</v>
      </c>
      <c r="E4203">
        <v>26.253900000000002</v>
      </c>
      <c r="F4203">
        <v>19205.690833000001</v>
      </c>
      <c r="G4203">
        <v>16163.508056000001</v>
      </c>
      <c r="H4203" s="39">
        <f>(1/(1-91/360*VLOOKUP($A4203,Tbills!$B$4:$C$974,2,1)/100))^((1)/91)-1</f>
        <v>2.5002875438939753E-6</v>
      </c>
      <c r="I4203" s="39">
        <f>I4202*(1-(I$1+I$5))^($A4203-$A4202)*(1+1.5*(E4203/E4202-1))</f>
        <v>12.101470543173328</v>
      </c>
      <c r="J4203" s="39">
        <f>VLOOKUP(A4203,'UVXY-IV'!A$1:G$5041,4,0)</f>
        <v>12.000332999999999</v>
      </c>
      <c r="K4203" s="39"/>
      <c r="L4203" s="39"/>
      <c r="M4203" s="39">
        <f>M4202*(1-(M$1+M$5))^($A4203-$A4202)*(1+2*(E4203/E4202-1))</f>
        <v>0.60287628233148027</v>
      </c>
      <c r="N4203" s="39"/>
      <c r="O4203" s="39"/>
    </row>
    <row r="4204" spans="1:15" x14ac:dyDescent="0.25">
      <c r="A4204" s="32">
        <v>44160</v>
      </c>
      <c r="B4204">
        <v>21.25</v>
      </c>
      <c r="C4204">
        <v>24.42</v>
      </c>
      <c r="D4204">
        <v>29.997599999999998</v>
      </c>
      <c r="E4204">
        <v>25.243300000000001</v>
      </c>
      <c r="F4204">
        <v>18875.096334999998</v>
      </c>
      <c r="G4204">
        <v>15885.239336000001</v>
      </c>
      <c r="H4204" s="39">
        <f>(1/(1-91/360*VLOOKUP($A4204,Tbills!$B$4:$C$974,2,1)/100))^((1)/91)-1</f>
        <v>2.5002875438939753E-6</v>
      </c>
      <c r="I4204" s="39">
        <f>I4203*(1-(I$1+I$5))^($A4204-$A4203)*(1+1.5*(E4204/E4203-1))</f>
        <v>11.402622378482256</v>
      </c>
      <c r="J4204" s="39">
        <f>VLOOKUP(A4204,'UVXY-IV'!A$1:G$5041,4,0)</f>
        <v>11.30652429</v>
      </c>
      <c r="K4204" s="39"/>
      <c r="L4204" s="39"/>
      <c r="M4204" s="39">
        <f>M4203*(1-(M$1+M$5))^($A4204-$A4203)*(1+2*(E4204/E4203-1))</f>
        <v>0.55644410060143068</v>
      </c>
      <c r="N4204" s="39"/>
      <c r="O4204" s="39"/>
    </row>
    <row r="4205" spans="1:15" x14ac:dyDescent="0.25">
      <c r="A4205" s="32">
        <v>44162</v>
      </c>
      <c r="B4205">
        <v>20.84</v>
      </c>
      <c r="C4205">
        <v>24.43</v>
      </c>
      <c r="D4205">
        <v>30.254999999999999</v>
      </c>
      <c r="E4205">
        <v>25.459800000000001</v>
      </c>
      <c r="F4205">
        <v>18937.261585</v>
      </c>
      <c r="G4205">
        <v>15937.478037999999</v>
      </c>
      <c r="H4205" s="39">
        <f>(1/(1-91/360*VLOOKUP($A4205,Tbills!$B$4:$C$974,2,1)/100))^((1)/91)-1</f>
        <v>2.3354157085986316E-6</v>
      </c>
      <c r="I4205" s="39">
        <f>I4204*(1-(I$1+I$5))^($A4205-$A4204)*(1+1.5*(E4205/E4204-1))</f>
        <v>11.549093339571819</v>
      </c>
      <c r="J4205" s="39">
        <f>VLOOKUP(A4205,'UVXY-IV'!A$1:G$5041,4,0)</f>
        <v>11.451052990000001</v>
      </c>
      <c r="K4205" s="39"/>
      <c r="L4205" s="39"/>
      <c r="M4205" s="39">
        <f>M4204*(1-(M$1+M$5))^($A4205-$A4204)*(1+2*(E4205/E4204-1))</f>
        <v>0.56595067773038432</v>
      </c>
      <c r="N4205" s="39"/>
      <c r="O4205" s="39"/>
    </row>
    <row r="4206" spans="1:15" x14ac:dyDescent="0.25">
      <c r="A4206" s="32">
        <v>44165</v>
      </c>
      <c r="B4206">
        <v>20.57</v>
      </c>
      <c r="C4206">
        <v>24.33</v>
      </c>
      <c r="D4206">
        <v>29.679200000000002</v>
      </c>
      <c r="E4206">
        <v>24.975100000000001</v>
      </c>
      <c r="F4206">
        <v>18820.124554000002</v>
      </c>
      <c r="G4206">
        <v>15838.784600999999</v>
      </c>
      <c r="H4206" s="39">
        <f>(1/(1-91/360*VLOOKUP($A4206,Tbills!$B$4:$C$974,2,1)/100))^((1)/91)-1</f>
        <v>2.3354157085986316E-6</v>
      </c>
      <c r="I4206" s="39">
        <f>I4205*(1-(I$1+I$5))^($A4206-$A4205)*(1+1.5*(E4206/E4205-1))</f>
        <v>11.218965636331674</v>
      </c>
      <c r="J4206" s="39">
        <f>VLOOKUP(A4206,'UVXY-IV'!A$1:G$5041,4,0)</f>
        <v>11.12284929</v>
      </c>
      <c r="K4206" s="39"/>
      <c r="L4206" s="39"/>
      <c r="M4206" s="39">
        <f>M4205*(1-(M$1+M$5))^($A4206-$A4205)*(1+2*(E4206/E4205-1))</f>
        <v>0.54434666807379906</v>
      </c>
      <c r="N4206" s="39"/>
      <c r="O4206" s="39"/>
    </row>
    <row r="4207" spans="1:15" x14ac:dyDescent="0.25">
      <c r="A4207" s="32">
        <v>44166</v>
      </c>
      <c r="B4207">
        <v>20.77</v>
      </c>
      <c r="C4207">
        <v>24.49</v>
      </c>
      <c r="D4207">
        <v>29.930700000000002</v>
      </c>
      <c r="E4207">
        <v>25.186599999999999</v>
      </c>
      <c r="F4207">
        <v>18898.227784999999</v>
      </c>
      <c r="G4207">
        <v>15904.478326</v>
      </c>
      <c r="H4207" s="39">
        <f>(1/(1-91/360*VLOOKUP($A4207,Tbills!$B$4:$C$974,2,1)/100))^((1)/91)-1</f>
        <v>2.3354157085986316E-6</v>
      </c>
      <c r="I4207" s="39">
        <f>I4206*(1-(I$1+I$5))^($A4207-$A4206)*(1+1.5*(E4207/E4206-1))</f>
        <v>11.361367305166084</v>
      </c>
      <c r="J4207" s="39">
        <f>VLOOKUP(A4207,'UVXY-IV'!A$1:G$5041,4,0)</f>
        <v>11.26362703</v>
      </c>
      <c r="K4207" s="39"/>
      <c r="L4207" s="39"/>
      <c r="M4207" s="39">
        <f>M4206*(1-(M$1+M$5))^($A4207-$A4206)*(1+2*(E4207/E4206-1))</f>
        <v>0.55354754192526157</v>
      </c>
      <c r="N4207" s="39"/>
      <c r="O4207" s="39"/>
    </row>
    <row r="4208" spans="1:15" x14ac:dyDescent="0.25">
      <c r="A4208" s="32">
        <v>44167</v>
      </c>
      <c r="B4208">
        <v>21.17</v>
      </c>
      <c r="C4208">
        <v>24.54</v>
      </c>
      <c r="D4208">
        <v>29.770499999999998</v>
      </c>
      <c r="E4208">
        <v>25.0517</v>
      </c>
      <c r="F4208">
        <v>18817.284180999999</v>
      </c>
      <c r="G4208">
        <v>15836.320202000001</v>
      </c>
      <c r="H4208" s="39">
        <f>(1/(1-91/360*VLOOKUP($A4208,Tbills!$B$4:$C$974,2,1)/100))^((1)/91)-1</f>
        <v>2.3354157085986316E-6</v>
      </c>
      <c r="I4208" s="39">
        <f>I4207*(1-(I$1+I$5))^($A4208-$A4207)*(1+1.5*(E4208/E4207-1))</f>
        <v>11.269981624932448</v>
      </c>
      <c r="J4208" s="39">
        <f>VLOOKUP(A4208,'UVXY-IV'!A$1:G$5041,4,0)</f>
        <v>11.17256422</v>
      </c>
      <c r="K4208" s="39"/>
      <c r="L4208" s="39"/>
      <c r="M4208" s="39">
        <f>M4207*(1-(M$1+M$5))^($A4208-$A4207)*(1+2*(E4208/E4207-1))</f>
        <v>0.5475994616102231</v>
      </c>
      <c r="N4208" s="39"/>
      <c r="O4208" s="39"/>
    </row>
    <row r="4209" spans="1:15" x14ac:dyDescent="0.25">
      <c r="A4209" s="32">
        <v>44168</v>
      </c>
      <c r="B4209">
        <v>21.28</v>
      </c>
      <c r="C4209">
        <v>24.56</v>
      </c>
      <c r="D4209">
        <v>30.0501</v>
      </c>
      <c r="E4209">
        <v>25.286899999999999</v>
      </c>
      <c r="F4209">
        <v>18916.25992</v>
      </c>
      <c r="G4209">
        <v>15919.579589999999</v>
      </c>
      <c r="H4209" s="39">
        <f>(1/(1-91/360*VLOOKUP($A4209,Tbills!$B$4:$C$974,2,1)/100))^((1)/91)-1</f>
        <v>2.3613553783441432E-6</v>
      </c>
      <c r="I4209" s="39">
        <f>I4208*(1-(I$1+I$5))^($A4209-$A4208)*(1+1.5*(E4209/E4208-1))</f>
        <v>11.428585795336776</v>
      </c>
      <c r="J4209" s="39">
        <f>VLOOKUP(A4209,'UVXY-IV'!A$1:G$5041,4,0)</f>
        <v>11.32887032</v>
      </c>
      <c r="K4209" s="39"/>
      <c r="L4209" s="39"/>
      <c r="M4209" s="39">
        <f>M4208*(1-(M$1+M$5))^($A4209-$A4208)*(1+2*(E4209/E4208-1))</f>
        <v>0.55786302929040099</v>
      </c>
      <c r="N4209" s="39"/>
      <c r="O4209" s="39"/>
    </row>
    <row r="4210" spans="1:15" x14ac:dyDescent="0.25">
      <c r="A4210" s="32">
        <v>44169</v>
      </c>
      <c r="B4210">
        <v>20.79</v>
      </c>
      <c r="C4210">
        <v>24.29</v>
      </c>
      <c r="D4210">
        <v>29.602399999999999</v>
      </c>
      <c r="E4210">
        <v>24.9101</v>
      </c>
      <c r="F4210">
        <v>18826.200732000001</v>
      </c>
      <c r="G4210">
        <v>15843.749827</v>
      </c>
      <c r="H4210" s="39">
        <f>(1/(1-91/360*VLOOKUP($A4210,Tbills!$B$4:$C$974,2,1)/100))^((1)/91)-1</f>
        <v>2.3613553783441432E-6</v>
      </c>
      <c r="I4210" s="39">
        <f>I4209*(1-(I$1+I$5))^($A4210-$A4209)*(1+1.5*(E4210/E4209-1))</f>
        <v>11.173032685927266</v>
      </c>
      <c r="J4210" s="39">
        <f>VLOOKUP(A4210,'UVXY-IV'!A$1:G$5041,4,0)</f>
        <v>11.07496458</v>
      </c>
      <c r="K4210" s="39"/>
      <c r="L4210" s="39"/>
      <c r="M4210" s="39">
        <f>M4209*(1-(M$1+M$5))^($A4210-$A4209)*(1+2*(E4210/E4209-1))</f>
        <v>0.54121936060129316</v>
      </c>
      <c r="N4210" s="39"/>
      <c r="O4210" s="39"/>
    </row>
    <row r="4211" spans="1:15" x14ac:dyDescent="0.25">
      <c r="A4211" s="32">
        <v>44172</v>
      </c>
      <c r="B4211">
        <v>21.3</v>
      </c>
      <c r="C4211">
        <v>24.52</v>
      </c>
      <c r="D4211">
        <v>29.681899999999999</v>
      </c>
      <c r="E4211">
        <v>24.976800000000001</v>
      </c>
      <c r="F4211">
        <v>18940.242387999999</v>
      </c>
      <c r="G4211">
        <v>15939.61274</v>
      </c>
      <c r="H4211" s="39">
        <f>(1/(1-91/360*VLOOKUP($A4211,Tbills!$B$4:$C$974,2,1)/100))^((1)/91)-1</f>
        <v>2.3613553783441432E-6</v>
      </c>
      <c r="I4211" s="39">
        <f>I4210*(1-(I$1+I$5))^($A4211-$A4210)*(1+1.5*(E4211/E4210-1))</f>
        <v>11.217585832430812</v>
      </c>
      <c r="J4211" s="39">
        <f>VLOOKUP(A4211,'UVXY-IV'!A$1:G$5041,4,0)</f>
        <v>11.119430960000001</v>
      </c>
      <c r="K4211" s="39"/>
      <c r="L4211" s="39"/>
      <c r="M4211" s="39">
        <f>M4210*(1-(M$1+M$5))^($A4211-$A4210)*(1+2*(E4211/E4210-1))</f>
        <v>0.54406272343185003</v>
      </c>
      <c r="N4211" s="39"/>
      <c r="O4211" s="39"/>
    </row>
    <row r="4212" spans="1:15" x14ac:dyDescent="0.25">
      <c r="A4212" s="32">
        <v>44173</v>
      </c>
      <c r="B4212">
        <v>20.68</v>
      </c>
      <c r="C4212">
        <v>23.87</v>
      </c>
      <c r="D4212">
        <v>28.648900000000001</v>
      </c>
      <c r="E4212">
        <v>24.107500000000002</v>
      </c>
      <c r="F4212">
        <v>18742.867154</v>
      </c>
      <c r="G4212">
        <v>15773.469265</v>
      </c>
      <c r="H4212" s="39">
        <f>(1/(1-91/360*VLOOKUP($A4212,Tbills!$B$4:$C$974,2,1)/100))^((1)/91)-1</f>
        <v>2.3613553783441432E-6</v>
      </c>
      <c r="I4212" s="39">
        <f>I4211*(1-(I$1+I$5))^($A4212-$A4211)*(1+1.5*(E4212/E4211-1))</f>
        <v>10.631853575399736</v>
      </c>
      <c r="J4212" s="39">
        <f>VLOOKUP(A4212,'UVXY-IV'!A$1:G$5041,4,0)</f>
        <v>10.538058189999999</v>
      </c>
      <c r="K4212" s="39"/>
      <c r="L4212" s="39"/>
      <c r="M4212" s="39">
        <f>M4211*(1-(M$1+M$5))^($A4212-$A4211)*(1+2*(E4212/E4211-1))</f>
        <v>0.50617422274189861</v>
      </c>
      <c r="N4212" s="39"/>
      <c r="O4212" s="39"/>
    </row>
    <row r="4213" spans="1:15" x14ac:dyDescent="0.25">
      <c r="A4213" s="32">
        <v>44174</v>
      </c>
      <c r="B4213">
        <v>22.27</v>
      </c>
      <c r="C4213">
        <v>24.73</v>
      </c>
      <c r="D4213">
        <v>29.712800000000001</v>
      </c>
      <c r="E4213">
        <v>25.002700000000001</v>
      </c>
      <c r="F4213">
        <v>19124.553504</v>
      </c>
      <c r="G4213">
        <v>16094.648503</v>
      </c>
      <c r="H4213" s="39">
        <f>(1/(1-91/360*VLOOKUP($A4213,Tbills!$B$4:$C$974,2,1)/100))^((1)/91)-1</f>
        <v>2.3613553783441432E-6</v>
      </c>
      <c r="I4213" s="39">
        <f>I4212*(1-(I$1+I$5))^($A4213-$A4212)*(1+1.5*(E4213/E4212-1))</f>
        <v>11.223945594118561</v>
      </c>
      <c r="J4213" s="39">
        <f>VLOOKUP(A4213,'UVXY-IV'!A$1:G$5041,4,0)</f>
        <v>11.124401130000001</v>
      </c>
      <c r="K4213" s="39"/>
      <c r="L4213" s="39"/>
      <c r="M4213" s="39">
        <f>M4212*(1-(M$1+M$5))^($A4213-$A4212)*(1+2*(E4213/E4212-1))</f>
        <v>0.54374811377703436</v>
      </c>
      <c r="N4213" s="39"/>
      <c r="O4213" s="39"/>
    </row>
    <row r="4214" spans="1:15" x14ac:dyDescent="0.25">
      <c r="A4214" s="32">
        <v>44175</v>
      </c>
      <c r="B4214">
        <v>22.52</v>
      </c>
      <c r="C4214">
        <v>25.05</v>
      </c>
      <c r="D4214">
        <v>30.0063</v>
      </c>
      <c r="E4214">
        <v>25.249600000000001</v>
      </c>
      <c r="F4214">
        <v>19222.755240999999</v>
      </c>
      <c r="G4214">
        <v>16177.254123000001</v>
      </c>
      <c r="H4214" s="39">
        <f>(1/(1-91/360*VLOOKUP($A4214,Tbills!$B$4:$C$974,2,1)/100))^((1)/91)-1</f>
        <v>2.2224249884850167E-6</v>
      </c>
      <c r="I4214" s="39">
        <f>I4213*(1-(I$1+I$5))^($A4214-$A4213)*(1+1.5*(E4214/E4213-1))</f>
        <v>11.390089947675852</v>
      </c>
      <c r="J4214" s="39">
        <f>VLOOKUP(A4214,'UVXY-IV'!A$1:G$5041,4,0)</f>
        <v>11.288542870000001</v>
      </c>
      <c r="K4214" s="39"/>
      <c r="L4214" s="39"/>
      <c r="M4214" s="39">
        <f>M4213*(1-(M$1+M$5))^($A4214-$A4213)*(1+2*(E4214/E4213-1))</f>
        <v>0.55446838125886433</v>
      </c>
      <c r="N4214" s="39"/>
      <c r="O4214" s="39"/>
    </row>
    <row r="4215" spans="1:15" x14ac:dyDescent="0.25">
      <c r="A4215" s="32">
        <v>44176</v>
      </c>
      <c r="B4215">
        <v>23.31</v>
      </c>
      <c r="C4215">
        <v>26.05</v>
      </c>
      <c r="D4215">
        <v>31.155000000000001</v>
      </c>
      <c r="E4215">
        <v>26.216200000000001</v>
      </c>
      <c r="F4215">
        <v>19668.815180000001</v>
      </c>
      <c r="G4215">
        <v>16552.607905000001</v>
      </c>
      <c r="H4215" s="39">
        <f>(1/(1-91/360*VLOOKUP($A4215,Tbills!$B$4:$C$974,2,1)/100))^((1)/91)-1</f>
        <v>2.2224249884850167E-6</v>
      </c>
      <c r="I4215" s="39">
        <f>I4214*(1-(I$1+I$5))^($A4215-$A4214)*(1+1.5*(E4215/E4214-1))</f>
        <v>12.044024081074456</v>
      </c>
      <c r="J4215" s="39">
        <f>VLOOKUP(A4215,'UVXY-IV'!A$1:G$5041,4,0)</f>
        <v>11.93541389</v>
      </c>
      <c r="K4215" s="39"/>
      <c r="L4215" s="39"/>
      <c r="M4215" s="39">
        <f>M4214*(1-(M$1+M$5))^($A4215-$A4214)*(1+2*(E4215/E4214-1))</f>
        <v>0.596900355182858</v>
      </c>
      <c r="N4215" s="39"/>
      <c r="O4215" s="39"/>
    </row>
    <row r="4216" spans="1:15" x14ac:dyDescent="0.25">
      <c r="A4216" s="32">
        <v>44179</v>
      </c>
      <c r="B4216">
        <v>24.72</v>
      </c>
      <c r="C4216">
        <v>27.11</v>
      </c>
      <c r="D4216">
        <v>31.843599999999999</v>
      </c>
      <c r="E4216">
        <v>26.795400000000001</v>
      </c>
      <c r="F4216">
        <v>19798.031168000001</v>
      </c>
      <c r="G4216">
        <v>16661.241338</v>
      </c>
      <c r="H4216" s="39">
        <f>(1/(1-91/360*VLOOKUP($A4216,Tbills!$B$4:$C$974,2,1)/100))^((1)/91)-1</f>
        <v>2.2224249884850167E-6</v>
      </c>
      <c r="I4216" s="39">
        <f>I4215*(1-(I$1+I$5))^($A4216-$A4215)*(1+1.5*(E4216/E4215-1))</f>
        <v>12.442802852197547</v>
      </c>
      <c r="J4216" s="39">
        <f>VLOOKUP(A4216,'UVXY-IV'!A$1:G$5041,4,0)</f>
        <v>12.32959825</v>
      </c>
      <c r="K4216" s="39"/>
      <c r="L4216" s="39"/>
      <c r="M4216" s="39">
        <f>M4215*(1-(M$1+M$5))^($A4216-$A4215)*(1+2*(E4216/E4215-1))</f>
        <v>0.62321223598612407</v>
      </c>
      <c r="N4216" s="39"/>
      <c r="O4216" s="39"/>
    </row>
    <row r="4217" spans="1:15" x14ac:dyDescent="0.25">
      <c r="A4217" s="32">
        <v>44180</v>
      </c>
      <c r="B4217">
        <v>22.89</v>
      </c>
      <c r="C4217">
        <v>25.87</v>
      </c>
      <c r="D4217">
        <v>30.4206</v>
      </c>
      <c r="E4217">
        <v>25.597899999999999</v>
      </c>
      <c r="F4217">
        <v>19598.592215000001</v>
      </c>
      <c r="G4217">
        <v>16493.364361</v>
      </c>
      <c r="H4217" s="39">
        <f>(1/(1-91/360*VLOOKUP($A4217,Tbills!$B$4:$C$974,2,1)/100))^((1)/91)-1</f>
        <v>2.2224249884850167E-6</v>
      </c>
      <c r="I4217" s="39">
        <f>I4216*(1-(I$1+I$5))^($A4217-$A4216)*(1+1.5*(E4217/E4216-1))</f>
        <v>11.608578791890928</v>
      </c>
      <c r="J4217" s="39">
        <f>VLOOKUP(A4217,'UVXY-IV'!A$1:G$5041,4,0)</f>
        <v>11.50187369</v>
      </c>
      <c r="K4217" s="39"/>
      <c r="L4217" s="39"/>
      <c r="M4217" s="39">
        <f>M4216*(1-(M$1+M$5))^($A4217-$A4216)*(1+2*(E4217/E4216-1))</f>
        <v>0.56748977064826456</v>
      </c>
      <c r="N4217" s="39"/>
      <c r="O4217" s="39"/>
    </row>
    <row r="4218" spans="1:15" x14ac:dyDescent="0.25">
      <c r="A4218" s="32">
        <v>44181</v>
      </c>
      <c r="B4218">
        <v>22.5</v>
      </c>
      <c r="C4218">
        <v>25.47</v>
      </c>
      <c r="D4218">
        <v>29.354900000000001</v>
      </c>
      <c r="E4218">
        <v>24.7011</v>
      </c>
      <c r="F4218">
        <v>19313.790513</v>
      </c>
      <c r="G4218">
        <v>16253.650377</v>
      </c>
      <c r="H4218" s="39">
        <f>(1/(1-91/360*VLOOKUP($A4218,Tbills!$B$4:$C$974,2,1)/100))^((1)/91)-1</f>
        <v>2.2224249884850167E-6</v>
      </c>
      <c r="I4218" s="39">
        <f>I4217*(1-(I$1+I$5))^($A4218-$A4217)*(1+1.5*(E4218/E4217-1))</f>
        <v>10.998428745069674</v>
      </c>
      <c r="J4218" s="39">
        <f>VLOOKUP(A4218,'UVXY-IV'!A$1:G$5041,4,0)</f>
        <v>10.896991480000001</v>
      </c>
      <c r="K4218" s="39"/>
      <c r="L4218" s="39"/>
      <c r="M4218" s="39">
        <f>M4217*(1-(M$1+M$5))^($A4218-$A4217)*(1+2*(E4218/E4217-1))</f>
        <v>0.52770897311369924</v>
      </c>
      <c r="N4218" s="39"/>
      <c r="O4218" s="39"/>
    </row>
    <row r="4219" spans="1:15" x14ac:dyDescent="0.25">
      <c r="A4219" s="32">
        <v>44182</v>
      </c>
      <c r="B4219">
        <v>21.93</v>
      </c>
      <c r="C4219">
        <v>25.15</v>
      </c>
      <c r="D4219">
        <v>29.027799999999999</v>
      </c>
      <c r="E4219">
        <v>24.425799999999999</v>
      </c>
      <c r="F4219">
        <v>19240.090896000002</v>
      </c>
      <c r="G4219">
        <v>16191.591845999999</v>
      </c>
      <c r="H4219" s="39">
        <f>(1/(1-91/360*VLOOKUP($A4219,Tbills!$B$4:$C$974,2,1)/100))^((1)/91)-1</f>
        <v>2.0834963745386403E-6</v>
      </c>
      <c r="I4219" s="39">
        <f>I4218*(1-(I$1+I$5))^($A4219-$A4218)*(1+1.5*(E4219/E4218-1))</f>
        <v>10.814454643305599</v>
      </c>
      <c r="J4219" s="39">
        <f>VLOOKUP(A4219,'UVXY-IV'!A$1:G$5041,4,0)</f>
        <v>10.714109710000001</v>
      </c>
      <c r="K4219" s="39"/>
      <c r="L4219" s="39"/>
      <c r="M4219" s="39">
        <f>M4218*(1-(M$1+M$5))^($A4219-$A4218)*(1+2*(E4219/E4218-1))</f>
        <v>0.51592868678570236</v>
      </c>
      <c r="N4219" s="39"/>
      <c r="O4219" s="39"/>
    </row>
    <row r="4220" spans="1:15" x14ac:dyDescent="0.25">
      <c r="A4220" s="32">
        <v>44183</v>
      </c>
      <c r="B4220">
        <v>21.57</v>
      </c>
      <c r="C4220">
        <v>25.17</v>
      </c>
      <c r="D4220">
        <v>29.446200000000001</v>
      </c>
      <c r="E4220">
        <v>24.777799999999999</v>
      </c>
      <c r="F4220">
        <v>19464.160595000001</v>
      </c>
      <c r="G4220">
        <v>16380.125053</v>
      </c>
      <c r="H4220" s="39">
        <f>(1/(1-91/360*VLOOKUP($A4220,Tbills!$B$4:$C$974,2,1)/100))^((1)/91)-1</f>
        <v>2.0834963745386403E-6</v>
      </c>
      <c r="I4220" s="39">
        <f>I4219*(1-(I$1+I$5))^($A4220-$A4219)*(1+1.5*(E4220/E4219-1))</f>
        <v>11.048119224869632</v>
      </c>
      <c r="J4220" s="39">
        <f>VLOOKUP(A4220,'UVXY-IV'!A$1:G$5041,4,0)</f>
        <v>10.944963120000001</v>
      </c>
      <c r="K4220" s="39"/>
      <c r="L4220" s="39"/>
      <c r="M4220" s="39">
        <f>M4219*(1-(M$1+M$5))^($A4220-$A4219)*(1+2*(E4220/E4219-1))</f>
        <v>0.53078088759520814</v>
      </c>
      <c r="N4220" s="39"/>
      <c r="O4220" s="39"/>
    </row>
    <row r="4221" spans="1:15" x14ac:dyDescent="0.25">
      <c r="A4221" s="32">
        <v>44186</v>
      </c>
      <c r="B4221">
        <v>25.16</v>
      </c>
      <c r="C4221">
        <v>27.58</v>
      </c>
      <c r="D4221">
        <v>31.919</v>
      </c>
      <c r="E4221">
        <v>26.8584</v>
      </c>
      <c r="F4221">
        <v>19739.792828000001</v>
      </c>
      <c r="G4221">
        <v>16611.981833999998</v>
      </c>
      <c r="H4221" s="39">
        <f>(1/(1-91/360*VLOOKUP($A4221,Tbills!$B$4:$C$974,2,1)/100))^((1)/91)-1</f>
        <v>2.0834963745386403E-6</v>
      </c>
      <c r="I4221" s="39">
        <f>I4220*(1-(I$1+I$5))^($A4221-$A4220)*(1+1.5*(E4221/E4220-1))</f>
        <v>12.439332671435933</v>
      </c>
      <c r="J4221" s="39">
        <f>VLOOKUP(A4221,'UVXY-IV'!A$1:G$5041,4,0)</f>
        <v>12.32243287</v>
      </c>
      <c r="K4221" s="39"/>
      <c r="L4221" s="39"/>
      <c r="M4221" s="39">
        <f>M4220*(1-(M$1+M$5))^($A4221-$A4220)*(1+2*(E4221/E4220-1))</f>
        <v>0.6198579090341052</v>
      </c>
      <c r="N4221" s="39"/>
      <c r="O4221" s="39"/>
    </row>
    <row r="4222" spans="1:15" x14ac:dyDescent="0.25">
      <c r="A4222" s="32">
        <v>44187</v>
      </c>
      <c r="B4222">
        <v>24.23</v>
      </c>
      <c r="C4222">
        <v>27.25</v>
      </c>
      <c r="D4222">
        <v>31.332599999999999</v>
      </c>
      <c r="E4222">
        <v>26.364899999999999</v>
      </c>
      <c r="F4222">
        <v>19867.045828999999</v>
      </c>
      <c r="G4222">
        <v>16719.036723000001</v>
      </c>
      <c r="H4222" s="39">
        <f>(1/(1-91/360*VLOOKUP($A4222,Tbills!$B$4:$C$974,2,1)/100))^((1)/91)-1</f>
        <v>2.0834963745386403E-6</v>
      </c>
      <c r="I4222" s="39">
        <f>I4221*(1-(I$1+I$5))^($A4222-$A4221)*(1+1.5*(E4222/E4221-1))</f>
        <v>12.096373618916431</v>
      </c>
      <c r="J4222" s="39">
        <f>VLOOKUP(A4222,'UVXY-IV'!A$1:G$5041,4,0)</f>
        <v>11.98222002</v>
      </c>
      <c r="K4222" s="39"/>
      <c r="L4222" s="39"/>
      <c r="M4222" s="39">
        <f>M4221*(1-(M$1+M$5))^($A4222-$A4221)*(1+2*(E4222/E4221-1))</f>
        <v>0.59705907636365485</v>
      </c>
      <c r="N4222" s="39"/>
      <c r="O4222" s="39"/>
    </row>
    <row r="4223" spans="1:15" x14ac:dyDescent="0.25">
      <c r="A4223" s="32">
        <v>44188</v>
      </c>
      <c r="B4223">
        <v>23.31</v>
      </c>
      <c r="C4223">
        <v>26.26</v>
      </c>
      <c r="D4223">
        <v>30.0581</v>
      </c>
      <c r="E4223">
        <v>25.292400000000001</v>
      </c>
      <c r="F4223">
        <v>19389.746743</v>
      </c>
      <c r="G4223">
        <v>16317.332662000001</v>
      </c>
      <c r="H4223" s="39">
        <f>(1/(1-91/360*VLOOKUP($A4223,Tbills!$B$4:$C$974,2,1)/100))^((1)/91)-1</f>
        <v>2.0834963745386403E-6</v>
      </c>
      <c r="I4223" s="39">
        <f>I4222*(1-(I$1+I$5))^($A4223-$A4222)*(1+1.5*(E4223/E4222-1))</f>
        <v>11.358160593635695</v>
      </c>
      <c r="J4223" s="39">
        <f>VLOOKUP(A4223,'UVXY-IV'!A$1:G$5041,4,0)</f>
        <v>11.25025291</v>
      </c>
      <c r="K4223" s="39"/>
      <c r="L4223" s="39"/>
      <c r="M4223" s="39">
        <f>M4222*(1-(M$1+M$5))^($A4223-$A4222)*(1+2*(E4223/E4222-1))</f>
        <v>0.54846495975575149</v>
      </c>
      <c r="N4223" s="39"/>
      <c r="O4223" s="39"/>
    </row>
    <row r="4224" spans="1:15" x14ac:dyDescent="0.25">
      <c r="A4224" s="32">
        <v>44189</v>
      </c>
      <c r="B4224">
        <v>21.53</v>
      </c>
      <c r="C4224">
        <v>25.37</v>
      </c>
      <c r="D4224">
        <v>29.18</v>
      </c>
      <c r="E4224">
        <v>24.5534</v>
      </c>
      <c r="F4224">
        <v>19217.543913000001</v>
      </c>
      <c r="G4224">
        <v>16172.382337999999</v>
      </c>
      <c r="H4224" s="39">
        <f>(1/(1-91/360*VLOOKUP($A4224,Tbills!$B$4:$C$974,2,1)/100))^((1)/91)-1</f>
        <v>2.5002875438939753E-6</v>
      </c>
      <c r="I4224" s="39">
        <f>I4223*(1-(I$1+I$5))^($A4224-$A4223)*(1+1.5*(E4224/E4223-1))</f>
        <v>10.860257864746597</v>
      </c>
      <c r="J4224" s="39">
        <f>VLOOKUP(A4224,'UVXY-IV'!A$1:G$5041,4,0)</f>
        <v>10.757046539999999</v>
      </c>
      <c r="K4224" s="39"/>
      <c r="L4224" s="39"/>
      <c r="M4224" s="39">
        <f>M4223*(1-(M$1+M$5))^($A4224-$A4223)*(1+2*(E4224/E4223-1))</f>
        <v>0.51639717019875331</v>
      </c>
      <c r="N4224" s="39"/>
      <c r="O4224" s="39"/>
    </row>
    <row r="4225" spans="1:15" x14ac:dyDescent="0.25">
      <c r="A4225" s="32">
        <v>44193</v>
      </c>
      <c r="B4225">
        <v>21.7</v>
      </c>
      <c r="C4225">
        <v>25.15</v>
      </c>
      <c r="D4225">
        <v>29.038900000000002</v>
      </c>
      <c r="E4225">
        <v>24.4345</v>
      </c>
      <c r="F4225">
        <v>19152.450715999999</v>
      </c>
      <c r="G4225">
        <v>16117.441895</v>
      </c>
      <c r="H4225" s="39">
        <f>(1/(1-91/360*VLOOKUP($A4225,Tbills!$B$4:$C$974,2,1)/100))^((1)/91)-1</f>
        <v>2.5002875438939753E-6</v>
      </c>
      <c r="I4225" s="39">
        <f>I4224*(1-(I$1+I$5))^($A4225-$A4224)*(1+1.5*(E4225/E4224-1))</f>
        <v>10.780958034083167</v>
      </c>
      <c r="J4225" s="39">
        <f>VLOOKUP(A4225,'UVXY-IV'!A$1:G$5041,4,0)</f>
        <v>10.677020750000001</v>
      </c>
      <c r="K4225" s="39"/>
      <c r="L4225" s="39"/>
      <c r="M4225" s="39">
        <f>M4224*(1-(M$1+M$5))^($A4225-$A4224)*(1+2*(E4225/E4224-1))</f>
        <v>0.51132692697926285</v>
      </c>
      <c r="N4225" s="39"/>
      <c r="O4225" s="39"/>
    </row>
    <row r="4226" spans="1:15" x14ac:dyDescent="0.25">
      <c r="A4226" s="32">
        <v>44194</v>
      </c>
      <c r="B4226">
        <v>23.08</v>
      </c>
      <c r="C4226">
        <v>26.24</v>
      </c>
      <c r="D4226">
        <v>30.127800000000001</v>
      </c>
      <c r="E4226">
        <v>25.3507</v>
      </c>
      <c r="F4226">
        <v>19626.371351000002</v>
      </c>
      <c r="G4226">
        <v>16516.222009000001</v>
      </c>
      <c r="H4226" s="39">
        <f>(1/(1-91/360*VLOOKUP($A4226,Tbills!$B$4:$C$974,2,1)/100))^((1)/91)-1</f>
        <v>2.5002875438939753E-6</v>
      </c>
      <c r="I4226" s="39">
        <f>I4225*(1-(I$1+I$5))^($A4226-$A4225)*(1+1.5*(E4226/E4225-1))</f>
        <v>11.387215683596111</v>
      </c>
      <c r="J4226" s="39">
        <f>VLOOKUP(A4226,'UVXY-IV'!A$1:G$5041,4,0)</f>
        <v>11.27717895</v>
      </c>
      <c r="K4226" s="39"/>
      <c r="L4226" s="39"/>
      <c r="M4226" s="39">
        <f>M4225*(1-(M$1+M$5))^($A4226-$A4225)*(1+2*(E4226/E4225-1))</f>
        <v>0.549653999585479</v>
      </c>
      <c r="N4226" s="39"/>
      <c r="O4226" s="39"/>
    </row>
    <row r="4227" spans="1:15" x14ac:dyDescent="0.25">
      <c r="A4227" s="32">
        <v>44195</v>
      </c>
      <c r="B4227">
        <v>22.77</v>
      </c>
      <c r="C4227">
        <v>25.44</v>
      </c>
      <c r="D4227">
        <v>29.072199999999999</v>
      </c>
      <c r="E4227">
        <v>24.462399999999999</v>
      </c>
      <c r="F4227">
        <v>19226.542674</v>
      </c>
      <c r="G4227">
        <v>16179.712036999999</v>
      </c>
      <c r="H4227" s="39">
        <f>(1/(1-91/360*VLOOKUP($A4227,Tbills!$B$4:$C$974,2,1)/100))^((1)/91)-1</f>
        <v>2.5002875438939753E-6</v>
      </c>
      <c r="I4227" s="39">
        <f>I4226*(1-(I$1+I$5))^($A4227-$A4226)*(1+1.5*(E4227/E4226-1))</f>
        <v>10.788592444400734</v>
      </c>
      <c r="J4227" s="39">
        <f>VLOOKUP(A4227,'UVXY-IV'!A$1:G$5041,4,0)</f>
        <v>10.683141640000001</v>
      </c>
      <c r="K4227" s="39"/>
      <c r="L4227" s="39"/>
      <c r="M4227" s="39">
        <f>M4226*(1-(M$1+M$5))^($A4227-$A4226)*(1+2*(E4227/E4226-1))</f>
        <v>0.51111652531542417</v>
      </c>
      <c r="N4227" s="39"/>
      <c r="O4227" s="39"/>
    </row>
    <row r="4228" spans="1:15" x14ac:dyDescent="0.25">
      <c r="A4228" s="32">
        <v>44196</v>
      </c>
      <c r="B4228">
        <v>22.75</v>
      </c>
      <c r="C4228">
        <v>25.28</v>
      </c>
      <c r="D4228">
        <v>29.045400000000001</v>
      </c>
      <c r="E4228">
        <v>24.439800000000002</v>
      </c>
      <c r="F4228">
        <v>19272.179281000001</v>
      </c>
      <c r="G4228">
        <v>16218.076155999999</v>
      </c>
      <c r="H4228" s="39">
        <f>(1/(1-91/360*VLOOKUP($A4228,Tbills!$B$4:$C$974,2,1)/100))^((1)/91)-1</f>
        <v>2.639221485134513E-6</v>
      </c>
      <c r="I4228" s="39">
        <f>I4227*(1-(I$1+I$5))^($A4228-$A4227)*(1+1.5*(E4228/E4227-1))</f>
        <v>10.773538301417684</v>
      </c>
      <c r="J4228" s="39">
        <f>VLOOKUP(A4228,'UVXY-IV'!A$1:G$5041,4,0)</f>
        <v>10.667749000000001</v>
      </c>
      <c r="K4228" s="39"/>
      <c r="L4228" s="39"/>
      <c r="M4228" s="39">
        <f>M4227*(1-(M$1+M$5))^($A4228-$A4227)*(1+2*(E4228/E4227-1))</f>
        <v>0.51015492600348689</v>
      </c>
      <c r="N4228" s="39"/>
      <c r="O4228" s="39"/>
    </row>
    <row r="4229" spans="1:15" x14ac:dyDescent="0.25">
      <c r="A4229" s="32">
        <v>44200</v>
      </c>
      <c r="B4229">
        <v>26.97</v>
      </c>
      <c r="C4229">
        <v>28.26</v>
      </c>
      <c r="D4229">
        <v>31.493200000000002</v>
      </c>
      <c r="E4229">
        <v>26.499199999999998</v>
      </c>
      <c r="F4229">
        <v>19792.415841999999</v>
      </c>
      <c r="G4229">
        <v>16655.698512999999</v>
      </c>
      <c r="H4229" s="39">
        <f>(1/(1-91/360*VLOOKUP($A4229,Tbills!$B$4:$C$974,2,1)/100))^((1)/91)-1</f>
        <v>2.639221485134513E-6</v>
      </c>
      <c r="I4229" s="39">
        <f>I4228*(1-(I$1+I$5))^($A4229-$A4228)*(1+1.5*(E4229/E4228-1))</f>
        <v>12.134808095727466</v>
      </c>
      <c r="J4229" s="39">
        <f>VLOOKUP(A4229,'UVXY-IV'!A$1:G$5041,4,0)</f>
        <v>12.013845310000001</v>
      </c>
      <c r="K4229" s="39"/>
      <c r="L4229" s="39"/>
      <c r="M4229" s="39">
        <f>M4228*(1-(M$1+M$5))^($A4229-$A4228)*(1+2*(E4229/E4228-1))</f>
        <v>0.59605016022269863</v>
      </c>
      <c r="N4229" s="39"/>
      <c r="O4229" s="39"/>
    </row>
    <row r="4230" spans="1:15" x14ac:dyDescent="0.25">
      <c r="A4230" s="32">
        <v>44201</v>
      </c>
      <c r="B4230">
        <v>25.34</v>
      </c>
      <c r="C4230">
        <v>27.25</v>
      </c>
      <c r="D4230">
        <v>30.535</v>
      </c>
      <c r="E4230">
        <v>25.692799999999998</v>
      </c>
      <c r="F4230">
        <v>19447.987843999999</v>
      </c>
      <c r="G4230">
        <v>16365.811771999999</v>
      </c>
      <c r="H4230" s="39">
        <f>(1/(1-91/360*VLOOKUP($A4230,Tbills!$B$4:$C$974,2,1)/100))^((1)/91)-1</f>
        <v>2.639221485134513E-6</v>
      </c>
      <c r="I4230" s="39">
        <f>I4229*(1-(I$1+I$5))^($A4230-$A4229)*(1+1.5*(E4230/E4229-1))</f>
        <v>11.580783574227729</v>
      </c>
      <c r="J4230" s="39">
        <f>VLOOKUP(A4230,'UVXY-IV'!A$1:G$5041,4,0)</f>
        <v>11.464550490000001</v>
      </c>
      <c r="K4230" s="39"/>
      <c r="L4230" s="39"/>
      <c r="M4230" s="39">
        <f>M4229*(1-(M$1+M$5))^($A4230-$A4229)*(1+2*(E4230/E4229-1))</f>
        <v>0.55975436380331667</v>
      </c>
      <c r="N4230" s="39"/>
      <c r="O4230" s="39"/>
    </row>
    <row r="4231" spans="1:15" x14ac:dyDescent="0.25">
      <c r="A4231" s="32">
        <v>44202</v>
      </c>
      <c r="B4231">
        <v>25.07</v>
      </c>
      <c r="C4231">
        <v>26.79</v>
      </c>
      <c r="D4231">
        <v>30.334700000000002</v>
      </c>
      <c r="E4231">
        <v>25.5242</v>
      </c>
      <c r="F4231">
        <v>19267.326658999998</v>
      </c>
      <c r="G4231">
        <v>16213.739126</v>
      </c>
      <c r="H4231" s="39">
        <f>(1/(1-91/360*VLOOKUP($A4231,Tbills!$B$4:$C$974,2,1)/100))^((1)/91)-1</f>
        <v>2.639221485134513E-6</v>
      </c>
      <c r="I4231" s="39">
        <f>I4230*(1-(I$1+I$5))^($A4231-$A4230)*(1+1.5*(E4231/E4230-1))</f>
        <v>11.466681365381438</v>
      </c>
      <c r="J4231" s="39">
        <f>VLOOKUP(A4231,'UVXY-IV'!A$1:G$5041,4,0)</f>
        <v>11.35030192</v>
      </c>
      <c r="K4231" s="39"/>
      <c r="L4231" s="39"/>
      <c r="M4231" s="39">
        <f>M4230*(1-(M$1+M$5))^($A4231-$A4230)*(1+2*(E4231/E4230-1))</f>
        <v>0.55238936454192022</v>
      </c>
      <c r="N4231" s="39"/>
      <c r="O4231" s="39"/>
    </row>
    <row r="4232" spans="1:15" x14ac:dyDescent="0.25">
      <c r="A4232" s="32">
        <v>44203</v>
      </c>
      <c r="B4232">
        <v>22.37</v>
      </c>
      <c r="C4232">
        <v>25.02</v>
      </c>
      <c r="D4232">
        <v>28.553699999999999</v>
      </c>
      <c r="E4232">
        <v>24.025500000000001</v>
      </c>
      <c r="F4232">
        <v>19042.710277999999</v>
      </c>
      <c r="G4232">
        <v>16024.678341999999</v>
      </c>
      <c r="H4232" s="39">
        <f>(1/(1-91/360*VLOOKUP($A4232,Tbills!$B$4:$C$974,2,1)/100))^((1)/91)-1</f>
        <v>2.5002875438939753E-6</v>
      </c>
      <c r="I4232" s="39">
        <f>I4231*(1-(I$1+I$5))^($A4232-$A4231)*(1+1.5*(E4232/E4231-1))</f>
        <v>10.456650400242921</v>
      </c>
      <c r="J4232" s="39">
        <f>VLOOKUP(A4232,'UVXY-IV'!A$1:G$5041,4,0)</f>
        <v>10.350384590000001</v>
      </c>
      <c r="K4232" s="39"/>
      <c r="L4232" s="39"/>
      <c r="M4232" s="39">
        <f>M4231*(1-(M$1+M$5))^($A4232-$A4231)*(1+2*(E4232/E4231-1))</f>
        <v>0.48750383581374795</v>
      </c>
      <c r="N4232" s="39"/>
      <c r="O4232" s="39"/>
    </row>
    <row r="4233" spans="1:15" x14ac:dyDescent="0.25">
      <c r="A4233" s="32">
        <v>44204</v>
      </c>
    </row>
    <row r="4234" spans="1:15" x14ac:dyDescent="0.25">
      <c r="A4234" s="32">
        <v>44207</v>
      </c>
    </row>
    <row r="4235" spans="1:15" x14ac:dyDescent="0.25">
      <c r="A4235" s="32">
        <v>44208</v>
      </c>
    </row>
    <row r="4236" spans="1:15" x14ac:dyDescent="0.25">
      <c r="A4236" s="32">
        <v>44209</v>
      </c>
    </row>
    <row r="4237" spans="1:15" x14ac:dyDescent="0.25">
      <c r="A4237" s="32">
        <v>44210</v>
      </c>
    </row>
    <row r="4238" spans="1:15" x14ac:dyDescent="0.25">
      <c r="A4238" s="32">
        <v>44211</v>
      </c>
    </row>
    <row r="4239" spans="1:15" x14ac:dyDescent="0.25">
      <c r="A4239" s="32">
        <v>44215</v>
      </c>
    </row>
    <row r="4240" spans="1:15" x14ac:dyDescent="0.25">
      <c r="A4240" s="32">
        <v>44216</v>
      </c>
    </row>
    <row r="4241" spans="1:1" x14ac:dyDescent="0.25">
      <c r="A4241" s="32">
        <v>44217</v>
      </c>
    </row>
    <row r="4242" spans="1:1" x14ac:dyDescent="0.25">
      <c r="A4242" s="32">
        <v>44218</v>
      </c>
    </row>
    <row r="4243" spans="1:1" x14ac:dyDescent="0.25">
      <c r="A4243" s="32">
        <v>44221</v>
      </c>
    </row>
    <row r="4244" spans="1:1" x14ac:dyDescent="0.25">
      <c r="A4244" s="32">
        <v>44222</v>
      </c>
    </row>
    <row r="4245" spans="1:1" x14ac:dyDescent="0.25">
      <c r="A4245" s="32">
        <v>44223</v>
      </c>
    </row>
    <row r="4246" spans="1:1" x14ac:dyDescent="0.25">
      <c r="A4246" s="32">
        <v>44224</v>
      </c>
    </row>
    <row r="4247" spans="1:1" x14ac:dyDescent="0.25">
      <c r="A4247" s="32">
        <v>44225</v>
      </c>
    </row>
    <row r="4248" spans="1:1" x14ac:dyDescent="0.25">
      <c r="A4248" s="32">
        <v>44228</v>
      </c>
    </row>
    <row r="4249" spans="1:1" x14ac:dyDescent="0.25">
      <c r="A4249" s="32">
        <v>44229</v>
      </c>
    </row>
    <row r="4250" spans="1:1" x14ac:dyDescent="0.25">
      <c r="A4250" s="32">
        <v>44230</v>
      </c>
    </row>
    <row r="4251" spans="1:1" x14ac:dyDescent="0.25">
      <c r="A4251" s="32">
        <v>44231</v>
      </c>
    </row>
    <row r="4252" spans="1:1" x14ac:dyDescent="0.25">
      <c r="A4252" s="32">
        <v>44232</v>
      </c>
    </row>
    <row r="4253" spans="1:1" x14ac:dyDescent="0.25">
      <c r="A4253" s="32">
        <v>44235</v>
      </c>
    </row>
    <row r="4254" spans="1:1" x14ac:dyDescent="0.25">
      <c r="A4254" s="32">
        <v>44236</v>
      </c>
    </row>
    <row r="4255" spans="1:1" x14ac:dyDescent="0.25">
      <c r="A4255" s="32">
        <v>44237</v>
      </c>
    </row>
    <row r="4256" spans="1:1" x14ac:dyDescent="0.25">
      <c r="A4256" s="32">
        <v>44238</v>
      </c>
    </row>
    <row r="4257" spans="1:1" x14ac:dyDescent="0.25">
      <c r="A4257" s="32">
        <v>44239</v>
      </c>
    </row>
    <row r="4258" spans="1:1" x14ac:dyDescent="0.25">
      <c r="A4258" s="32">
        <v>44243</v>
      </c>
    </row>
    <row r="4259" spans="1:1" x14ac:dyDescent="0.25">
      <c r="A4259" s="32">
        <v>44244</v>
      </c>
    </row>
    <row r="4260" spans="1:1" x14ac:dyDescent="0.25">
      <c r="A4260" s="32">
        <v>44245</v>
      </c>
    </row>
    <row r="4261" spans="1:1" x14ac:dyDescent="0.25">
      <c r="A4261" s="32">
        <v>44246</v>
      </c>
    </row>
    <row r="4262" spans="1:1" x14ac:dyDescent="0.25">
      <c r="A4262" s="32">
        <v>44249</v>
      </c>
    </row>
    <row r="4263" spans="1:1" x14ac:dyDescent="0.25">
      <c r="A4263" s="32">
        <v>44250</v>
      </c>
    </row>
    <row r="4264" spans="1:1" x14ac:dyDescent="0.25">
      <c r="A4264" s="32">
        <v>44251</v>
      </c>
    </row>
    <row r="4265" spans="1:1" x14ac:dyDescent="0.25">
      <c r="A4265" s="32">
        <v>44252</v>
      </c>
    </row>
    <row r="4266" spans="1:1" x14ac:dyDescent="0.25">
      <c r="A4266" s="32">
        <v>44253</v>
      </c>
    </row>
    <row r="4267" spans="1:1" x14ac:dyDescent="0.25">
      <c r="A4267" s="32">
        <v>44256</v>
      </c>
    </row>
    <row r="4268" spans="1:1" x14ac:dyDescent="0.25">
      <c r="A4268" s="32">
        <v>44257</v>
      </c>
    </row>
    <row r="4269" spans="1:1" x14ac:dyDescent="0.25">
      <c r="A4269" s="32">
        <v>44258</v>
      </c>
    </row>
    <row r="4270" spans="1:1" x14ac:dyDescent="0.25">
      <c r="A4270" s="32">
        <v>44259</v>
      </c>
    </row>
    <row r="4271" spans="1:1" x14ac:dyDescent="0.25">
      <c r="A4271" s="32">
        <v>44260</v>
      </c>
    </row>
    <row r="4272" spans="1:1" x14ac:dyDescent="0.25">
      <c r="A4272" s="32">
        <v>44263</v>
      </c>
    </row>
    <row r="4273" spans="1:1" x14ac:dyDescent="0.25">
      <c r="A4273" s="32">
        <v>44264</v>
      </c>
    </row>
    <row r="4274" spans="1:1" x14ac:dyDescent="0.25">
      <c r="A4274" s="32">
        <v>44265</v>
      </c>
    </row>
    <row r="4275" spans="1:1" x14ac:dyDescent="0.25">
      <c r="A4275" s="32">
        <v>44266</v>
      </c>
    </row>
    <row r="4276" spans="1:1" x14ac:dyDescent="0.25">
      <c r="A4276" s="32">
        <v>44267</v>
      </c>
    </row>
    <row r="4277" spans="1:1" x14ac:dyDescent="0.25">
      <c r="A4277" s="32">
        <v>44270</v>
      </c>
    </row>
    <row r="4278" spans="1:1" x14ac:dyDescent="0.25">
      <c r="A4278" s="32">
        <v>44271</v>
      </c>
    </row>
    <row r="4279" spans="1:1" x14ac:dyDescent="0.25">
      <c r="A4279" s="32">
        <v>44272</v>
      </c>
    </row>
    <row r="4280" spans="1:1" x14ac:dyDescent="0.25">
      <c r="A4280" s="32">
        <v>44273</v>
      </c>
    </row>
    <row r="4281" spans="1:1" x14ac:dyDescent="0.25">
      <c r="A4281" s="32">
        <v>44274</v>
      </c>
    </row>
    <row r="4282" spans="1:1" x14ac:dyDescent="0.25">
      <c r="A4282" s="32">
        <v>44277</v>
      </c>
    </row>
    <row r="4283" spans="1:1" x14ac:dyDescent="0.25">
      <c r="A4283" s="32">
        <v>44278</v>
      </c>
    </row>
    <row r="4284" spans="1:1" x14ac:dyDescent="0.25">
      <c r="A4284" s="32">
        <v>44279</v>
      </c>
    </row>
    <row r="4285" spans="1:1" x14ac:dyDescent="0.25">
      <c r="A4285" s="32">
        <v>44280</v>
      </c>
    </row>
    <row r="4286" spans="1:1" x14ac:dyDescent="0.25">
      <c r="A4286" s="32">
        <v>44281</v>
      </c>
    </row>
    <row r="4287" spans="1:1" x14ac:dyDescent="0.25">
      <c r="A4287" s="32">
        <v>44284</v>
      </c>
    </row>
    <row r="4288" spans="1:1" x14ac:dyDescent="0.25">
      <c r="A4288" s="32">
        <v>44285</v>
      </c>
    </row>
    <row r="4289" spans="1:1" x14ac:dyDescent="0.25">
      <c r="A4289" s="32">
        <v>44286</v>
      </c>
    </row>
    <row r="4290" spans="1:1" x14ac:dyDescent="0.25">
      <c r="A4290" s="32">
        <v>44287</v>
      </c>
    </row>
    <row r="4291" spans="1:1" x14ac:dyDescent="0.25">
      <c r="A4291" s="32">
        <v>44291</v>
      </c>
    </row>
    <row r="4292" spans="1:1" x14ac:dyDescent="0.25">
      <c r="A4292" s="32">
        <v>44292</v>
      </c>
    </row>
    <row r="4293" spans="1:1" x14ac:dyDescent="0.25">
      <c r="A4293" s="32">
        <v>44293</v>
      </c>
    </row>
    <row r="4294" spans="1:1" x14ac:dyDescent="0.25">
      <c r="A4294" s="32">
        <v>44294</v>
      </c>
    </row>
    <row r="4295" spans="1:1" x14ac:dyDescent="0.25">
      <c r="A4295" s="32">
        <v>44295</v>
      </c>
    </row>
    <row r="4296" spans="1:1" x14ac:dyDescent="0.25">
      <c r="A4296" s="32">
        <v>44298</v>
      </c>
    </row>
    <row r="4297" spans="1:1" x14ac:dyDescent="0.25">
      <c r="A4297" s="32">
        <v>44299</v>
      </c>
    </row>
    <row r="4298" spans="1:1" x14ac:dyDescent="0.25">
      <c r="A4298" s="32">
        <v>44300</v>
      </c>
    </row>
    <row r="4299" spans="1:1" x14ac:dyDescent="0.25">
      <c r="A4299" s="32">
        <v>44301</v>
      </c>
    </row>
    <row r="4300" spans="1:1" x14ac:dyDescent="0.25">
      <c r="A4300" s="32">
        <v>44302</v>
      </c>
    </row>
    <row r="4301" spans="1:1" x14ac:dyDescent="0.25">
      <c r="A4301" s="32">
        <v>44305</v>
      </c>
    </row>
    <row r="4302" spans="1:1" x14ac:dyDescent="0.25">
      <c r="A4302" s="32">
        <v>44306</v>
      </c>
    </row>
    <row r="4303" spans="1:1" x14ac:dyDescent="0.25">
      <c r="A4303" s="32">
        <v>44307</v>
      </c>
    </row>
    <row r="4304" spans="1:1" x14ac:dyDescent="0.25">
      <c r="A4304" s="32">
        <v>44308</v>
      </c>
    </row>
    <row r="4305" spans="1:1" x14ac:dyDescent="0.25">
      <c r="A4305" s="32">
        <v>44309</v>
      </c>
    </row>
    <row r="4306" spans="1:1" x14ac:dyDescent="0.25">
      <c r="A4306" s="32">
        <v>44312</v>
      </c>
    </row>
    <row r="4307" spans="1:1" x14ac:dyDescent="0.25">
      <c r="A4307" s="32">
        <v>44313</v>
      </c>
    </row>
    <row r="4308" spans="1:1" x14ac:dyDescent="0.25">
      <c r="A4308" s="32">
        <v>44314</v>
      </c>
    </row>
    <row r="4309" spans="1:1" x14ac:dyDescent="0.25">
      <c r="A4309" s="32">
        <v>44315</v>
      </c>
    </row>
    <row r="4310" spans="1:1" x14ac:dyDescent="0.25">
      <c r="A4310" s="32">
        <v>44316</v>
      </c>
    </row>
    <row r="4311" spans="1:1" x14ac:dyDescent="0.25">
      <c r="A4311" s="32">
        <v>44319</v>
      </c>
    </row>
    <row r="4312" spans="1:1" x14ac:dyDescent="0.25">
      <c r="A4312" s="32">
        <v>44320</v>
      </c>
    </row>
    <row r="4313" spans="1:1" x14ac:dyDescent="0.25">
      <c r="A4313" s="32">
        <v>44321</v>
      </c>
    </row>
    <row r="4314" spans="1:1" x14ac:dyDescent="0.25">
      <c r="A4314" s="32">
        <v>44322</v>
      </c>
    </row>
    <row r="4315" spans="1:1" x14ac:dyDescent="0.25">
      <c r="A4315" s="32">
        <v>44323</v>
      </c>
    </row>
    <row r="4316" spans="1:1" x14ac:dyDescent="0.25">
      <c r="A4316" s="32">
        <v>44326</v>
      </c>
    </row>
    <row r="4317" spans="1:1" x14ac:dyDescent="0.25">
      <c r="A4317" s="32">
        <v>44327</v>
      </c>
    </row>
    <row r="4318" spans="1:1" x14ac:dyDescent="0.25">
      <c r="A4318" s="32">
        <v>44328</v>
      </c>
    </row>
    <row r="4319" spans="1:1" x14ac:dyDescent="0.25">
      <c r="A4319" s="32">
        <v>44329</v>
      </c>
    </row>
    <row r="4320" spans="1:1" x14ac:dyDescent="0.25">
      <c r="A4320" s="32">
        <v>44330</v>
      </c>
    </row>
    <row r="4321" spans="1:1" x14ac:dyDescent="0.25">
      <c r="A4321" s="32">
        <v>44333</v>
      </c>
    </row>
    <row r="4322" spans="1:1" x14ac:dyDescent="0.25">
      <c r="A4322" s="32">
        <v>44334</v>
      </c>
    </row>
    <row r="4323" spans="1:1" x14ac:dyDescent="0.25">
      <c r="A4323" s="32">
        <v>44335</v>
      </c>
    </row>
    <row r="4324" spans="1:1" x14ac:dyDescent="0.25">
      <c r="A4324" s="32">
        <v>44336</v>
      </c>
    </row>
    <row r="4325" spans="1:1" x14ac:dyDescent="0.25">
      <c r="A4325" s="32">
        <v>44337</v>
      </c>
    </row>
    <row r="4326" spans="1:1" x14ac:dyDescent="0.25">
      <c r="A4326" s="32">
        <v>44340</v>
      </c>
    </row>
    <row r="4327" spans="1:1" x14ac:dyDescent="0.25">
      <c r="A4327" s="32">
        <v>44341</v>
      </c>
    </row>
    <row r="4328" spans="1:1" x14ac:dyDescent="0.25">
      <c r="A4328" s="32">
        <v>44342</v>
      </c>
    </row>
    <row r="4329" spans="1:1" x14ac:dyDescent="0.25">
      <c r="A4329" s="32">
        <v>44343</v>
      </c>
    </row>
    <row r="4330" spans="1:1" x14ac:dyDescent="0.25">
      <c r="A4330" s="32">
        <v>44344</v>
      </c>
    </row>
    <row r="4331" spans="1:1" x14ac:dyDescent="0.25">
      <c r="A4331" s="32">
        <v>44348</v>
      </c>
    </row>
    <row r="4332" spans="1:1" x14ac:dyDescent="0.25">
      <c r="A4332" s="32">
        <v>44349</v>
      </c>
    </row>
    <row r="4333" spans="1:1" x14ac:dyDescent="0.25">
      <c r="A4333" s="32">
        <v>44350</v>
      </c>
    </row>
    <row r="4334" spans="1:1" x14ac:dyDescent="0.25">
      <c r="A4334" s="32">
        <v>44351</v>
      </c>
    </row>
    <row r="4335" spans="1:1" x14ac:dyDescent="0.25">
      <c r="A4335" s="32">
        <v>44354</v>
      </c>
    </row>
    <row r="4336" spans="1:1" x14ac:dyDescent="0.25">
      <c r="A4336" s="32">
        <v>44355</v>
      </c>
    </row>
    <row r="4337" spans="1:1" x14ac:dyDescent="0.25">
      <c r="A4337" s="32">
        <v>44356</v>
      </c>
    </row>
    <row r="4338" spans="1:1" x14ac:dyDescent="0.25">
      <c r="A4338" s="32">
        <v>44357</v>
      </c>
    </row>
    <row r="4339" spans="1:1" x14ac:dyDescent="0.25">
      <c r="A4339" s="32">
        <v>44358</v>
      </c>
    </row>
    <row r="4340" spans="1:1" x14ac:dyDescent="0.25">
      <c r="A4340" s="32">
        <v>44361</v>
      </c>
    </row>
    <row r="4341" spans="1:1" x14ac:dyDescent="0.25">
      <c r="A4341" s="32">
        <v>44362</v>
      </c>
    </row>
    <row r="4342" spans="1:1" x14ac:dyDescent="0.25">
      <c r="A4342" s="32">
        <v>44363</v>
      </c>
    </row>
    <row r="4343" spans="1:1" x14ac:dyDescent="0.25">
      <c r="A4343" s="32">
        <v>44364</v>
      </c>
    </row>
    <row r="4344" spans="1:1" x14ac:dyDescent="0.25">
      <c r="A4344" s="32">
        <v>44365</v>
      </c>
    </row>
    <row r="4345" spans="1:1" x14ac:dyDescent="0.25">
      <c r="A4345" s="32">
        <v>44368</v>
      </c>
    </row>
    <row r="4346" spans="1:1" x14ac:dyDescent="0.25">
      <c r="A4346" s="32">
        <v>44369</v>
      </c>
    </row>
    <row r="4347" spans="1:1" x14ac:dyDescent="0.25">
      <c r="A4347" s="32">
        <v>44370</v>
      </c>
    </row>
    <row r="4348" spans="1:1" x14ac:dyDescent="0.25">
      <c r="A4348" s="32">
        <v>44371</v>
      </c>
    </row>
    <row r="4349" spans="1:1" x14ac:dyDescent="0.25">
      <c r="A4349" s="32">
        <v>44372</v>
      </c>
    </row>
    <row r="4350" spans="1:1" x14ac:dyDescent="0.25">
      <c r="A4350" s="32">
        <v>44375</v>
      </c>
    </row>
    <row r="4351" spans="1:1" x14ac:dyDescent="0.25">
      <c r="A4351" s="32">
        <v>44376</v>
      </c>
    </row>
    <row r="4352" spans="1:1" x14ac:dyDescent="0.25">
      <c r="A4352" s="32">
        <v>44377</v>
      </c>
    </row>
    <row r="4353" spans="1:1" x14ac:dyDescent="0.25">
      <c r="A4353" s="32">
        <v>44378</v>
      </c>
    </row>
    <row r="4354" spans="1:1" x14ac:dyDescent="0.25">
      <c r="A4354" s="32">
        <v>44379</v>
      </c>
    </row>
    <row r="4355" spans="1:1" x14ac:dyDescent="0.25">
      <c r="A4355" s="32">
        <v>44383</v>
      </c>
    </row>
    <row r="4356" spans="1:1" x14ac:dyDescent="0.25">
      <c r="A4356" s="32">
        <v>44384</v>
      </c>
    </row>
    <row r="4357" spans="1:1" x14ac:dyDescent="0.25">
      <c r="A4357" s="32">
        <v>44385</v>
      </c>
    </row>
    <row r="4358" spans="1:1" x14ac:dyDescent="0.25">
      <c r="A4358" s="32">
        <v>44386</v>
      </c>
    </row>
    <row r="4359" spans="1:1" x14ac:dyDescent="0.25">
      <c r="A4359" s="32">
        <v>44389</v>
      </c>
    </row>
    <row r="4360" spans="1:1" x14ac:dyDescent="0.25">
      <c r="A4360" s="32">
        <v>44390</v>
      </c>
    </row>
    <row r="4361" spans="1:1" x14ac:dyDescent="0.25">
      <c r="A4361" s="32">
        <v>44391</v>
      </c>
    </row>
    <row r="4362" spans="1:1" x14ac:dyDescent="0.25">
      <c r="A4362" s="32">
        <v>44392</v>
      </c>
    </row>
    <row r="4363" spans="1:1" x14ac:dyDescent="0.25">
      <c r="A4363" s="32">
        <v>44393</v>
      </c>
    </row>
    <row r="4364" spans="1:1" x14ac:dyDescent="0.25">
      <c r="A4364" s="32">
        <v>44396</v>
      </c>
    </row>
    <row r="4365" spans="1:1" x14ac:dyDescent="0.25">
      <c r="A4365" s="32">
        <v>44397</v>
      </c>
    </row>
    <row r="4366" spans="1:1" x14ac:dyDescent="0.25">
      <c r="A4366" s="32">
        <v>44398</v>
      </c>
    </row>
    <row r="4367" spans="1:1" x14ac:dyDescent="0.25">
      <c r="A4367" s="32">
        <v>44399</v>
      </c>
    </row>
    <row r="4368" spans="1:1" x14ac:dyDescent="0.25">
      <c r="A4368" s="32">
        <v>44400</v>
      </c>
    </row>
    <row r="4369" spans="1:1" x14ac:dyDescent="0.25">
      <c r="A4369" s="32">
        <v>44403</v>
      </c>
    </row>
    <row r="4370" spans="1:1" x14ac:dyDescent="0.25">
      <c r="A4370" s="32">
        <v>44404</v>
      </c>
    </row>
    <row r="4371" spans="1:1" x14ac:dyDescent="0.25">
      <c r="A4371" s="32">
        <v>44405</v>
      </c>
    </row>
    <row r="4372" spans="1:1" x14ac:dyDescent="0.25">
      <c r="A4372" s="32">
        <v>44406</v>
      </c>
    </row>
    <row r="4373" spans="1:1" x14ac:dyDescent="0.25">
      <c r="A4373" s="32">
        <v>44407</v>
      </c>
    </row>
    <row r="4374" spans="1:1" x14ac:dyDescent="0.25">
      <c r="A4374" s="32">
        <v>44410</v>
      </c>
    </row>
    <row r="4375" spans="1:1" x14ac:dyDescent="0.25">
      <c r="A4375" s="32">
        <v>44411</v>
      </c>
    </row>
    <row r="4376" spans="1:1" x14ac:dyDescent="0.25">
      <c r="A4376" s="32">
        <v>44412</v>
      </c>
    </row>
    <row r="4377" spans="1:1" x14ac:dyDescent="0.25">
      <c r="A4377" s="32">
        <v>44413</v>
      </c>
    </row>
    <row r="4378" spans="1:1" x14ac:dyDescent="0.25">
      <c r="A4378" s="32">
        <v>44414</v>
      </c>
    </row>
    <row r="4379" spans="1:1" x14ac:dyDescent="0.25">
      <c r="A4379" s="32">
        <v>44417</v>
      </c>
    </row>
    <row r="4380" spans="1:1" x14ac:dyDescent="0.25">
      <c r="A4380" s="32">
        <v>44418</v>
      </c>
    </row>
    <row r="4381" spans="1:1" x14ac:dyDescent="0.25">
      <c r="A4381" s="32">
        <v>44419</v>
      </c>
    </row>
    <row r="4382" spans="1:1" x14ac:dyDescent="0.25">
      <c r="A4382" s="32">
        <v>44420</v>
      </c>
    </row>
    <row r="4383" spans="1:1" x14ac:dyDescent="0.25">
      <c r="A4383" s="32">
        <v>44421</v>
      </c>
    </row>
    <row r="4384" spans="1:1" x14ac:dyDescent="0.25">
      <c r="A4384" s="32">
        <v>44424</v>
      </c>
    </row>
    <row r="4385" spans="1:1" x14ac:dyDescent="0.25">
      <c r="A4385" s="32">
        <v>44425</v>
      </c>
    </row>
    <row r="4386" spans="1:1" x14ac:dyDescent="0.25">
      <c r="A4386" s="32">
        <v>44426</v>
      </c>
    </row>
    <row r="4387" spans="1:1" x14ac:dyDescent="0.25">
      <c r="A4387" s="32">
        <v>44427</v>
      </c>
    </row>
    <row r="4388" spans="1:1" x14ac:dyDescent="0.25">
      <c r="A4388" s="32">
        <v>44428</v>
      </c>
    </row>
    <row r="4389" spans="1:1" x14ac:dyDescent="0.25">
      <c r="A4389" s="32">
        <v>44431</v>
      </c>
    </row>
    <row r="4390" spans="1:1" x14ac:dyDescent="0.25">
      <c r="A4390" s="32">
        <v>44432</v>
      </c>
    </row>
    <row r="4391" spans="1:1" x14ac:dyDescent="0.25">
      <c r="A4391" s="32">
        <v>44433</v>
      </c>
    </row>
    <row r="4392" spans="1:1" x14ac:dyDescent="0.25">
      <c r="A4392" s="32">
        <v>44434</v>
      </c>
    </row>
    <row r="4393" spans="1:1" x14ac:dyDescent="0.25">
      <c r="A4393" s="32">
        <v>44435</v>
      </c>
    </row>
    <row r="4394" spans="1:1" x14ac:dyDescent="0.25">
      <c r="A4394" s="32">
        <v>44438</v>
      </c>
    </row>
    <row r="4395" spans="1:1" x14ac:dyDescent="0.25">
      <c r="A4395" s="32">
        <v>44439</v>
      </c>
    </row>
    <row r="4396" spans="1:1" x14ac:dyDescent="0.25">
      <c r="A4396" s="32">
        <v>44440</v>
      </c>
    </row>
    <row r="4397" spans="1:1" x14ac:dyDescent="0.25">
      <c r="A4397" s="32">
        <v>44441</v>
      </c>
    </row>
    <row r="4398" spans="1:1" x14ac:dyDescent="0.25">
      <c r="A4398" s="32">
        <v>44442</v>
      </c>
    </row>
    <row r="4399" spans="1:1" x14ac:dyDescent="0.25">
      <c r="A4399" s="32">
        <v>44446</v>
      </c>
    </row>
    <row r="4400" spans="1:1" x14ac:dyDescent="0.25">
      <c r="A4400" s="32">
        <v>44447</v>
      </c>
    </row>
    <row r="4401" spans="1:1" x14ac:dyDescent="0.25">
      <c r="A4401" s="32">
        <v>44448</v>
      </c>
    </row>
    <row r="4402" spans="1:1" x14ac:dyDescent="0.25">
      <c r="A4402" s="32">
        <v>44449</v>
      </c>
    </row>
    <row r="4403" spans="1:1" x14ac:dyDescent="0.25">
      <c r="A4403" s="32">
        <v>44452</v>
      </c>
    </row>
    <row r="4404" spans="1:1" x14ac:dyDescent="0.25">
      <c r="A4404" s="32">
        <v>44453</v>
      </c>
    </row>
    <row r="4405" spans="1:1" x14ac:dyDescent="0.25">
      <c r="A4405" s="32">
        <v>44454</v>
      </c>
    </row>
    <row r="4406" spans="1:1" x14ac:dyDescent="0.25">
      <c r="A4406" s="32">
        <v>44455</v>
      </c>
    </row>
    <row r="4407" spans="1:1" x14ac:dyDescent="0.25">
      <c r="A4407" s="32">
        <v>44456</v>
      </c>
    </row>
    <row r="4408" spans="1:1" x14ac:dyDescent="0.25">
      <c r="A4408" s="32">
        <v>44459</v>
      </c>
    </row>
    <row r="4409" spans="1:1" x14ac:dyDescent="0.25">
      <c r="A4409" s="32">
        <v>44460</v>
      </c>
    </row>
    <row r="4410" spans="1:1" x14ac:dyDescent="0.25">
      <c r="A4410" s="32">
        <v>44461</v>
      </c>
    </row>
    <row r="4411" spans="1:1" x14ac:dyDescent="0.25">
      <c r="A4411" s="32">
        <v>44462</v>
      </c>
    </row>
    <row r="4412" spans="1:1" x14ac:dyDescent="0.25">
      <c r="A4412" s="32">
        <v>44463</v>
      </c>
    </row>
    <row r="4413" spans="1:1" x14ac:dyDescent="0.25">
      <c r="A4413" s="32">
        <v>44466</v>
      </c>
    </row>
    <row r="4414" spans="1:1" x14ac:dyDescent="0.25">
      <c r="A4414" s="32">
        <v>44467</v>
      </c>
    </row>
    <row r="4415" spans="1:1" x14ac:dyDescent="0.25">
      <c r="A4415" s="32">
        <v>44468</v>
      </c>
    </row>
    <row r="4416" spans="1:1" x14ac:dyDescent="0.25">
      <c r="A4416" s="32">
        <v>44469</v>
      </c>
    </row>
    <row r="4417" spans="1:1" x14ac:dyDescent="0.25">
      <c r="A4417" s="32">
        <v>44470</v>
      </c>
    </row>
    <row r="4418" spans="1:1" x14ac:dyDescent="0.25">
      <c r="A4418" s="32">
        <v>44473</v>
      </c>
    </row>
    <row r="4419" spans="1:1" x14ac:dyDescent="0.25">
      <c r="A4419" s="32">
        <v>44474</v>
      </c>
    </row>
    <row r="4420" spans="1:1" x14ac:dyDescent="0.25">
      <c r="A4420" s="32">
        <v>44475</v>
      </c>
    </row>
    <row r="4421" spans="1:1" x14ac:dyDescent="0.25">
      <c r="A4421" s="32">
        <v>44476</v>
      </c>
    </row>
    <row r="4422" spans="1:1" x14ac:dyDescent="0.25">
      <c r="A4422" s="32">
        <v>44477</v>
      </c>
    </row>
    <row r="4423" spans="1:1" x14ac:dyDescent="0.25">
      <c r="A4423" s="32">
        <v>44480</v>
      </c>
    </row>
    <row r="4424" spans="1:1" x14ac:dyDescent="0.25">
      <c r="A4424" s="32">
        <v>44481</v>
      </c>
    </row>
    <row r="4425" spans="1:1" x14ac:dyDescent="0.25">
      <c r="A4425" s="32">
        <v>44482</v>
      </c>
    </row>
    <row r="4426" spans="1:1" x14ac:dyDescent="0.25">
      <c r="A4426" s="32">
        <v>44483</v>
      </c>
    </row>
    <row r="4427" spans="1:1" x14ac:dyDescent="0.25">
      <c r="A4427" s="32">
        <v>44484</v>
      </c>
    </row>
    <row r="4428" spans="1:1" x14ac:dyDescent="0.25">
      <c r="A4428" s="32">
        <v>44487</v>
      </c>
    </row>
    <row r="4429" spans="1:1" x14ac:dyDescent="0.25">
      <c r="A4429" s="32">
        <v>44488</v>
      </c>
    </row>
    <row r="4430" spans="1:1" x14ac:dyDescent="0.25">
      <c r="A4430" s="32">
        <v>44489</v>
      </c>
    </row>
    <row r="4431" spans="1:1" x14ac:dyDescent="0.25">
      <c r="A4431" s="32">
        <v>44490</v>
      </c>
    </row>
    <row r="4432" spans="1:1" x14ac:dyDescent="0.25">
      <c r="A4432" s="32">
        <v>44491</v>
      </c>
    </row>
    <row r="4433" spans="1:1" x14ac:dyDescent="0.25">
      <c r="A4433" s="32">
        <v>44494</v>
      </c>
    </row>
    <row r="4434" spans="1:1" x14ac:dyDescent="0.25">
      <c r="A4434" s="32">
        <v>44495</v>
      </c>
    </row>
    <row r="4435" spans="1:1" x14ac:dyDescent="0.25">
      <c r="A4435" s="32">
        <v>44496</v>
      </c>
    </row>
    <row r="4436" spans="1:1" x14ac:dyDescent="0.25">
      <c r="A4436" s="32">
        <v>44497</v>
      </c>
    </row>
    <row r="4437" spans="1:1" x14ac:dyDescent="0.25">
      <c r="A4437" s="32">
        <v>44498</v>
      </c>
    </row>
    <row r="4438" spans="1:1" x14ac:dyDescent="0.25">
      <c r="A4438" s="32">
        <v>44501</v>
      </c>
    </row>
    <row r="4439" spans="1:1" x14ac:dyDescent="0.25">
      <c r="A4439" s="32">
        <v>44502</v>
      </c>
    </row>
    <row r="4440" spans="1:1" x14ac:dyDescent="0.25">
      <c r="A4440" s="32">
        <v>44503</v>
      </c>
    </row>
    <row r="4441" spans="1:1" x14ac:dyDescent="0.25">
      <c r="A4441" s="32">
        <v>44504</v>
      </c>
    </row>
    <row r="4442" spans="1:1" x14ac:dyDescent="0.25">
      <c r="A4442" s="32">
        <v>44505</v>
      </c>
    </row>
    <row r="4443" spans="1:1" x14ac:dyDescent="0.25">
      <c r="A4443" s="32">
        <v>44508</v>
      </c>
    </row>
    <row r="4444" spans="1:1" x14ac:dyDescent="0.25">
      <c r="A4444" s="32">
        <v>44509</v>
      </c>
    </row>
    <row r="4445" spans="1:1" x14ac:dyDescent="0.25">
      <c r="A4445" s="32">
        <v>44510</v>
      </c>
    </row>
    <row r="4446" spans="1:1" x14ac:dyDescent="0.25">
      <c r="A4446" s="32">
        <v>44511</v>
      </c>
    </row>
    <row r="4447" spans="1:1" x14ac:dyDescent="0.25">
      <c r="A4447" s="32">
        <v>44512</v>
      </c>
    </row>
    <row r="4448" spans="1:1" x14ac:dyDescent="0.25">
      <c r="A4448" s="32">
        <v>44515</v>
      </c>
    </row>
    <row r="4449" spans="1:1" x14ac:dyDescent="0.25">
      <c r="A4449" s="32">
        <v>44516</v>
      </c>
    </row>
    <row r="4450" spans="1:1" x14ac:dyDescent="0.25">
      <c r="A4450" s="32">
        <v>44517</v>
      </c>
    </row>
    <row r="4451" spans="1:1" x14ac:dyDescent="0.25">
      <c r="A4451" s="32">
        <v>44518</v>
      </c>
    </row>
    <row r="4452" spans="1:1" x14ac:dyDescent="0.25">
      <c r="A4452" s="32">
        <v>44519</v>
      </c>
    </row>
    <row r="4453" spans="1:1" x14ac:dyDescent="0.25">
      <c r="A4453" s="32">
        <v>44522</v>
      </c>
    </row>
    <row r="4454" spans="1:1" x14ac:dyDescent="0.25">
      <c r="A4454" s="32">
        <v>44523</v>
      </c>
    </row>
    <row r="4455" spans="1:1" x14ac:dyDescent="0.25">
      <c r="A4455" s="32">
        <v>44524</v>
      </c>
    </row>
    <row r="4456" spans="1:1" x14ac:dyDescent="0.25">
      <c r="A4456" s="32">
        <v>44526</v>
      </c>
    </row>
    <row r="4457" spans="1:1" x14ac:dyDescent="0.25">
      <c r="A4457" s="32">
        <v>44529</v>
      </c>
    </row>
    <row r="4458" spans="1:1" x14ac:dyDescent="0.25">
      <c r="A4458" s="32">
        <v>44530</v>
      </c>
    </row>
    <row r="4459" spans="1:1" x14ac:dyDescent="0.25">
      <c r="A4459" s="32">
        <v>44531</v>
      </c>
    </row>
    <row r="4460" spans="1:1" x14ac:dyDescent="0.25">
      <c r="A4460" s="32">
        <v>44532</v>
      </c>
    </row>
    <row r="4461" spans="1:1" x14ac:dyDescent="0.25">
      <c r="A4461" s="32">
        <v>44533</v>
      </c>
    </row>
    <row r="4462" spans="1:1" x14ac:dyDescent="0.25">
      <c r="A4462" s="32">
        <v>44536</v>
      </c>
    </row>
    <row r="4463" spans="1:1" x14ac:dyDescent="0.25">
      <c r="A4463" s="32">
        <v>44537</v>
      </c>
    </row>
    <row r="4464" spans="1:1" x14ac:dyDescent="0.25">
      <c r="A4464" s="32">
        <v>44538</v>
      </c>
    </row>
    <row r="4465" spans="1:1" x14ac:dyDescent="0.25">
      <c r="A4465" s="32">
        <v>44539</v>
      </c>
    </row>
    <row r="4466" spans="1:1" x14ac:dyDescent="0.25">
      <c r="A4466" s="32">
        <v>44540</v>
      </c>
    </row>
    <row r="4467" spans="1:1" x14ac:dyDescent="0.25">
      <c r="A4467" s="32">
        <v>44543</v>
      </c>
    </row>
    <row r="4468" spans="1:1" x14ac:dyDescent="0.25">
      <c r="A4468" s="32">
        <v>44544</v>
      </c>
    </row>
    <row r="4469" spans="1:1" x14ac:dyDescent="0.25">
      <c r="A4469" s="32">
        <v>44545</v>
      </c>
    </row>
    <row r="4470" spans="1:1" x14ac:dyDescent="0.25">
      <c r="A4470" s="32">
        <v>44546</v>
      </c>
    </row>
    <row r="4471" spans="1:1" x14ac:dyDescent="0.25">
      <c r="A4471" s="32">
        <v>44547</v>
      </c>
    </row>
    <row r="4472" spans="1:1" x14ac:dyDescent="0.25">
      <c r="A4472" s="32">
        <v>44550</v>
      </c>
    </row>
    <row r="4473" spans="1:1" x14ac:dyDescent="0.25">
      <c r="A4473" s="32">
        <v>44551</v>
      </c>
    </row>
    <row r="4474" spans="1:1" x14ac:dyDescent="0.25">
      <c r="A4474" s="32">
        <v>44552</v>
      </c>
    </row>
    <row r="4475" spans="1:1" x14ac:dyDescent="0.25">
      <c r="A4475" s="32">
        <v>44553</v>
      </c>
    </row>
    <row r="4476" spans="1:1" x14ac:dyDescent="0.25">
      <c r="A4476" s="32">
        <v>44557</v>
      </c>
    </row>
    <row r="4477" spans="1:1" x14ac:dyDescent="0.25">
      <c r="A4477" s="32">
        <v>44558</v>
      </c>
    </row>
    <row r="4478" spans="1:1" x14ac:dyDescent="0.25">
      <c r="A4478" s="32">
        <v>44559</v>
      </c>
    </row>
    <row r="4479" spans="1:1" x14ac:dyDescent="0.25">
      <c r="A4479" s="32">
        <v>44560</v>
      </c>
    </row>
    <row r="4480" spans="1:1" x14ac:dyDescent="0.25">
      <c r="A4480" s="32">
        <v>44561</v>
      </c>
    </row>
    <row r="4481" spans="1:1" x14ac:dyDescent="0.25">
      <c r="A4481" s="32">
        <v>44564</v>
      </c>
    </row>
    <row r="4482" spans="1:1" x14ac:dyDescent="0.25">
      <c r="A4482" s="32">
        <v>44565</v>
      </c>
    </row>
    <row r="4483" spans="1:1" x14ac:dyDescent="0.25">
      <c r="A4483" s="32">
        <v>44566</v>
      </c>
    </row>
    <row r="4484" spans="1:1" x14ac:dyDescent="0.25">
      <c r="A4484" s="32">
        <v>44567</v>
      </c>
    </row>
    <row r="4485" spans="1:1" x14ac:dyDescent="0.25">
      <c r="A4485" s="32">
        <v>44568</v>
      </c>
    </row>
    <row r="4486" spans="1:1" x14ac:dyDescent="0.25">
      <c r="A4486" s="32">
        <v>44571</v>
      </c>
    </row>
    <row r="4487" spans="1:1" x14ac:dyDescent="0.25">
      <c r="A4487" s="32">
        <v>44572</v>
      </c>
    </row>
    <row r="4488" spans="1:1" x14ac:dyDescent="0.25">
      <c r="A4488" s="32">
        <v>44573</v>
      </c>
    </row>
    <row r="4489" spans="1:1" x14ac:dyDescent="0.25">
      <c r="A4489" s="32">
        <v>44574</v>
      </c>
    </row>
    <row r="4490" spans="1:1" x14ac:dyDescent="0.25">
      <c r="A4490" s="32">
        <v>44575</v>
      </c>
    </row>
    <row r="4491" spans="1:1" x14ac:dyDescent="0.25">
      <c r="A4491" s="32">
        <v>44579</v>
      </c>
    </row>
    <row r="4492" spans="1:1" x14ac:dyDescent="0.25">
      <c r="A4492" s="32">
        <v>44580</v>
      </c>
    </row>
    <row r="4493" spans="1:1" x14ac:dyDescent="0.25">
      <c r="A4493" s="32">
        <v>44581</v>
      </c>
    </row>
    <row r="4494" spans="1:1" x14ac:dyDescent="0.25">
      <c r="A4494" s="32">
        <v>44582</v>
      </c>
    </row>
    <row r="4495" spans="1:1" x14ac:dyDescent="0.25">
      <c r="A4495" s="32">
        <v>44585</v>
      </c>
    </row>
    <row r="4496" spans="1:1" x14ac:dyDescent="0.25">
      <c r="A4496" s="32">
        <v>44586</v>
      </c>
    </row>
    <row r="4497" spans="1:1" x14ac:dyDescent="0.25">
      <c r="A4497" s="32">
        <v>44587</v>
      </c>
    </row>
    <row r="4498" spans="1:1" x14ac:dyDescent="0.25">
      <c r="A4498" s="32">
        <v>44588</v>
      </c>
    </row>
    <row r="4499" spans="1:1" x14ac:dyDescent="0.25">
      <c r="A4499" s="32">
        <v>44589</v>
      </c>
    </row>
    <row r="4500" spans="1:1" x14ac:dyDescent="0.25">
      <c r="A4500" s="32">
        <v>44592</v>
      </c>
    </row>
    <row r="4501" spans="1:1" x14ac:dyDescent="0.25">
      <c r="A4501" s="32">
        <v>44593</v>
      </c>
    </row>
    <row r="4502" spans="1:1" x14ac:dyDescent="0.25">
      <c r="A4502" s="32">
        <v>44594</v>
      </c>
    </row>
    <row r="4503" spans="1:1" x14ac:dyDescent="0.25">
      <c r="A4503" s="32">
        <v>44595</v>
      </c>
    </row>
    <row r="4504" spans="1:1" x14ac:dyDescent="0.25">
      <c r="A4504" s="32">
        <v>44596</v>
      </c>
    </row>
    <row r="4505" spans="1:1" x14ac:dyDescent="0.25">
      <c r="A4505" s="32">
        <v>44599</v>
      </c>
    </row>
    <row r="4506" spans="1:1" x14ac:dyDescent="0.25">
      <c r="A4506" s="32">
        <v>44600</v>
      </c>
    </row>
    <row r="4507" spans="1:1" x14ac:dyDescent="0.25">
      <c r="A4507" s="32">
        <v>44601</v>
      </c>
    </row>
    <row r="4508" spans="1:1" x14ac:dyDescent="0.25">
      <c r="A4508" s="32">
        <v>44602</v>
      </c>
    </row>
    <row r="4509" spans="1:1" x14ac:dyDescent="0.25">
      <c r="A4509" s="32">
        <v>44603</v>
      </c>
    </row>
    <row r="4510" spans="1:1" x14ac:dyDescent="0.25">
      <c r="A4510" s="32">
        <v>44606</v>
      </c>
    </row>
    <row r="4511" spans="1:1" x14ac:dyDescent="0.25">
      <c r="A4511" s="32">
        <v>44607</v>
      </c>
    </row>
    <row r="4512" spans="1:1" x14ac:dyDescent="0.25">
      <c r="A4512" s="32">
        <v>44608</v>
      </c>
    </row>
    <row r="4513" spans="1:1" x14ac:dyDescent="0.25">
      <c r="A4513" s="32">
        <v>44609</v>
      </c>
    </row>
    <row r="4514" spans="1:1" x14ac:dyDescent="0.25">
      <c r="A4514" s="32">
        <v>44610</v>
      </c>
    </row>
    <row r="4515" spans="1:1" x14ac:dyDescent="0.25">
      <c r="A4515" s="32">
        <v>44614</v>
      </c>
    </row>
    <row r="4516" spans="1:1" x14ac:dyDescent="0.25">
      <c r="A4516" s="32">
        <v>44615</v>
      </c>
    </row>
    <row r="4517" spans="1:1" x14ac:dyDescent="0.25">
      <c r="A4517" s="32">
        <v>44616</v>
      </c>
    </row>
    <row r="4518" spans="1:1" x14ac:dyDescent="0.25">
      <c r="A4518" s="32">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88"/>
  <sheetViews>
    <sheetView topLeftCell="A859" workbookViewId="0">
      <selection activeCell="C876" sqref="C876"/>
    </sheetView>
  </sheetViews>
  <sheetFormatPr defaultRowHeight="15" x14ac:dyDescent="0.25"/>
  <cols>
    <col min="2" max="2" width="10.42578125" style="1" bestFit="1" customWidth="1"/>
    <col min="4" max="4" width="13.28515625" customWidth="1"/>
  </cols>
  <sheetData>
    <row r="2" spans="2:4" x14ac:dyDescent="0.25">
      <c r="B2" s="1" t="s">
        <v>43</v>
      </c>
      <c r="C2" s="16" t="s">
        <v>44</v>
      </c>
      <c r="D2" t="s">
        <v>45</v>
      </c>
    </row>
    <row r="3" spans="2:4" x14ac:dyDescent="0.25">
      <c r="B3" s="1" t="s">
        <v>29</v>
      </c>
      <c r="C3" s="16" t="s">
        <v>46</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2">
        <v>0.55500131868132774</v>
      </c>
      <c r="D675" s="17">
        <v>99.859707999999998</v>
      </c>
    </row>
    <row r="676" spans="2:4" x14ac:dyDescent="0.25">
      <c r="B676" s="1">
        <v>42740</v>
      </c>
      <c r="C676" s="22">
        <v>0.52999912087912082</v>
      </c>
      <c r="D676" s="17">
        <v>99.866028</v>
      </c>
    </row>
    <row r="677" spans="2:4" x14ac:dyDescent="0.25">
      <c r="B677" s="1">
        <v>42747</v>
      </c>
      <c r="C677" s="22">
        <v>0.51000131868132381</v>
      </c>
      <c r="D677" s="17">
        <v>99.871082999999999</v>
      </c>
    </row>
    <row r="678" spans="2:4" x14ac:dyDescent="0.25">
      <c r="B678" s="1">
        <v>42754</v>
      </c>
      <c r="C678" s="22">
        <v>0.52999912087912082</v>
      </c>
      <c r="D678" s="17">
        <v>99.866028</v>
      </c>
    </row>
    <row r="679" spans="2:4" x14ac:dyDescent="0.25">
      <c r="B679" s="1">
        <v>42761</v>
      </c>
      <c r="C679" s="22">
        <v>0.50500087912085989</v>
      </c>
      <c r="D679" s="17">
        <v>99.872347000000005</v>
      </c>
    </row>
    <row r="680" spans="2:4" x14ac:dyDescent="0.25">
      <c r="B680" s="1">
        <v>42768</v>
      </c>
      <c r="C680" s="22">
        <v>0.51500175824173133</v>
      </c>
      <c r="D680" s="17">
        <v>99.869819000000007</v>
      </c>
    </row>
    <row r="681" spans="2:4" x14ac:dyDescent="0.25">
      <c r="B681" s="1">
        <v>42775</v>
      </c>
      <c r="C681" s="22">
        <v>0.52999912087912082</v>
      </c>
      <c r="D681" s="17">
        <v>99.866028</v>
      </c>
    </row>
    <row r="682" spans="2:4" x14ac:dyDescent="0.25">
      <c r="B682" s="1">
        <v>42782</v>
      </c>
      <c r="C682" s="22">
        <v>0.53999999999999226</v>
      </c>
      <c r="D682" s="17">
        <v>99.863500000000002</v>
      </c>
    </row>
    <row r="683" spans="2:4" x14ac:dyDescent="0.25">
      <c r="B683" s="1">
        <v>42789</v>
      </c>
      <c r="C683" s="22">
        <v>0.53499956043958474</v>
      </c>
      <c r="D683" s="17">
        <v>99.864763999999994</v>
      </c>
    </row>
    <row r="684" spans="2:4" x14ac:dyDescent="0.25">
      <c r="B684" s="1">
        <v>42796</v>
      </c>
      <c r="C684" s="22">
        <v>0.51500175824173133</v>
      </c>
      <c r="D684">
        <v>99.869819000000007</v>
      </c>
    </row>
    <row r="685" spans="2:4" x14ac:dyDescent="0.25">
      <c r="B685" s="1">
        <v>42803</v>
      </c>
      <c r="C685" s="22">
        <v>0.74499824175826945</v>
      </c>
      <c r="D685">
        <v>99.811680999999993</v>
      </c>
    </row>
    <row r="686" spans="2:4" x14ac:dyDescent="0.25">
      <c r="B686" s="1">
        <v>42810</v>
      </c>
      <c r="C686" s="22">
        <v>0.78000131868129174</v>
      </c>
      <c r="D686">
        <v>99.802833000000007</v>
      </c>
    </row>
    <row r="687" spans="2:4" x14ac:dyDescent="0.25">
      <c r="B687" s="1">
        <v>42817</v>
      </c>
      <c r="C687" s="22">
        <v>0.75999956043954864</v>
      </c>
      <c r="D687">
        <v>99.807889000000003</v>
      </c>
    </row>
    <row r="688" spans="2:4" x14ac:dyDescent="0.25">
      <c r="B688" s="1">
        <v>42824</v>
      </c>
      <c r="C688" s="22">
        <v>0.78000131868129174</v>
      </c>
      <c r="D688">
        <v>99.802833000000007</v>
      </c>
    </row>
    <row r="689" spans="2:4" x14ac:dyDescent="0.25">
      <c r="B689" s="1">
        <v>42831</v>
      </c>
      <c r="C689" s="22">
        <v>0.78999824175821731</v>
      </c>
      <c r="D689">
        <v>99.800306000000006</v>
      </c>
    </row>
    <row r="690" spans="2:4" x14ac:dyDescent="0.25">
      <c r="B690" s="1">
        <v>42838</v>
      </c>
      <c r="C690" s="22">
        <v>0.825001318681296</v>
      </c>
      <c r="D690">
        <v>99.791458000000006</v>
      </c>
    </row>
    <row r="691" spans="2:4" x14ac:dyDescent="0.25">
      <c r="B691" s="1">
        <v>42845</v>
      </c>
      <c r="C691" s="22">
        <v>0.82000087912088815</v>
      </c>
      <c r="D691">
        <v>99.792721999999998</v>
      </c>
    </row>
    <row r="692" spans="2:4" x14ac:dyDescent="0.25">
      <c r="B692" s="1">
        <v>42852</v>
      </c>
      <c r="C692" s="22">
        <v>0.82000087912088815</v>
      </c>
      <c r="D692">
        <v>99.792721999999998</v>
      </c>
    </row>
    <row r="693" spans="2:4" x14ac:dyDescent="0.25">
      <c r="B693" s="1">
        <v>42859</v>
      </c>
      <c r="C693" s="22">
        <v>0.8449991208790929</v>
      </c>
      <c r="D693">
        <v>99.786403000000007</v>
      </c>
    </row>
    <row r="694" spans="2:4" x14ac:dyDescent="0.25">
      <c r="B694" s="1">
        <v>42866</v>
      </c>
      <c r="C694" s="22">
        <v>0.90000000000002478</v>
      </c>
      <c r="D694">
        <v>99.772499999999994</v>
      </c>
    </row>
    <row r="695" spans="2:4" x14ac:dyDescent="0.25">
      <c r="B695" s="1">
        <v>42873</v>
      </c>
      <c r="C695" s="22">
        <v>0.90500043956043241</v>
      </c>
      <c r="D695">
        <v>99.771236000000002</v>
      </c>
    </row>
    <row r="696" spans="2:4" x14ac:dyDescent="0.25">
      <c r="B696" s="1">
        <v>42880</v>
      </c>
      <c r="C696" s="22">
        <v>0.92000175824176778</v>
      </c>
      <c r="D696">
        <v>99.767443999999998</v>
      </c>
    </row>
    <row r="697" spans="2:4" x14ac:dyDescent="0.25">
      <c r="B697" s="1">
        <v>42887</v>
      </c>
      <c r="C697" s="22">
        <v>0.960001318681308</v>
      </c>
      <c r="D697">
        <v>99.757333000000003</v>
      </c>
    </row>
    <row r="698" spans="2:4" x14ac:dyDescent="0.25">
      <c r="B698" s="1">
        <v>42894</v>
      </c>
      <c r="C698" s="22">
        <v>0.97999912087910512</v>
      </c>
      <c r="D698">
        <v>99.752278000000004</v>
      </c>
    </row>
    <row r="699" spans="2:4" x14ac:dyDescent="0.25">
      <c r="B699" s="1">
        <v>42901</v>
      </c>
      <c r="C699" s="22">
        <v>0.98999999999997668</v>
      </c>
      <c r="D699">
        <v>99.749750000000006</v>
      </c>
    </row>
    <row r="700" spans="2:4" x14ac:dyDescent="0.25">
      <c r="B700" s="1">
        <v>42908</v>
      </c>
      <c r="C700" s="22">
        <v>1.0100017582417762</v>
      </c>
      <c r="D700">
        <v>99.744693999999996</v>
      </c>
    </row>
    <row r="701" spans="2:4" x14ac:dyDescent="0.25">
      <c r="B701" s="1">
        <v>42915</v>
      </c>
      <c r="C701" s="22">
        <v>1.0000008791209043</v>
      </c>
      <c r="D701">
        <v>99.747221999999994</v>
      </c>
    </row>
    <row r="702" spans="2:4" x14ac:dyDescent="0.25">
      <c r="B702" s="1">
        <v>42922</v>
      </c>
      <c r="C702" s="22">
        <v>1.045000879120852</v>
      </c>
      <c r="D702">
        <v>99.735847000000007</v>
      </c>
    </row>
    <row r="703" spans="2:4" x14ac:dyDescent="0.25">
      <c r="B703" s="1">
        <v>42929</v>
      </c>
      <c r="C703" s="22">
        <v>1.0400004395604445</v>
      </c>
      <c r="D703">
        <v>99.737110999999999</v>
      </c>
    </row>
    <row r="704" spans="2:4" x14ac:dyDescent="0.25">
      <c r="B704" s="1">
        <v>42936</v>
      </c>
      <c r="C704" s="22">
        <v>1.0500013186813162</v>
      </c>
      <c r="D704">
        <v>99.734583000000001</v>
      </c>
    </row>
    <row r="705" spans="2:4" x14ac:dyDescent="0.25">
      <c r="B705" s="1">
        <v>42943</v>
      </c>
      <c r="C705" s="22">
        <v>1.1800008791208643</v>
      </c>
      <c r="D705">
        <v>99.701722000000004</v>
      </c>
    </row>
    <row r="706" spans="2:4" x14ac:dyDescent="0.25">
      <c r="B706" s="1">
        <v>42950</v>
      </c>
      <c r="C706" s="22">
        <v>1.0699991208791131</v>
      </c>
      <c r="D706">
        <v>99.729528000000002</v>
      </c>
    </row>
    <row r="707" spans="2:4" x14ac:dyDescent="0.25">
      <c r="B707" s="1">
        <v>42957</v>
      </c>
      <c r="C707" s="22">
        <v>1.0400004395604445</v>
      </c>
      <c r="D707">
        <v>99.737110999999999</v>
      </c>
    </row>
    <row r="708" spans="2:4" x14ac:dyDescent="0.25">
      <c r="B708" s="1">
        <v>42964</v>
      </c>
      <c r="C708" s="22">
        <v>1.0149982417582375</v>
      </c>
      <c r="D708">
        <v>99.743431000000001</v>
      </c>
    </row>
    <row r="709" spans="2:4" x14ac:dyDescent="0.25">
      <c r="B709" s="1">
        <v>42971</v>
      </c>
      <c r="C709" s="22">
        <v>1.0109907692307636</v>
      </c>
      <c r="D709">
        <v>99.744444000000001</v>
      </c>
    </row>
    <row r="710" spans="2:4" x14ac:dyDescent="0.25">
      <c r="B710" s="1">
        <v>42978</v>
      </c>
      <c r="C710" s="22">
        <v>1.0199986813187014</v>
      </c>
      <c r="D710">
        <v>99.742166999999995</v>
      </c>
    </row>
    <row r="711" spans="2:4" x14ac:dyDescent="0.25">
      <c r="B711" s="1">
        <v>42985</v>
      </c>
      <c r="C711" s="22">
        <v>1.0199986813187014</v>
      </c>
      <c r="D711">
        <v>99.742166999999995</v>
      </c>
    </row>
    <row r="712" spans="2:4" x14ac:dyDescent="0.25">
      <c r="B712" s="1">
        <v>42992</v>
      </c>
      <c r="C712" s="22">
        <v>1.0349999999999808</v>
      </c>
      <c r="D712">
        <v>99.738375000000005</v>
      </c>
    </row>
    <row r="713" spans="2:4" x14ac:dyDescent="0.25">
      <c r="B713" s="1">
        <v>42999</v>
      </c>
      <c r="C713" s="22">
        <v>1.045000879120852</v>
      </c>
      <c r="D713">
        <v>99.735847000000007</v>
      </c>
    </row>
    <row r="714" spans="2:4" x14ac:dyDescent="0.25">
      <c r="B714" s="1">
        <v>43006</v>
      </c>
      <c r="C714" s="22">
        <v>1.0500013186813162</v>
      </c>
      <c r="D714">
        <v>99.734583000000001</v>
      </c>
    </row>
    <row r="715" spans="2:4" x14ac:dyDescent="0.25">
      <c r="B715" s="1">
        <v>43013</v>
      </c>
      <c r="C715" s="22">
        <v>1.0500013186813162</v>
      </c>
      <c r="D715">
        <v>99.734583000000001</v>
      </c>
    </row>
    <row r="716" spans="2:4" x14ac:dyDescent="0.25">
      <c r="B716" s="1">
        <v>43020</v>
      </c>
      <c r="C716" s="22">
        <v>1.0850004395604484</v>
      </c>
      <c r="D716">
        <v>99.725735999999998</v>
      </c>
    </row>
    <row r="717" spans="2:4" x14ac:dyDescent="0.25">
      <c r="B717" s="1">
        <v>43024</v>
      </c>
      <c r="C717" s="22">
        <v>1.0900008791208562</v>
      </c>
      <c r="D717">
        <v>99.724472000000006</v>
      </c>
    </row>
    <row r="718" spans="2:4" x14ac:dyDescent="0.25">
      <c r="B718" s="1">
        <v>43031</v>
      </c>
      <c r="C718" s="22">
        <v>1.1049982417582456</v>
      </c>
      <c r="D718">
        <v>99.720680999999999</v>
      </c>
    </row>
    <row r="719" spans="2:4" x14ac:dyDescent="0.25">
      <c r="B719" s="1">
        <v>43038</v>
      </c>
      <c r="C719" s="22">
        <v>1.1300004395604528</v>
      </c>
      <c r="D719">
        <v>99.714360999999997</v>
      </c>
    </row>
    <row r="720" spans="2:4" x14ac:dyDescent="0.25">
      <c r="B720" s="1">
        <v>43045</v>
      </c>
      <c r="C720" s="22">
        <v>1.1850013186813282</v>
      </c>
      <c r="D720">
        <v>99.700457999999998</v>
      </c>
    </row>
    <row r="721" spans="2:4" x14ac:dyDescent="0.25">
      <c r="B721" s="1">
        <v>43052</v>
      </c>
      <c r="C721" s="22">
        <v>1.2399982417582576</v>
      </c>
      <c r="D721">
        <v>99.686555999999996</v>
      </c>
    </row>
    <row r="722" spans="2:4" x14ac:dyDescent="0.25">
      <c r="B722" s="1">
        <v>43059</v>
      </c>
      <c r="C722" s="22">
        <v>1.2708791208791457</v>
      </c>
      <c r="D722">
        <v>99.678749999999994</v>
      </c>
    </row>
    <row r="723" spans="2:4" x14ac:dyDescent="0.25">
      <c r="B723" s="1">
        <v>43066</v>
      </c>
      <c r="C723" s="22">
        <v>1.2849982417582619</v>
      </c>
      <c r="D723">
        <v>99.675180999999995</v>
      </c>
    </row>
    <row r="724" spans="2:4" x14ac:dyDescent="0.25">
      <c r="B724" s="1">
        <v>43073</v>
      </c>
      <c r="C724" s="22">
        <v>1.2899986813186695</v>
      </c>
      <c r="D724">
        <v>99.673917000000003</v>
      </c>
    </row>
    <row r="725" spans="2:4" x14ac:dyDescent="0.25">
      <c r="B725" s="1">
        <v>43080</v>
      </c>
      <c r="C725" s="22">
        <v>1.3200013186813404</v>
      </c>
      <c r="D725">
        <v>99.666332999999995</v>
      </c>
    </row>
    <row r="726" spans="2:4" x14ac:dyDescent="0.25">
      <c r="B726" s="1">
        <v>43087</v>
      </c>
      <c r="C726" s="22">
        <v>1.3550004395604167</v>
      </c>
      <c r="D726">
        <v>99.657486000000006</v>
      </c>
    </row>
    <row r="727" spans="2:4" x14ac:dyDescent="0.25">
      <c r="B727" s="1">
        <v>43095</v>
      </c>
      <c r="C727" s="22">
        <v>1.4450004395604248</v>
      </c>
      <c r="D727">
        <v>99.634736000000004</v>
      </c>
    </row>
    <row r="728" spans="2:4" x14ac:dyDescent="0.25">
      <c r="B728" s="1">
        <v>43102</v>
      </c>
      <c r="C728" s="22">
        <v>1.4349995604395533</v>
      </c>
      <c r="D728">
        <v>99.637264000000002</v>
      </c>
    </row>
    <row r="729" spans="2:4" x14ac:dyDescent="0.25">
      <c r="B729" s="1">
        <v>43108</v>
      </c>
      <c r="C729" s="22">
        <v>1.4299991208791456</v>
      </c>
      <c r="D729">
        <v>99.638527999999994</v>
      </c>
    </row>
    <row r="730" spans="2:4" x14ac:dyDescent="0.25">
      <c r="B730" s="1">
        <v>43116</v>
      </c>
      <c r="C730" s="22">
        <v>1.4299991208791456</v>
      </c>
      <c r="D730">
        <v>99.638527999999994</v>
      </c>
    </row>
    <row r="731" spans="2:4" x14ac:dyDescent="0.25">
      <c r="B731" s="1">
        <v>43122</v>
      </c>
      <c r="C731" s="22">
        <v>1.4299991208791456</v>
      </c>
      <c r="D731">
        <v>99.638527999999994</v>
      </c>
    </row>
    <row r="732" spans="2:4" x14ac:dyDescent="0.25">
      <c r="B732" s="1">
        <v>43129</v>
      </c>
      <c r="C732" s="22">
        <v>1.4249986813186815</v>
      </c>
      <c r="D732">
        <v>99.639792</v>
      </c>
    </row>
    <row r="733" spans="2:4" x14ac:dyDescent="0.25">
      <c r="B733" s="1">
        <v>43136</v>
      </c>
      <c r="C733" s="22">
        <v>1.5000013186813004</v>
      </c>
      <c r="D733">
        <v>99.620833000000005</v>
      </c>
    </row>
    <row r="734" spans="2:4" x14ac:dyDescent="0.25">
      <c r="B734" s="1">
        <v>43143</v>
      </c>
      <c r="C734" s="22">
        <v>1.5699995604395653</v>
      </c>
      <c r="D734">
        <v>99.603138999999999</v>
      </c>
    </row>
    <row r="735" spans="2:4" x14ac:dyDescent="0.25">
      <c r="B735" s="1">
        <v>43151</v>
      </c>
      <c r="C735" s="22">
        <v>1.6300008791209049</v>
      </c>
      <c r="D735">
        <v>99.587971999999993</v>
      </c>
    </row>
    <row r="736" spans="2:4" x14ac:dyDescent="0.25">
      <c r="B736" s="1">
        <v>43153</v>
      </c>
      <c r="C736" s="22">
        <v>1.6300008791209049</v>
      </c>
      <c r="D736">
        <v>99.587971999999993</v>
      </c>
    </row>
    <row r="737" spans="2:4" x14ac:dyDescent="0.25">
      <c r="B737" s="1">
        <v>43160</v>
      </c>
      <c r="C737" s="22">
        <v>1.6449982417582381</v>
      </c>
      <c r="D737">
        <v>99.584181000000001</v>
      </c>
    </row>
    <row r="738" spans="2:4" x14ac:dyDescent="0.25">
      <c r="B738" s="1">
        <v>43164</v>
      </c>
      <c r="C738" s="22">
        <v>1.6599995604395734</v>
      </c>
      <c r="D738">
        <v>99.580388999999997</v>
      </c>
    </row>
    <row r="739" spans="2:4" x14ac:dyDescent="0.25">
      <c r="B739" s="1">
        <v>43171</v>
      </c>
      <c r="C739" s="22">
        <v>1.6700004395604453</v>
      </c>
      <c r="D739">
        <v>99.577860999999999</v>
      </c>
    </row>
    <row r="740" spans="2:4" x14ac:dyDescent="0.25">
      <c r="B740" s="1">
        <v>43178</v>
      </c>
      <c r="C740" s="22">
        <v>1.7799982417582503</v>
      </c>
      <c r="D740">
        <v>99.550055999999998</v>
      </c>
    </row>
    <row r="741" spans="2:4" x14ac:dyDescent="0.25">
      <c r="B741" s="1">
        <v>43185</v>
      </c>
      <c r="C741" s="22">
        <v>1.7600004395604532</v>
      </c>
      <c r="D741">
        <v>99.555110999999997</v>
      </c>
    </row>
    <row r="742" spans="2:4" x14ac:dyDescent="0.25">
      <c r="B742" s="1">
        <v>43192</v>
      </c>
      <c r="C742" s="22">
        <v>1.7399986813186539</v>
      </c>
      <c r="D742">
        <v>99.560167000000007</v>
      </c>
    </row>
    <row r="743" spans="2:4" x14ac:dyDescent="0.25">
      <c r="B743" s="1">
        <v>43199</v>
      </c>
      <c r="C743" s="22">
        <v>1.715000439560449</v>
      </c>
      <c r="D743">
        <v>99.566485999999998</v>
      </c>
    </row>
    <row r="744" spans="2:4" x14ac:dyDescent="0.25">
      <c r="B744" s="1">
        <v>43206</v>
      </c>
      <c r="C744" s="22">
        <v>1.7600004395604532</v>
      </c>
      <c r="D744">
        <v>99.555110999999997</v>
      </c>
    </row>
    <row r="745" spans="2:4" x14ac:dyDescent="0.25">
      <c r="B745" s="1">
        <v>43213</v>
      </c>
      <c r="C745" s="22">
        <v>1.8299986813186615</v>
      </c>
      <c r="D745">
        <v>99.537417000000005</v>
      </c>
    </row>
    <row r="746" spans="2:4" x14ac:dyDescent="0.25">
      <c r="B746" s="1">
        <v>43220</v>
      </c>
      <c r="C746" s="22">
        <v>1.8349991208791259</v>
      </c>
      <c r="D746">
        <v>99.536152999999999</v>
      </c>
    </row>
    <row r="747" spans="2:4" x14ac:dyDescent="0.25">
      <c r="B747" s="1">
        <v>43227</v>
      </c>
      <c r="C747" s="22">
        <v>1.8399995604395332</v>
      </c>
      <c r="D747">
        <v>99.534889000000007</v>
      </c>
    </row>
    <row r="748" spans="2:4" x14ac:dyDescent="0.25">
      <c r="B748" s="1">
        <v>43234</v>
      </c>
      <c r="C748" s="22">
        <v>1.890000000000001</v>
      </c>
      <c r="D748">
        <v>99.52225</v>
      </c>
    </row>
    <row r="749" spans="2:4" x14ac:dyDescent="0.25">
      <c r="B749" s="1">
        <v>43241</v>
      </c>
      <c r="C749" s="22">
        <v>1.8950004395604654</v>
      </c>
      <c r="D749">
        <v>99.520985999999994</v>
      </c>
    </row>
    <row r="750" spans="2:4" x14ac:dyDescent="0.25">
      <c r="B750" s="1">
        <v>43249</v>
      </c>
      <c r="C750" s="22">
        <v>1.8950004395604654</v>
      </c>
      <c r="D750">
        <v>99.520985999999994</v>
      </c>
    </row>
    <row r="751" spans="2:4" x14ac:dyDescent="0.25">
      <c r="B751" s="1">
        <v>43255</v>
      </c>
      <c r="C751" s="22">
        <v>1.9100017582417443</v>
      </c>
      <c r="D751">
        <v>99.517194000000003</v>
      </c>
    </row>
    <row r="752" spans="2:4" x14ac:dyDescent="0.25">
      <c r="B752" s="1">
        <v>43262</v>
      </c>
      <c r="C752" s="22">
        <v>1.9100017582417443</v>
      </c>
      <c r="D752">
        <v>99.517194000000003</v>
      </c>
    </row>
    <row r="753" spans="2:4" x14ac:dyDescent="0.25">
      <c r="B753" s="1">
        <v>43269</v>
      </c>
      <c r="C753" s="22">
        <v>1.9000008791208727</v>
      </c>
      <c r="D753">
        <v>99.519722000000002</v>
      </c>
    </row>
    <row r="754" spans="2:4" x14ac:dyDescent="0.25">
      <c r="B754" s="1">
        <v>43276</v>
      </c>
      <c r="C754" s="22">
        <v>1.9000008791208727</v>
      </c>
      <c r="D754">
        <v>99.519722000000002</v>
      </c>
    </row>
    <row r="755" spans="2:4" x14ac:dyDescent="0.25">
      <c r="B755" s="1">
        <v>43283</v>
      </c>
      <c r="C755" s="22">
        <v>1.9400004395604136</v>
      </c>
      <c r="D755">
        <v>99.509611000000007</v>
      </c>
    </row>
    <row r="756" spans="2:4" x14ac:dyDescent="0.25">
      <c r="B756" s="1">
        <v>43290</v>
      </c>
      <c r="C756" s="22">
        <v>1.945000879120877</v>
      </c>
      <c r="D756">
        <v>99.508347000000001</v>
      </c>
    </row>
    <row r="757" spans="2:4" x14ac:dyDescent="0.25">
      <c r="B757" s="1">
        <v>43297</v>
      </c>
      <c r="C757" s="22">
        <v>1.9800000000000095</v>
      </c>
      <c r="D757">
        <v>99.499499999999998</v>
      </c>
    </row>
    <row r="758" spans="2:4" x14ac:dyDescent="0.25">
      <c r="B758" s="1">
        <v>43304</v>
      </c>
      <c r="C758" s="22">
        <v>1.9699991208791381</v>
      </c>
      <c r="D758">
        <v>99.502027999999996</v>
      </c>
    </row>
    <row r="759" spans="2:4" x14ac:dyDescent="0.25">
      <c r="B759" s="1">
        <v>43311</v>
      </c>
      <c r="C759" s="22">
        <v>2.0000017582417526</v>
      </c>
      <c r="D759">
        <v>99.494444000000001</v>
      </c>
    </row>
    <row r="760" spans="2:4" x14ac:dyDescent="0.25">
      <c r="B760" s="1">
        <v>43318</v>
      </c>
      <c r="C760" s="22">
        <v>2.0099986813186783</v>
      </c>
      <c r="D760">
        <v>99.491917000000001</v>
      </c>
    </row>
    <row r="761" spans="2:4" x14ac:dyDescent="0.25">
      <c r="B761" s="1">
        <v>43325</v>
      </c>
      <c r="C761" s="22">
        <v>2.0300004395604212</v>
      </c>
      <c r="D761">
        <v>99.486861000000005</v>
      </c>
    </row>
    <row r="762" spans="2:4" x14ac:dyDescent="0.25">
      <c r="B762" s="1">
        <v>43332</v>
      </c>
      <c r="C762" s="22">
        <v>2.0573643956043828</v>
      </c>
      <c r="D762">
        <v>99.479944000000003</v>
      </c>
    </row>
    <row r="763" spans="2:4" x14ac:dyDescent="0.25">
      <c r="B763" s="1">
        <v>43339</v>
      </c>
      <c r="C763" s="22">
        <v>2.080000879120889</v>
      </c>
      <c r="D763">
        <v>99.474221999999997</v>
      </c>
    </row>
    <row r="764" spans="2:4" x14ac:dyDescent="0.25">
      <c r="B764" s="1">
        <v>43347</v>
      </c>
      <c r="C764" s="22">
        <v>2.0949982417582227</v>
      </c>
      <c r="D764">
        <v>99.470431000000005</v>
      </c>
    </row>
    <row r="765" spans="2:4" x14ac:dyDescent="0.25">
      <c r="B765" s="1">
        <v>43353</v>
      </c>
      <c r="C765" s="22">
        <v>2.1099995604395576</v>
      </c>
      <c r="D765">
        <v>99.466639000000001</v>
      </c>
    </row>
    <row r="766" spans="2:4" x14ac:dyDescent="0.25">
      <c r="B766" s="1">
        <v>43360</v>
      </c>
      <c r="C766" s="22">
        <v>2.1250008791208934</v>
      </c>
      <c r="D766">
        <v>99.462846999999996</v>
      </c>
    </row>
    <row r="767" spans="2:4" x14ac:dyDescent="0.25">
      <c r="B767" s="1">
        <v>43367</v>
      </c>
      <c r="C767" s="22">
        <v>2.1800017582417683</v>
      </c>
      <c r="D767">
        <v>99.448943999999997</v>
      </c>
    </row>
    <row r="768" spans="2:4" x14ac:dyDescent="0.25">
      <c r="B768" s="1">
        <v>43374</v>
      </c>
      <c r="C768" s="22">
        <v>2.1750013186813049</v>
      </c>
      <c r="D768">
        <v>99.450208000000003</v>
      </c>
    </row>
    <row r="769" spans="2:4" x14ac:dyDescent="0.25">
      <c r="B769" s="1">
        <v>43377</v>
      </c>
      <c r="C769" s="22">
        <v>2.1750013186813049</v>
      </c>
      <c r="D769">
        <v>99.438833000000002</v>
      </c>
    </row>
    <row r="770" spans="2:4" x14ac:dyDescent="0.25">
      <c r="B770" s="1">
        <v>43384</v>
      </c>
      <c r="C770" s="22">
        <v>2.2200013186813088</v>
      </c>
      <c r="D770">
        <v>99.438833000000002</v>
      </c>
    </row>
    <row r="771" spans="2:4" x14ac:dyDescent="0.25">
      <c r="B771" s="1">
        <v>43391</v>
      </c>
      <c r="C771" s="22">
        <v>2.2700017582417771</v>
      </c>
      <c r="D771">
        <v>99.426193999999995</v>
      </c>
    </row>
    <row r="772" spans="2:4" x14ac:dyDescent="0.25">
      <c r="B772" s="1">
        <v>43398</v>
      </c>
      <c r="C772" s="22">
        <v>2.3000004395604456</v>
      </c>
      <c r="D772">
        <v>99.418610999999999</v>
      </c>
    </row>
    <row r="773" spans="2:4" x14ac:dyDescent="0.25">
      <c r="B773" s="1">
        <v>43405</v>
      </c>
      <c r="C773" s="22">
        <v>2.3050008791208532</v>
      </c>
      <c r="D773">
        <v>99.417347000000007</v>
      </c>
    </row>
    <row r="774" spans="2:4" x14ac:dyDescent="0.25">
      <c r="B774" s="1">
        <v>43412</v>
      </c>
      <c r="C774" s="22">
        <v>2.3199982417582423</v>
      </c>
      <c r="D774">
        <v>99.413556</v>
      </c>
    </row>
    <row r="775" spans="2:4" x14ac:dyDescent="0.25">
      <c r="B775" s="1">
        <v>43419</v>
      </c>
      <c r="C775" s="22">
        <v>2.3399999999999856</v>
      </c>
      <c r="D775">
        <v>99.408500000000004</v>
      </c>
    </row>
    <row r="776" spans="2:4" x14ac:dyDescent="0.25">
      <c r="B776" s="1">
        <v>43427</v>
      </c>
      <c r="C776" s="22">
        <v>2.3192307692307961</v>
      </c>
      <c r="D776">
        <v>99.413749999999993</v>
      </c>
    </row>
    <row r="777" spans="2:4" x14ac:dyDescent="0.25">
      <c r="B777" s="1">
        <v>43433</v>
      </c>
      <c r="C777" s="22">
        <v>2.3699986813186542</v>
      </c>
      <c r="D777">
        <v>99.400917000000007</v>
      </c>
    </row>
    <row r="778" spans="2:4" x14ac:dyDescent="0.25">
      <c r="B778" s="1">
        <v>43440</v>
      </c>
      <c r="C778" s="22">
        <v>2.3649982417582467</v>
      </c>
      <c r="D778">
        <v>99.402180999999999</v>
      </c>
    </row>
    <row r="779" spans="2:4" x14ac:dyDescent="0.25">
      <c r="B779" s="1">
        <v>43447</v>
      </c>
      <c r="C779" s="22">
        <v>2.3749991208791186</v>
      </c>
      <c r="D779">
        <v>99.399653000000001</v>
      </c>
    </row>
    <row r="780" spans="2:4" x14ac:dyDescent="0.25">
      <c r="B780" s="1">
        <v>43454</v>
      </c>
      <c r="C780" s="22">
        <v>2.3749991208791186</v>
      </c>
      <c r="D780">
        <v>99.399653000000001</v>
      </c>
    </row>
    <row r="781" spans="2:4" x14ac:dyDescent="0.25">
      <c r="B781" s="1">
        <v>43461</v>
      </c>
      <c r="C781" s="22">
        <v>2.4149986813186586</v>
      </c>
      <c r="D781">
        <v>99.389542000000006</v>
      </c>
    </row>
    <row r="782" spans="2:4" x14ac:dyDescent="0.25">
      <c r="B782" s="1">
        <v>43468</v>
      </c>
      <c r="C782" s="22">
        <v>2.464999120879126</v>
      </c>
      <c r="D782">
        <v>99.376902999999999</v>
      </c>
    </row>
    <row r="783" spans="2:4" x14ac:dyDescent="0.25">
      <c r="B783" s="1">
        <v>43475</v>
      </c>
      <c r="C783" s="22">
        <v>2.4099982417582511</v>
      </c>
      <c r="D783">
        <v>99.390805999999998</v>
      </c>
    </row>
    <row r="784" spans="2:4" x14ac:dyDescent="0.25">
      <c r="B784" s="1">
        <v>43482</v>
      </c>
      <c r="C784" s="22">
        <v>2.4050017582417325</v>
      </c>
      <c r="D784">
        <v>99.392069000000006</v>
      </c>
    </row>
    <row r="785" spans="2:4" x14ac:dyDescent="0.25">
      <c r="B785" s="1">
        <v>43489</v>
      </c>
      <c r="C785" s="22">
        <v>2.3900004395604535</v>
      </c>
      <c r="D785">
        <v>99.395860999999996</v>
      </c>
    </row>
    <row r="786" spans="2:4" x14ac:dyDescent="0.25">
      <c r="B786" s="1">
        <v>43496</v>
      </c>
      <c r="C786" s="22">
        <v>2.3749991208791186</v>
      </c>
      <c r="D786">
        <v>99.399653000000001</v>
      </c>
    </row>
    <row r="787" spans="2:4" x14ac:dyDescent="0.25">
      <c r="B787" s="1">
        <v>43503</v>
      </c>
      <c r="C787" s="22">
        <v>2.38499999999999</v>
      </c>
      <c r="D787">
        <v>99.397125000000003</v>
      </c>
    </row>
    <row r="788" spans="2:4" x14ac:dyDescent="0.25">
      <c r="B788" s="1">
        <v>43510</v>
      </c>
      <c r="C788" s="22">
        <v>2.4000013186813249</v>
      </c>
      <c r="D788">
        <v>99.393332999999998</v>
      </c>
    </row>
    <row r="789" spans="2:4" x14ac:dyDescent="0.25">
      <c r="B789" s="1">
        <v>43517</v>
      </c>
      <c r="C789" s="22">
        <v>2.395000879120861</v>
      </c>
      <c r="D789">
        <v>99.394597000000005</v>
      </c>
    </row>
    <row r="790" spans="2:4" x14ac:dyDescent="0.25">
      <c r="B790" s="1">
        <v>43524</v>
      </c>
      <c r="C790" s="22">
        <v>2.4050017582417325</v>
      </c>
      <c r="D790">
        <v>99.392069000000006</v>
      </c>
    </row>
    <row r="791" spans="2:4" x14ac:dyDescent="0.25">
      <c r="B791" s="1">
        <v>43531</v>
      </c>
      <c r="C791" s="22">
        <v>2.4099982417582511</v>
      </c>
      <c r="D791">
        <v>99.390805999999998</v>
      </c>
    </row>
    <row r="792" spans="2:4" x14ac:dyDescent="0.25">
      <c r="B792" s="1">
        <v>43538</v>
      </c>
      <c r="C792" s="22">
        <v>2.4050017582417325</v>
      </c>
      <c r="D792">
        <v>99.392069000000006</v>
      </c>
    </row>
    <row r="793" spans="2:4" x14ac:dyDescent="0.25">
      <c r="B793" s="1">
        <v>43545</v>
      </c>
      <c r="C793" s="22">
        <v>2.4099982417582511</v>
      </c>
      <c r="D793">
        <v>99.390805999999998</v>
      </c>
    </row>
    <row r="794" spans="2:4" x14ac:dyDescent="0.25">
      <c r="B794" s="1">
        <v>43552</v>
      </c>
      <c r="C794" s="22">
        <v>2.4099982417582511</v>
      </c>
      <c r="D794">
        <v>99.390805999999998</v>
      </c>
    </row>
    <row r="795" spans="2:4" x14ac:dyDescent="0.25">
      <c r="B795" s="1">
        <v>43559</v>
      </c>
      <c r="C795" s="22">
        <v>2.4061529670329587</v>
      </c>
      <c r="D795">
        <v>99.391778000000002</v>
      </c>
    </row>
    <row r="796" spans="2:4" x14ac:dyDescent="0.25">
      <c r="B796" s="1">
        <v>43566</v>
      </c>
      <c r="C796" s="22">
        <v>2.3749991208791186</v>
      </c>
      <c r="D796">
        <v>99.399653000000001</v>
      </c>
    </row>
    <row r="797" spans="2:4" x14ac:dyDescent="0.25">
      <c r="B797" s="1">
        <v>43573</v>
      </c>
      <c r="C797" s="22">
        <v>2.3799995604395821</v>
      </c>
      <c r="D797">
        <v>99.398388999999995</v>
      </c>
    </row>
    <row r="798" spans="2:4" x14ac:dyDescent="0.25">
      <c r="B798" s="1">
        <v>43580</v>
      </c>
      <c r="C798" s="22">
        <v>2.4000013186813249</v>
      </c>
      <c r="D798">
        <v>99.393332999999998</v>
      </c>
    </row>
    <row r="799" spans="2:4" x14ac:dyDescent="0.25">
      <c r="B799" s="1">
        <v>43587</v>
      </c>
      <c r="C799" s="22">
        <v>2.38499999999999</v>
      </c>
      <c r="D799">
        <v>99.398388999999995</v>
      </c>
    </row>
    <row r="800" spans="2:4" x14ac:dyDescent="0.25">
      <c r="B800" s="1">
        <v>43587</v>
      </c>
      <c r="C800" s="22">
        <v>2.3799995604395821</v>
      </c>
      <c r="D800">
        <v>99.403443999999993</v>
      </c>
    </row>
    <row r="801" spans="2:4" x14ac:dyDescent="0.25">
      <c r="B801" s="1">
        <v>43594</v>
      </c>
      <c r="C801" s="22">
        <v>2.3600017582417849</v>
      </c>
      <c r="D801">
        <v>99.409763999999996</v>
      </c>
    </row>
    <row r="802" spans="2:4" x14ac:dyDescent="0.25">
      <c r="B802" s="1">
        <v>43601</v>
      </c>
      <c r="C802" s="22">
        <v>2.3349995604395777</v>
      </c>
      <c r="D802">
        <v>99.416083</v>
      </c>
    </row>
    <row r="803" spans="2:4" x14ac:dyDescent="0.25">
      <c r="B803" s="1">
        <v>43608</v>
      </c>
      <c r="C803" s="22">
        <v>2.3100013186813171</v>
      </c>
      <c r="D803">
        <v>99.418610999999999</v>
      </c>
    </row>
    <row r="804" spans="2:4" x14ac:dyDescent="0.25">
      <c r="B804" s="1">
        <v>43615</v>
      </c>
      <c r="C804" s="22">
        <v>2.3000004395604456</v>
      </c>
      <c r="D804">
        <v>99.433778000000004</v>
      </c>
    </row>
    <row r="805" spans="2:4" x14ac:dyDescent="0.25">
      <c r="B805" s="1">
        <v>43622</v>
      </c>
      <c r="C805" s="22">
        <v>2.2399991208791059</v>
      </c>
      <c r="D805">
        <v>99.451471999999995</v>
      </c>
    </row>
    <row r="806" spans="2:4" x14ac:dyDescent="0.25">
      <c r="B806" s="1">
        <v>43629</v>
      </c>
      <c r="C806" s="22">
        <v>2.1700008791208969</v>
      </c>
      <c r="D806">
        <v>99.472958000000006</v>
      </c>
    </row>
    <row r="807" spans="2:4" x14ac:dyDescent="0.25">
      <c r="B807" s="1">
        <v>43636</v>
      </c>
      <c r="C807" s="22">
        <v>2.085001318681297</v>
      </c>
      <c r="D807">
        <v>99.463750000000005</v>
      </c>
    </row>
    <row r="808" spans="2:4" x14ac:dyDescent="0.25">
      <c r="B808" s="1">
        <v>43643</v>
      </c>
      <c r="C808" s="22">
        <v>2.1214285714285532</v>
      </c>
      <c r="D808">
        <v>99.441361000000001</v>
      </c>
    </row>
    <row r="809" spans="2:4" x14ac:dyDescent="0.25">
      <c r="B809" s="1">
        <v>43651</v>
      </c>
      <c r="C809" s="22">
        <v>2.1214285714285532</v>
      </c>
      <c r="D809">
        <v>99.465374999999995</v>
      </c>
    </row>
    <row r="810" spans="2:4" x14ac:dyDescent="0.25">
      <c r="B810" s="1">
        <v>43657</v>
      </c>
      <c r="C810" s="22">
        <v>2.2100004395604373</v>
      </c>
      <c r="D810">
        <v>99.441361000000001</v>
      </c>
    </row>
    <row r="811" spans="2:4" x14ac:dyDescent="0.25">
      <c r="B811" s="1">
        <v>43664</v>
      </c>
      <c r="C811" s="22">
        <v>2.1150000000000215</v>
      </c>
      <c r="D811">
        <v>99.465374999999995</v>
      </c>
    </row>
    <row r="812" spans="2:4" x14ac:dyDescent="0.25">
      <c r="B812" s="1">
        <v>43671</v>
      </c>
      <c r="C812" s="22">
        <v>2.0400013186812926</v>
      </c>
      <c r="D812">
        <v>99.484333000000007</v>
      </c>
    </row>
    <row r="813" spans="2:4" x14ac:dyDescent="0.25">
      <c r="B813" s="1">
        <v>43678</v>
      </c>
      <c r="C813" s="22">
        <v>2.0700000000000176</v>
      </c>
      <c r="D813">
        <v>99.476749999999996</v>
      </c>
    </row>
    <row r="814" spans="2:4" x14ac:dyDescent="0.25">
      <c r="B814" s="1">
        <v>43685</v>
      </c>
      <c r="C814" s="22">
        <v>1.990000879120881</v>
      </c>
      <c r="D814">
        <v>99.496972</v>
      </c>
    </row>
    <row r="815" spans="2:4" x14ac:dyDescent="0.25">
      <c r="B815" s="1">
        <v>43692</v>
      </c>
      <c r="C815" s="22">
        <v>1.9599982417582664</v>
      </c>
      <c r="D815">
        <v>99.504555999999994</v>
      </c>
    </row>
    <row r="816" spans="2:4" x14ac:dyDescent="0.25">
      <c r="B816" s="1">
        <v>43699</v>
      </c>
      <c r="C816" s="22">
        <v>1.9000008791208727</v>
      </c>
      <c r="D816">
        <v>99.519722000000002</v>
      </c>
    </row>
    <row r="817" spans="2:4" x14ac:dyDescent="0.25">
      <c r="B817" s="1">
        <v>43706</v>
      </c>
      <c r="C817" s="22">
        <v>1.9714272527472618</v>
      </c>
      <c r="D817">
        <v>99.501666999999998</v>
      </c>
    </row>
    <row r="818" spans="2:4" x14ac:dyDescent="0.25">
      <c r="B818" s="1">
        <v>43713</v>
      </c>
      <c r="C818" s="22">
        <v>1.9299995604395417</v>
      </c>
      <c r="D818">
        <v>99.512139000000005</v>
      </c>
    </row>
    <row r="819" spans="2:4" x14ac:dyDescent="0.25">
      <c r="B819" s="1">
        <v>43720</v>
      </c>
      <c r="C819" s="22">
        <v>1.91999868131867</v>
      </c>
      <c r="D819">
        <v>99.514667000000003</v>
      </c>
    </row>
    <row r="820" spans="2:4" x14ac:dyDescent="0.25">
      <c r="B820" s="1">
        <v>43727</v>
      </c>
      <c r="C820" s="22">
        <v>1.945000879120877</v>
      </c>
      <c r="D820">
        <v>99.508347000000001</v>
      </c>
    </row>
    <row r="821" spans="2:4" x14ac:dyDescent="0.25">
      <c r="B821" s="1">
        <v>43734</v>
      </c>
      <c r="C821" s="22">
        <v>1.9050013186813368</v>
      </c>
      <c r="D821">
        <v>99.518457999999995</v>
      </c>
    </row>
    <row r="822" spans="2:4" x14ac:dyDescent="0.25">
      <c r="B822" s="1">
        <v>43741</v>
      </c>
      <c r="C822" s="22">
        <v>1.8399995604395332</v>
      </c>
      <c r="D822">
        <v>99.534889000000007</v>
      </c>
    </row>
    <row r="823" spans="2:4" x14ac:dyDescent="0.25">
      <c r="B823" s="1">
        <v>43748</v>
      </c>
      <c r="C823" s="22">
        <v>1.6800013186813167</v>
      </c>
      <c r="D823">
        <v>99.575333000000001</v>
      </c>
    </row>
    <row r="824" spans="2:4" x14ac:dyDescent="0.25">
      <c r="B824" s="1">
        <v>43755</v>
      </c>
      <c r="C824" s="22">
        <v>1.6400017582417763</v>
      </c>
      <c r="D824">
        <v>99.585443999999995</v>
      </c>
    </row>
    <row r="825" spans="2:4" x14ac:dyDescent="0.25">
      <c r="B825" s="1">
        <v>43762</v>
      </c>
      <c r="C825" s="22">
        <v>1.6300008791209049</v>
      </c>
      <c r="D825" s="16">
        <v>99.587971999999993</v>
      </c>
    </row>
    <row r="826" spans="2:4" x14ac:dyDescent="0.25">
      <c r="B826" s="1">
        <v>43769</v>
      </c>
      <c r="C826" s="22">
        <v>1.6199999999999775</v>
      </c>
      <c r="D826" s="16">
        <v>99.590500000000006</v>
      </c>
    </row>
    <row r="827" spans="2:4" x14ac:dyDescent="0.25">
      <c r="B827" s="1">
        <v>43776</v>
      </c>
      <c r="C827" s="22">
        <v>1.5199991208790973</v>
      </c>
      <c r="D827" s="16">
        <v>99.615778000000006</v>
      </c>
    </row>
    <row r="828" spans="2:4" x14ac:dyDescent="0.25">
      <c r="B828" s="1">
        <v>43783</v>
      </c>
      <c r="C828" s="22">
        <v>1.5649991208791019</v>
      </c>
      <c r="D828" s="16">
        <v>99.604403000000005</v>
      </c>
    </row>
    <row r="829" spans="2:4" x14ac:dyDescent="0.25">
      <c r="B829" s="1">
        <v>43790</v>
      </c>
      <c r="C829" s="22">
        <v>1.5400008791208966</v>
      </c>
      <c r="D829" s="16">
        <v>99.610721999999996</v>
      </c>
    </row>
    <row r="830" spans="2:4" x14ac:dyDescent="0.25">
      <c r="B830" s="1">
        <v>43798</v>
      </c>
      <c r="C830" s="22">
        <v>1.5428571428571451</v>
      </c>
      <c r="D830" s="16">
        <v>99.61</v>
      </c>
    </row>
    <row r="831" spans="2:4" x14ac:dyDescent="0.25">
      <c r="B831" s="1">
        <v>43804</v>
      </c>
      <c r="C831" s="22">
        <v>1.5599986813186937</v>
      </c>
      <c r="D831" s="16">
        <v>99.605666999999997</v>
      </c>
    </row>
    <row r="832" spans="2:4" x14ac:dyDescent="0.25">
      <c r="B832" s="1">
        <v>43811</v>
      </c>
      <c r="C832" s="22">
        <v>1.5199991208790973</v>
      </c>
      <c r="D832" s="16">
        <v>99.615778000000006</v>
      </c>
    </row>
    <row r="833" spans="2:4" x14ac:dyDescent="0.25">
      <c r="B833" s="1">
        <v>43818</v>
      </c>
      <c r="C833" s="22">
        <v>1.5400008791208966</v>
      </c>
      <c r="D833" s="16">
        <v>99.610721999999996</v>
      </c>
    </row>
    <row r="834" spans="2:4" x14ac:dyDescent="0.25">
      <c r="B834" s="1">
        <v>43825</v>
      </c>
      <c r="C834" s="22">
        <v>1.55499824175823</v>
      </c>
      <c r="D834" s="16">
        <v>99.606931000000003</v>
      </c>
    </row>
    <row r="835" spans="2:4" x14ac:dyDescent="0.25">
      <c r="B835" s="1">
        <v>43836</v>
      </c>
      <c r="C835" s="22">
        <v>1.5199991208790973</v>
      </c>
      <c r="D835" s="16">
        <v>99.615778000000006</v>
      </c>
    </row>
    <row r="836" spans="2:4" x14ac:dyDescent="0.25">
      <c r="B836" s="1">
        <v>43843</v>
      </c>
      <c r="C836" s="22">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8">
        <v>44021</v>
      </c>
      <c r="C862" s="37">
        <v>0.15000131868129138</v>
      </c>
      <c r="D862">
        <v>99.962083000000007</v>
      </c>
    </row>
    <row r="863" spans="2:4" ht="15.75" thickBot="1" x14ac:dyDescent="0.3">
      <c r="B863" s="38">
        <v>44028</v>
      </c>
      <c r="C863" s="37">
        <v>0.14500087912088369</v>
      </c>
      <c r="D863">
        <v>99.963346999999999</v>
      </c>
    </row>
    <row r="864" spans="2:4" ht="15.75" thickBot="1" x14ac:dyDescent="0.3">
      <c r="B864" s="38">
        <v>44035</v>
      </c>
      <c r="C864" s="37">
        <v>0.11999868131867669</v>
      </c>
      <c r="D864">
        <v>99.969667000000001</v>
      </c>
    </row>
    <row r="865" spans="2:4" ht="15.75" thickBot="1" x14ac:dyDescent="0.3">
      <c r="B865" s="38">
        <v>44042</v>
      </c>
      <c r="C865" s="37">
        <v>0.10500131868134352</v>
      </c>
      <c r="D865">
        <v>99.973457999999994</v>
      </c>
    </row>
    <row r="866" spans="2:4" ht="15.75" thickBot="1" x14ac:dyDescent="0.3">
      <c r="B866" s="38">
        <v>44049</v>
      </c>
      <c r="C866" s="37">
        <v>0.10000087912087965</v>
      </c>
      <c r="D866" s="41">
        <v>99.974722</v>
      </c>
    </row>
    <row r="867" spans="2:4" ht="15.75" thickBot="1" x14ac:dyDescent="0.3">
      <c r="B867" s="38">
        <v>44056</v>
      </c>
      <c r="C867" s="37">
        <v>0.10500131868134352</v>
      </c>
      <c r="D867" s="41">
        <v>99.973457999999994</v>
      </c>
    </row>
    <row r="868" spans="2:4" ht="15.75" thickBot="1" x14ac:dyDescent="0.3">
      <c r="B868" s="38">
        <v>44063</v>
      </c>
      <c r="C868" s="37">
        <v>0.10500131868134352</v>
      </c>
      <c r="D868" s="41">
        <v>99.973457999999994</v>
      </c>
    </row>
    <row r="869" spans="2:4" ht="15.75" thickBot="1" x14ac:dyDescent="0.3">
      <c r="B869" s="38">
        <v>44070</v>
      </c>
      <c r="C869" s="37">
        <v>0.10110065934063792</v>
      </c>
      <c r="D869" s="41">
        <v>99.974444000000005</v>
      </c>
    </row>
    <row r="870" spans="2:4" ht="15.75" thickBot="1" x14ac:dyDescent="0.3">
      <c r="B870" s="38">
        <v>44077</v>
      </c>
      <c r="C870" s="37">
        <v>0.10500131868134352</v>
      </c>
      <c r="D870" s="41">
        <v>99.973457999999994</v>
      </c>
    </row>
    <row r="871" spans="2:4" ht="15.75" thickBot="1" x14ac:dyDescent="0.3">
      <c r="B871" s="38">
        <v>44084</v>
      </c>
      <c r="C871" s="37">
        <v>0.11499824175826903</v>
      </c>
      <c r="D871" s="41">
        <v>99.970930999999993</v>
      </c>
    </row>
    <row r="872" spans="2:4" ht="15.75" thickBot="1" x14ac:dyDescent="0.3">
      <c r="B872" s="38">
        <v>44091</v>
      </c>
      <c r="C872" s="37">
        <v>0.11000175824175121</v>
      </c>
      <c r="D872" s="41">
        <v>99.972194000000002</v>
      </c>
    </row>
    <row r="873" spans="2:4" ht="15.75" thickBot="1" x14ac:dyDescent="0.3">
      <c r="B873" s="38">
        <v>44098</v>
      </c>
      <c r="C873" s="37">
        <v>0.10000087912087965</v>
      </c>
      <c r="D873" s="41">
        <v>99.974722</v>
      </c>
    </row>
    <row r="874" spans="2:4" ht="15.75" thickBot="1" x14ac:dyDescent="0.3">
      <c r="B874" s="38">
        <v>44105</v>
      </c>
      <c r="C874" s="37">
        <v>0.10000087912087965</v>
      </c>
      <c r="D874" s="41">
        <v>99.974722</v>
      </c>
    </row>
    <row r="875" spans="2:4" ht="15.75" thickBot="1" x14ac:dyDescent="0.3">
      <c r="B875" s="38">
        <v>44112</v>
      </c>
      <c r="C875" s="37">
        <f t="shared" ref="C875:C888" si="0">(100-D875)/100*360/91*100</f>
        <v>9.5000439560415761E-2</v>
      </c>
      <c r="D875" s="41">
        <v>99.975986000000006</v>
      </c>
    </row>
    <row r="876" spans="2:4" ht="15.75" thickBot="1" x14ac:dyDescent="0.3">
      <c r="B876" s="38">
        <v>44119</v>
      </c>
      <c r="C876" s="37">
        <f t="shared" si="0"/>
        <v>0.10500131868134352</v>
      </c>
      <c r="D876" s="39">
        <v>99.973457999999994</v>
      </c>
    </row>
    <row r="877" spans="2:4" ht="15.75" thickBot="1" x14ac:dyDescent="0.3">
      <c r="B877" s="38">
        <v>44126</v>
      </c>
      <c r="C877" s="37">
        <f t="shared" si="0"/>
        <v>0.10000087912087965</v>
      </c>
      <c r="D877" s="39">
        <v>99.974722</v>
      </c>
    </row>
    <row r="878" spans="2:4" ht="15.75" thickBot="1" x14ac:dyDescent="0.3">
      <c r="B878" s="38">
        <v>44133</v>
      </c>
      <c r="C878" s="37">
        <f t="shared" si="0"/>
        <v>0.10000087912087965</v>
      </c>
      <c r="D878" s="39">
        <v>99.974722</v>
      </c>
    </row>
    <row r="879" spans="2:4" ht="15.75" thickBot="1" x14ac:dyDescent="0.3">
      <c r="B879" s="38">
        <v>44140</v>
      </c>
      <c r="C879" s="37">
        <f t="shared" si="0"/>
        <v>9.5000439560415761E-2</v>
      </c>
      <c r="D879" s="39">
        <v>99.975986000000006</v>
      </c>
    </row>
    <row r="880" spans="2:4" ht="15.75" thickBot="1" x14ac:dyDescent="0.3">
      <c r="B880" s="38">
        <v>44147</v>
      </c>
      <c r="C880" s="37">
        <f t="shared" si="0"/>
        <v>0.10000087912087965</v>
      </c>
      <c r="D880" s="39">
        <v>99.974722</v>
      </c>
    </row>
    <row r="881" spans="2:4" ht="15.75" thickBot="1" x14ac:dyDescent="0.3">
      <c r="B881" s="38">
        <v>44154</v>
      </c>
      <c r="C881" s="37">
        <f t="shared" si="0"/>
        <v>9.0000000000008101E-2</v>
      </c>
      <c r="D881" s="39">
        <v>99.977249999999998</v>
      </c>
    </row>
    <row r="882" spans="2:4" ht="15.75" thickBot="1" x14ac:dyDescent="0.3">
      <c r="B882" s="38">
        <v>44162</v>
      </c>
      <c r="C882" s="37">
        <f t="shared" si="0"/>
        <v>8.4065934065913825E-2</v>
      </c>
      <c r="D882" s="39">
        <v>99.978750000000005</v>
      </c>
    </row>
    <row r="883" spans="2:4" ht="15.75" thickBot="1" x14ac:dyDescent="0.3">
      <c r="B883" s="38">
        <v>44168</v>
      </c>
      <c r="C883" s="37">
        <f t="shared" si="0"/>
        <v>8.4999560439544194E-2</v>
      </c>
      <c r="D883" s="39">
        <v>99.978514000000004</v>
      </c>
    </row>
    <row r="884" spans="2:4" ht="15.75" thickBot="1" x14ac:dyDescent="0.3">
      <c r="B884" s="38">
        <v>44175</v>
      </c>
      <c r="C884" s="37">
        <f t="shared" si="0"/>
        <v>7.9999120879136548E-2</v>
      </c>
      <c r="D884" s="39">
        <v>99.979777999999996</v>
      </c>
    </row>
    <row r="885" spans="2:4" ht="15.75" thickBot="1" x14ac:dyDescent="0.3">
      <c r="B885" s="38">
        <v>44182</v>
      </c>
      <c r="C885" s="37">
        <f t="shared" si="0"/>
        <v>7.4998681318672655E-2</v>
      </c>
      <c r="D885" s="39">
        <v>99.981042000000002</v>
      </c>
    </row>
    <row r="886" spans="2:4" ht="15.75" thickBot="1" x14ac:dyDescent="0.3">
      <c r="B886" s="38">
        <v>44189</v>
      </c>
      <c r="C886" s="37">
        <f t="shared" si="0"/>
        <v>9.0000000000008101E-2</v>
      </c>
      <c r="D886" s="39">
        <v>99.977249999999998</v>
      </c>
    </row>
    <row r="887" spans="2:4" ht="15.75" thickBot="1" x14ac:dyDescent="0.3">
      <c r="B887" s="38">
        <v>44196</v>
      </c>
      <c r="C887" s="37">
        <f t="shared" si="0"/>
        <v>9.5000439560415761E-2</v>
      </c>
      <c r="D887" s="39">
        <v>99.975986000000006</v>
      </c>
    </row>
    <row r="888" spans="2:4" x14ac:dyDescent="0.25">
      <c r="B888" s="38">
        <v>44203</v>
      </c>
      <c r="C888" s="37">
        <f t="shared" si="0"/>
        <v>9.0000000000008101E-2</v>
      </c>
      <c r="D888" s="39">
        <v>99.977249999999998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5" t="s">
        <v>6</v>
      </c>
      <c r="B3" t="s">
        <v>59</v>
      </c>
    </row>
    <row r="4" spans="1:2" x14ac:dyDescent="0.25">
      <c r="A4" s="24">
        <v>38072</v>
      </c>
      <c r="B4" s="26"/>
    </row>
    <row r="5" spans="1:2" x14ac:dyDescent="0.25">
      <c r="A5" s="24">
        <v>38075</v>
      </c>
      <c r="B5" s="26"/>
    </row>
    <row r="6" spans="1:2" x14ac:dyDescent="0.25">
      <c r="A6" s="24">
        <v>38076</v>
      </c>
      <c r="B6" s="26"/>
    </row>
    <row r="7" spans="1:2" x14ac:dyDescent="0.25">
      <c r="A7" s="24">
        <v>38077</v>
      </c>
      <c r="B7" s="26"/>
    </row>
    <row r="8" spans="1:2" x14ac:dyDescent="0.25">
      <c r="A8" s="24">
        <v>38078</v>
      </c>
      <c r="B8" s="26"/>
    </row>
    <row r="9" spans="1:2" x14ac:dyDescent="0.25">
      <c r="A9" s="24">
        <v>38079</v>
      </c>
      <c r="B9" s="26"/>
    </row>
    <row r="10" spans="1:2" x14ac:dyDescent="0.25">
      <c r="A10" s="24">
        <v>38082</v>
      </c>
      <c r="B10" s="26"/>
    </row>
    <row r="11" spans="1:2" x14ac:dyDescent="0.25">
      <c r="A11" s="24">
        <v>38083</v>
      </c>
      <c r="B11" s="26"/>
    </row>
    <row r="12" spans="1:2" x14ac:dyDescent="0.25">
      <c r="A12" s="24">
        <v>38084</v>
      </c>
      <c r="B12" s="26"/>
    </row>
    <row r="13" spans="1:2" x14ac:dyDescent="0.25">
      <c r="A13" s="24">
        <v>38085</v>
      </c>
      <c r="B13" s="26"/>
    </row>
    <row r="14" spans="1:2" x14ac:dyDescent="0.25">
      <c r="A14" s="24">
        <v>38089</v>
      </c>
      <c r="B14" s="26"/>
    </row>
    <row r="15" spans="1:2" x14ac:dyDescent="0.25">
      <c r="A15" s="24">
        <v>38090</v>
      </c>
      <c r="B15" s="26"/>
    </row>
    <row r="16" spans="1:2" x14ac:dyDescent="0.25">
      <c r="A16" s="24">
        <v>38091</v>
      </c>
      <c r="B16" s="26"/>
    </row>
    <row r="17" spans="1:2" x14ac:dyDescent="0.25">
      <c r="A17" s="24">
        <v>38092</v>
      </c>
      <c r="B17" s="26"/>
    </row>
    <row r="18" spans="1:2" x14ac:dyDescent="0.25">
      <c r="A18" s="24">
        <v>38093</v>
      </c>
      <c r="B18" s="26"/>
    </row>
    <row r="19" spans="1:2" x14ac:dyDescent="0.25">
      <c r="A19" s="24">
        <v>38096</v>
      </c>
      <c r="B19" s="26"/>
    </row>
    <row r="20" spans="1:2" x14ac:dyDescent="0.25">
      <c r="A20" s="24">
        <v>38097</v>
      </c>
      <c r="B20" s="26"/>
    </row>
    <row r="21" spans="1:2" x14ac:dyDescent="0.25">
      <c r="A21" s="24">
        <v>38098</v>
      </c>
      <c r="B21" s="26"/>
    </row>
    <row r="22" spans="1:2" x14ac:dyDescent="0.25">
      <c r="A22" s="24">
        <v>38099</v>
      </c>
      <c r="B22" s="26"/>
    </row>
    <row r="23" spans="1:2" x14ac:dyDescent="0.25">
      <c r="A23" s="24">
        <v>38100</v>
      </c>
      <c r="B23" s="26"/>
    </row>
    <row r="24" spans="1:2" x14ac:dyDescent="0.25">
      <c r="A24" s="24">
        <v>38103</v>
      </c>
      <c r="B24" s="26"/>
    </row>
    <row r="25" spans="1:2" x14ac:dyDescent="0.25">
      <c r="A25" s="24">
        <v>38104</v>
      </c>
      <c r="B25" s="26"/>
    </row>
    <row r="26" spans="1:2" x14ac:dyDescent="0.25">
      <c r="A26" s="24">
        <v>38105</v>
      </c>
      <c r="B26" s="26"/>
    </row>
    <row r="27" spans="1:2" x14ac:dyDescent="0.25">
      <c r="A27" s="24">
        <v>38106</v>
      </c>
      <c r="B27" s="26"/>
    </row>
    <row r="28" spans="1:2" x14ac:dyDescent="0.25">
      <c r="A28" s="24">
        <v>38107</v>
      </c>
      <c r="B28" s="26"/>
    </row>
    <row r="29" spans="1:2" x14ac:dyDescent="0.25">
      <c r="A29" s="24">
        <v>38110</v>
      </c>
      <c r="B29" s="26"/>
    </row>
    <row r="30" spans="1:2" x14ac:dyDescent="0.25">
      <c r="A30" s="24">
        <v>38111</v>
      </c>
      <c r="B30" s="26"/>
    </row>
    <row r="31" spans="1:2" x14ac:dyDescent="0.25">
      <c r="A31" s="24">
        <v>38112</v>
      </c>
      <c r="B31" s="26"/>
    </row>
    <row r="32" spans="1:2" x14ac:dyDescent="0.25">
      <c r="A32" s="24">
        <v>38113</v>
      </c>
      <c r="B32" s="26"/>
    </row>
    <row r="33" spans="1:2" x14ac:dyDescent="0.25">
      <c r="A33" s="24">
        <v>38114</v>
      </c>
      <c r="B33" s="26"/>
    </row>
    <row r="34" spans="1:2" x14ac:dyDescent="0.25">
      <c r="A34" s="24">
        <v>38117</v>
      </c>
      <c r="B34" s="26"/>
    </row>
    <row r="35" spans="1:2" x14ac:dyDescent="0.25">
      <c r="A35" s="24">
        <v>38118</v>
      </c>
      <c r="B35" s="26"/>
    </row>
    <row r="36" spans="1:2" x14ac:dyDescent="0.25">
      <c r="A36" s="24">
        <v>38119</v>
      </c>
      <c r="B36" s="26"/>
    </row>
    <row r="37" spans="1:2" x14ac:dyDescent="0.25">
      <c r="A37" s="24">
        <v>38120</v>
      </c>
      <c r="B37" s="26"/>
    </row>
    <row r="38" spans="1:2" x14ac:dyDescent="0.25">
      <c r="A38" s="24">
        <v>38121</v>
      </c>
      <c r="B38" s="26"/>
    </row>
    <row r="39" spans="1:2" x14ac:dyDescent="0.25">
      <c r="A39" s="24">
        <v>38124</v>
      </c>
      <c r="B39" s="26"/>
    </row>
    <row r="40" spans="1:2" x14ac:dyDescent="0.25">
      <c r="A40" s="24">
        <v>38125</v>
      </c>
      <c r="B40" s="26"/>
    </row>
    <row r="41" spans="1:2" x14ac:dyDescent="0.25">
      <c r="A41" s="24">
        <v>38126</v>
      </c>
      <c r="B41" s="26"/>
    </row>
    <row r="42" spans="1:2" x14ac:dyDescent="0.25">
      <c r="A42" s="24">
        <v>38127</v>
      </c>
      <c r="B42" s="26"/>
    </row>
    <row r="43" spans="1:2" x14ac:dyDescent="0.25">
      <c r="A43" s="24">
        <v>38128</v>
      </c>
      <c r="B43" s="26"/>
    </row>
    <row r="44" spans="1:2" x14ac:dyDescent="0.25">
      <c r="A44" s="24">
        <v>38131</v>
      </c>
      <c r="B44" s="26"/>
    </row>
    <row r="45" spans="1:2" x14ac:dyDescent="0.25">
      <c r="A45" s="24">
        <v>38132</v>
      </c>
      <c r="B45" s="26"/>
    </row>
    <row r="46" spans="1:2" x14ac:dyDescent="0.25">
      <c r="A46" s="24">
        <v>38133</v>
      </c>
      <c r="B46" s="26"/>
    </row>
    <row r="47" spans="1:2" x14ac:dyDescent="0.25">
      <c r="A47" s="24">
        <v>38134</v>
      </c>
      <c r="B47" s="26"/>
    </row>
    <row r="48" spans="1:2" x14ac:dyDescent="0.25">
      <c r="A48" s="24">
        <v>38135</v>
      </c>
      <c r="B48" s="26"/>
    </row>
    <row r="49" spans="1:2" x14ac:dyDescent="0.25">
      <c r="A49" s="24">
        <v>38139</v>
      </c>
      <c r="B49" s="26"/>
    </row>
    <row r="50" spans="1:2" x14ac:dyDescent="0.25">
      <c r="A50" s="24">
        <v>38140</v>
      </c>
      <c r="B50" s="26"/>
    </row>
    <row r="51" spans="1:2" x14ac:dyDescent="0.25">
      <c r="A51" s="24">
        <v>38141</v>
      </c>
      <c r="B51" s="26"/>
    </row>
    <row r="52" spans="1:2" x14ac:dyDescent="0.25">
      <c r="A52" s="24">
        <v>38142</v>
      </c>
      <c r="B52" s="26"/>
    </row>
    <row r="53" spans="1:2" x14ac:dyDescent="0.25">
      <c r="A53" s="24">
        <v>38145</v>
      </c>
      <c r="B53" s="26"/>
    </row>
    <row r="54" spans="1:2" x14ac:dyDescent="0.25">
      <c r="A54" s="24">
        <v>38146</v>
      </c>
      <c r="B54" s="26"/>
    </row>
    <row r="55" spans="1:2" x14ac:dyDescent="0.25">
      <c r="A55" s="24">
        <v>38147</v>
      </c>
      <c r="B55" s="26"/>
    </row>
    <row r="56" spans="1:2" x14ac:dyDescent="0.25">
      <c r="A56" s="24">
        <v>38148</v>
      </c>
      <c r="B56" s="26"/>
    </row>
    <row r="57" spans="1:2" x14ac:dyDescent="0.25">
      <c r="A57" s="24">
        <v>38152</v>
      </c>
      <c r="B57" s="26"/>
    </row>
    <row r="58" spans="1:2" x14ac:dyDescent="0.25">
      <c r="A58" s="24">
        <v>38153</v>
      </c>
      <c r="B58" s="26"/>
    </row>
    <row r="59" spans="1:2" x14ac:dyDescent="0.25">
      <c r="A59" s="24">
        <v>38154</v>
      </c>
      <c r="B59" s="26"/>
    </row>
    <row r="60" spans="1:2" x14ac:dyDescent="0.25">
      <c r="A60" s="24">
        <v>38155</v>
      </c>
      <c r="B60" s="26"/>
    </row>
    <row r="61" spans="1:2" x14ac:dyDescent="0.25">
      <c r="A61" s="24">
        <v>38156</v>
      </c>
      <c r="B61" s="26"/>
    </row>
    <row r="62" spans="1:2" x14ac:dyDescent="0.25">
      <c r="A62" s="24">
        <v>38159</v>
      </c>
      <c r="B62" s="26"/>
    </row>
    <row r="63" spans="1:2" x14ac:dyDescent="0.25">
      <c r="A63" s="24">
        <v>38160</v>
      </c>
      <c r="B63" s="26"/>
    </row>
    <row r="64" spans="1:2" x14ac:dyDescent="0.25">
      <c r="A64" s="24">
        <v>38161</v>
      </c>
      <c r="B64" s="26"/>
    </row>
    <row r="65" spans="1:2" x14ac:dyDescent="0.25">
      <c r="A65" s="24">
        <v>38162</v>
      </c>
      <c r="B65" s="26"/>
    </row>
    <row r="66" spans="1:2" x14ac:dyDescent="0.25">
      <c r="A66" s="24">
        <v>38163</v>
      </c>
      <c r="B66" s="26"/>
    </row>
    <row r="67" spans="1:2" x14ac:dyDescent="0.25">
      <c r="A67" s="24">
        <v>38166</v>
      </c>
      <c r="B67" s="26"/>
    </row>
    <row r="68" spans="1:2" x14ac:dyDescent="0.25">
      <c r="A68" s="24">
        <v>38167</v>
      </c>
      <c r="B68" s="26"/>
    </row>
    <row r="69" spans="1:2" x14ac:dyDescent="0.25">
      <c r="A69" s="24">
        <v>38168</v>
      </c>
      <c r="B69" s="26"/>
    </row>
    <row r="70" spans="1:2" x14ac:dyDescent="0.25">
      <c r="A70" s="24">
        <v>38169</v>
      </c>
      <c r="B70" s="26"/>
    </row>
    <row r="71" spans="1:2" x14ac:dyDescent="0.25">
      <c r="A71" s="24">
        <v>38170</v>
      </c>
      <c r="B71" s="26"/>
    </row>
    <row r="72" spans="1:2" x14ac:dyDescent="0.25">
      <c r="A72" s="24">
        <v>38174</v>
      </c>
      <c r="B72" s="26"/>
    </row>
    <row r="73" spans="1:2" x14ac:dyDescent="0.25">
      <c r="A73" s="24">
        <v>38175</v>
      </c>
      <c r="B73" s="26"/>
    </row>
    <row r="74" spans="1:2" x14ac:dyDescent="0.25">
      <c r="A74" s="24">
        <v>38176</v>
      </c>
      <c r="B74" s="26"/>
    </row>
    <row r="75" spans="1:2" x14ac:dyDescent="0.25">
      <c r="A75" s="24">
        <v>38177</v>
      </c>
      <c r="B75" s="26"/>
    </row>
    <row r="76" spans="1:2" x14ac:dyDescent="0.25">
      <c r="A76" s="24">
        <v>38180</v>
      </c>
      <c r="B76" s="26"/>
    </row>
    <row r="77" spans="1:2" x14ac:dyDescent="0.25">
      <c r="A77" s="24">
        <v>38181</v>
      </c>
      <c r="B77" s="26"/>
    </row>
    <row r="78" spans="1:2" x14ac:dyDescent="0.25">
      <c r="A78" s="24">
        <v>38182</v>
      </c>
      <c r="B78" s="26"/>
    </row>
    <row r="79" spans="1:2" x14ac:dyDescent="0.25">
      <c r="A79" s="24">
        <v>38183</v>
      </c>
      <c r="B79" s="26"/>
    </row>
    <row r="80" spans="1:2" x14ac:dyDescent="0.25">
      <c r="A80" s="24">
        <v>38184</v>
      </c>
      <c r="B80" s="26"/>
    </row>
    <row r="81" spans="1:2" x14ac:dyDescent="0.25">
      <c r="A81" s="24">
        <v>38187</v>
      </c>
      <c r="B81" s="26"/>
    </row>
    <row r="82" spans="1:2" x14ac:dyDescent="0.25">
      <c r="A82" s="24">
        <v>38188</v>
      </c>
      <c r="B82" s="26"/>
    </row>
    <row r="83" spans="1:2" x14ac:dyDescent="0.25">
      <c r="A83" s="24">
        <v>38189</v>
      </c>
      <c r="B83" s="26"/>
    </row>
    <row r="84" spans="1:2" x14ac:dyDescent="0.25">
      <c r="A84" s="24">
        <v>38190</v>
      </c>
      <c r="B84" s="26"/>
    </row>
    <row r="85" spans="1:2" x14ac:dyDescent="0.25">
      <c r="A85" s="24">
        <v>38191</v>
      </c>
      <c r="B85" s="26"/>
    </row>
    <row r="86" spans="1:2" x14ac:dyDescent="0.25">
      <c r="A86" s="24">
        <v>38194</v>
      </c>
      <c r="B86" s="26"/>
    </row>
    <row r="87" spans="1:2" x14ac:dyDescent="0.25">
      <c r="A87" s="24">
        <v>38195</v>
      </c>
      <c r="B87" s="26"/>
    </row>
    <row r="88" spans="1:2" x14ac:dyDescent="0.25">
      <c r="A88" s="24">
        <v>38196</v>
      </c>
      <c r="B88" s="26"/>
    </row>
    <row r="89" spans="1:2" x14ac:dyDescent="0.25">
      <c r="A89" s="24">
        <v>38197</v>
      </c>
      <c r="B89" s="26"/>
    </row>
    <row r="90" spans="1:2" x14ac:dyDescent="0.25">
      <c r="A90" s="24">
        <v>38198</v>
      </c>
      <c r="B90" s="26"/>
    </row>
    <row r="91" spans="1:2" x14ac:dyDescent="0.25">
      <c r="A91" s="24">
        <v>38201</v>
      </c>
      <c r="B91" s="26"/>
    </row>
    <row r="92" spans="1:2" x14ac:dyDescent="0.25">
      <c r="A92" s="24">
        <v>38202</v>
      </c>
      <c r="B92" s="26"/>
    </row>
    <row r="93" spans="1:2" x14ac:dyDescent="0.25">
      <c r="A93" s="24">
        <v>38203</v>
      </c>
      <c r="B93" s="26"/>
    </row>
    <row r="94" spans="1:2" x14ac:dyDescent="0.25">
      <c r="A94" s="24">
        <v>38204</v>
      </c>
      <c r="B94" s="26"/>
    </row>
    <row r="95" spans="1:2" x14ac:dyDescent="0.25">
      <c r="A95" s="24">
        <v>38205</v>
      </c>
      <c r="B95" s="26"/>
    </row>
    <row r="96" spans="1:2" x14ac:dyDescent="0.25">
      <c r="A96" s="24">
        <v>38208</v>
      </c>
      <c r="B96" s="26"/>
    </row>
    <row r="97" spans="1:2" x14ac:dyDescent="0.25">
      <c r="A97" s="24">
        <v>38209</v>
      </c>
      <c r="B97" s="26"/>
    </row>
    <row r="98" spans="1:2" x14ac:dyDescent="0.25">
      <c r="A98" s="24">
        <v>38210</v>
      </c>
      <c r="B98" s="26"/>
    </row>
    <row r="99" spans="1:2" x14ac:dyDescent="0.25">
      <c r="A99" s="24">
        <v>38211</v>
      </c>
      <c r="B99" s="26"/>
    </row>
    <row r="100" spans="1:2" x14ac:dyDescent="0.25">
      <c r="A100" s="24">
        <v>38212</v>
      </c>
      <c r="B100" s="26"/>
    </row>
    <row r="101" spans="1:2" x14ac:dyDescent="0.25">
      <c r="A101" s="24">
        <v>38215</v>
      </c>
      <c r="B101" s="26"/>
    </row>
    <row r="102" spans="1:2" x14ac:dyDescent="0.25">
      <c r="A102" s="24">
        <v>38216</v>
      </c>
      <c r="B102" s="26"/>
    </row>
    <row r="103" spans="1:2" x14ac:dyDescent="0.25">
      <c r="A103" s="24">
        <v>38217</v>
      </c>
      <c r="B103" s="26"/>
    </row>
    <row r="104" spans="1:2" x14ac:dyDescent="0.25">
      <c r="A104" s="24">
        <v>38218</v>
      </c>
      <c r="B104" s="26"/>
    </row>
    <row r="105" spans="1:2" x14ac:dyDescent="0.25">
      <c r="A105" s="24">
        <v>38219</v>
      </c>
      <c r="B105" s="26"/>
    </row>
    <row r="106" spans="1:2" x14ac:dyDescent="0.25">
      <c r="A106" s="24">
        <v>38222</v>
      </c>
      <c r="B106" s="26"/>
    </row>
    <row r="107" spans="1:2" x14ac:dyDescent="0.25">
      <c r="A107" s="24">
        <v>38223</v>
      </c>
      <c r="B107" s="26"/>
    </row>
    <row r="108" spans="1:2" x14ac:dyDescent="0.25">
      <c r="A108" s="24">
        <v>38224</v>
      </c>
      <c r="B108" s="26"/>
    </row>
    <row r="109" spans="1:2" x14ac:dyDescent="0.25">
      <c r="A109" s="24">
        <v>38225</v>
      </c>
      <c r="B109" s="26"/>
    </row>
    <row r="110" spans="1:2" x14ac:dyDescent="0.25">
      <c r="A110" s="24">
        <v>38226</v>
      </c>
      <c r="B110" s="26"/>
    </row>
    <row r="111" spans="1:2" x14ac:dyDescent="0.25">
      <c r="A111" s="24">
        <v>38229</v>
      </c>
      <c r="B111" s="26"/>
    </row>
    <row r="112" spans="1:2" x14ac:dyDescent="0.25">
      <c r="A112" s="24">
        <v>38230</v>
      </c>
      <c r="B112" s="26"/>
    </row>
    <row r="113" spans="1:2" x14ac:dyDescent="0.25">
      <c r="A113" s="24">
        <v>38231</v>
      </c>
      <c r="B113" s="26"/>
    </row>
    <row r="114" spans="1:2" x14ac:dyDescent="0.25">
      <c r="A114" s="24">
        <v>38232</v>
      </c>
      <c r="B114" s="26"/>
    </row>
    <row r="115" spans="1:2" x14ac:dyDescent="0.25">
      <c r="A115" s="24">
        <v>38233</v>
      </c>
      <c r="B115" s="26"/>
    </row>
    <row r="116" spans="1:2" x14ac:dyDescent="0.25">
      <c r="A116" s="24">
        <v>38237</v>
      </c>
      <c r="B116" s="26"/>
    </row>
    <row r="117" spans="1:2" x14ac:dyDescent="0.25">
      <c r="A117" s="24">
        <v>38238</v>
      </c>
      <c r="B117" s="26"/>
    </row>
    <row r="118" spans="1:2" x14ac:dyDescent="0.25">
      <c r="A118" s="24">
        <v>38239</v>
      </c>
      <c r="B118" s="26"/>
    </row>
    <row r="119" spans="1:2" x14ac:dyDescent="0.25">
      <c r="A119" s="24">
        <v>38240</v>
      </c>
      <c r="B119" s="26"/>
    </row>
    <row r="120" spans="1:2" x14ac:dyDescent="0.25">
      <c r="A120" s="24">
        <v>38243</v>
      </c>
      <c r="B120" s="26"/>
    </row>
    <row r="121" spans="1:2" x14ac:dyDescent="0.25">
      <c r="A121" s="24">
        <v>38244</v>
      </c>
      <c r="B121" s="26"/>
    </row>
    <row r="122" spans="1:2" x14ac:dyDescent="0.25">
      <c r="A122" s="24">
        <v>38245</v>
      </c>
      <c r="B122" s="26"/>
    </row>
    <row r="123" spans="1:2" x14ac:dyDescent="0.25">
      <c r="A123" s="24">
        <v>38246</v>
      </c>
      <c r="B123" s="26"/>
    </row>
    <row r="124" spans="1:2" x14ac:dyDescent="0.25">
      <c r="A124" s="24">
        <v>38247</v>
      </c>
      <c r="B124" s="26"/>
    </row>
    <row r="125" spans="1:2" x14ac:dyDescent="0.25">
      <c r="A125" s="24">
        <v>38250</v>
      </c>
      <c r="B125" s="26"/>
    </row>
    <row r="126" spans="1:2" x14ac:dyDescent="0.25">
      <c r="A126" s="24">
        <v>38251</v>
      </c>
      <c r="B126" s="26"/>
    </row>
    <row r="127" spans="1:2" x14ac:dyDescent="0.25">
      <c r="A127" s="24">
        <v>38252</v>
      </c>
      <c r="B127" s="26"/>
    </row>
    <row r="128" spans="1:2" x14ac:dyDescent="0.25">
      <c r="A128" s="24">
        <v>38253</v>
      </c>
      <c r="B128" s="26"/>
    </row>
    <row r="129" spans="1:2" x14ac:dyDescent="0.25">
      <c r="A129" s="24">
        <v>38254</v>
      </c>
      <c r="B129" s="26"/>
    </row>
    <row r="130" spans="1:2" x14ac:dyDescent="0.25">
      <c r="A130" s="24">
        <v>38257</v>
      </c>
      <c r="B130" s="26"/>
    </row>
    <row r="131" spans="1:2" x14ac:dyDescent="0.25">
      <c r="A131" s="24">
        <v>38258</v>
      </c>
      <c r="B131" s="26"/>
    </row>
    <row r="132" spans="1:2" x14ac:dyDescent="0.25">
      <c r="A132" s="24">
        <v>38259</v>
      </c>
      <c r="B132" s="26"/>
    </row>
    <row r="133" spans="1:2" x14ac:dyDescent="0.25">
      <c r="A133" s="24">
        <v>38260</v>
      </c>
      <c r="B133" s="26"/>
    </row>
    <row r="134" spans="1:2" x14ac:dyDescent="0.25">
      <c r="A134" s="24">
        <v>38261</v>
      </c>
      <c r="B134" s="26"/>
    </row>
    <row r="135" spans="1:2" x14ac:dyDescent="0.25">
      <c r="A135" s="24">
        <v>38264</v>
      </c>
      <c r="B135" s="26"/>
    </row>
    <row r="136" spans="1:2" x14ac:dyDescent="0.25">
      <c r="A136" s="24">
        <v>38265</v>
      </c>
      <c r="B136" s="26"/>
    </row>
    <row r="137" spans="1:2" x14ac:dyDescent="0.25">
      <c r="A137" s="24">
        <v>38266</v>
      </c>
      <c r="B137" s="26"/>
    </row>
    <row r="138" spans="1:2" x14ac:dyDescent="0.25">
      <c r="A138" s="24">
        <v>38267</v>
      </c>
      <c r="B138" s="26"/>
    </row>
    <row r="139" spans="1:2" x14ac:dyDescent="0.25">
      <c r="A139" s="24">
        <v>38268</v>
      </c>
      <c r="B139" s="26"/>
    </row>
    <row r="140" spans="1:2" x14ac:dyDescent="0.25">
      <c r="A140" s="24">
        <v>38271</v>
      </c>
      <c r="B140" s="26"/>
    </row>
    <row r="141" spans="1:2" x14ac:dyDescent="0.25">
      <c r="A141" s="24">
        <v>38272</v>
      </c>
      <c r="B141" s="26"/>
    </row>
    <row r="142" spans="1:2" x14ac:dyDescent="0.25">
      <c r="A142" s="24">
        <v>38273</v>
      </c>
      <c r="B142" s="26"/>
    </row>
    <row r="143" spans="1:2" x14ac:dyDescent="0.25">
      <c r="A143" s="24">
        <v>38274</v>
      </c>
      <c r="B143" s="26"/>
    </row>
    <row r="144" spans="1:2" x14ac:dyDescent="0.25">
      <c r="A144" s="24">
        <v>38275</v>
      </c>
      <c r="B144" s="26"/>
    </row>
    <row r="145" spans="1:2" x14ac:dyDescent="0.25">
      <c r="A145" s="24">
        <v>38278</v>
      </c>
      <c r="B145" s="26"/>
    </row>
    <row r="146" spans="1:2" x14ac:dyDescent="0.25">
      <c r="A146" s="24">
        <v>38279</v>
      </c>
      <c r="B146" s="26"/>
    </row>
    <row r="147" spans="1:2" x14ac:dyDescent="0.25">
      <c r="A147" s="24">
        <v>38280</v>
      </c>
      <c r="B147" s="26"/>
    </row>
    <row r="148" spans="1:2" x14ac:dyDescent="0.25">
      <c r="A148" s="24">
        <v>38281</v>
      </c>
      <c r="B148" s="26"/>
    </row>
    <row r="149" spans="1:2" x14ac:dyDescent="0.25">
      <c r="A149" s="24">
        <v>38282</v>
      </c>
      <c r="B149" s="26"/>
    </row>
    <row r="150" spans="1:2" x14ac:dyDescent="0.25">
      <c r="A150" s="24">
        <v>38285</v>
      </c>
      <c r="B150" s="26"/>
    </row>
    <row r="151" spans="1:2" x14ac:dyDescent="0.25">
      <c r="A151" s="24">
        <v>38286</v>
      </c>
      <c r="B151" s="26"/>
    </row>
    <row r="152" spans="1:2" x14ac:dyDescent="0.25">
      <c r="A152" s="24">
        <v>38287</v>
      </c>
      <c r="B152" s="26"/>
    </row>
    <row r="153" spans="1:2" x14ac:dyDescent="0.25">
      <c r="A153" s="24">
        <v>38288</v>
      </c>
      <c r="B153" s="26"/>
    </row>
    <row r="154" spans="1:2" x14ac:dyDescent="0.25">
      <c r="A154" s="24">
        <v>38289</v>
      </c>
      <c r="B154" s="26"/>
    </row>
    <row r="155" spans="1:2" x14ac:dyDescent="0.25">
      <c r="A155" s="24">
        <v>38292</v>
      </c>
      <c r="B155" s="26"/>
    </row>
    <row r="156" spans="1:2" x14ac:dyDescent="0.25">
      <c r="A156" s="24">
        <v>38293</v>
      </c>
      <c r="B156" s="26"/>
    </row>
    <row r="157" spans="1:2" x14ac:dyDescent="0.25">
      <c r="A157" s="24">
        <v>38294</v>
      </c>
      <c r="B157" s="26"/>
    </row>
    <row r="158" spans="1:2" x14ac:dyDescent="0.25">
      <c r="A158" s="24">
        <v>38295</v>
      </c>
      <c r="B158" s="26"/>
    </row>
    <row r="159" spans="1:2" x14ac:dyDescent="0.25">
      <c r="A159" s="24">
        <v>38296</v>
      </c>
      <c r="B159" s="26"/>
    </row>
    <row r="160" spans="1:2" x14ac:dyDescent="0.25">
      <c r="A160" s="24">
        <v>38299</v>
      </c>
      <c r="B160" s="26"/>
    </row>
    <row r="161" spans="1:2" x14ac:dyDescent="0.25">
      <c r="A161" s="24">
        <v>38300</v>
      </c>
      <c r="B161" s="26"/>
    </row>
    <row r="162" spans="1:2" x14ac:dyDescent="0.25">
      <c r="A162" s="24">
        <v>38301</v>
      </c>
      <c r="B162" s="26"/>
    </row>
    <row r="163" spans="1:2" x14ac:dyDescent="0.25">
      <c r="A163" s="24">
        <v>38302</v>
      </c>
      <c r="B163" s="26"/>
    </row>
    <row r="164" spans="1:2" x14ac:dyDescent="0.25">
      <c r="A164" s="24">
        <v>38303</v>
      </c>
      <c r="B164" s="26"/>
    </row>
    <row r="165" spans="1:2" x14ac:dyDescent="0.25">
      <c r="A165" s="24">
        <v>38306</v>
      </c>
      <c r="B165" s="26"/>
    </row>
    <row r="166" spans="1:2" x14ac:dyDescent="0.25">
      <c r="A166" s="24">
        <v>38307</v>
      </c>
      <c r="B166" s="26"/>
    </row>
    <row r="167" spans="1:2" x14ac:dyDescent="0.25">
      <c r="A167" s="24">
        <v>38308</v>
      </c>
      <c r="B167" s="26"/>
    </row>
    <row r="168" spans="1:2" x14ac:dyDescent="0.25">
      <c r="A168" s="24">
        <v>38309</v>
      </c>
      <c r="B168" s="26"/>
    </row>
    <row r="169" spans="1:2" x14ac:dyDescent="0.25">
      <c r="A169" s="24">
        <v>38310</v>
      </c>
      <c r="B169" s="26"/>
    </row>
    <row r="170" spans="1:2" x14ac:dyDescent="0.25">
      <c r="A170" s="24">
        <v>38313</v>
      </c>
      <c r="B170" s="26"/>
    </row>
    <row r="171" spans="1:2" x14ac:dyDescent="0.25">
      <c r="A171" s="24">
        <v>38314</v>
      </c>
      <c r="B171" s="26"/>
    </row>
    <row r="172" spans="1:2" x14ac:dyDescent="0.25">
      <c r="A172" s="24">
        <v>38315</v>
      </c>
      <c r="B172" s="26"/>
    </row>
    <row r="173" spans="1:2" x14ac:dyDescent="0.25">
      <c r="A173" s="24">
        <v>38317</v>
      </c>
      <c r="B173" s="26"/>
    </row>
    <row r="174" spans="1:2" x14ac:dyDescent="0.25">
      <c r="A174" s="24">
        <v>38320</v>
      </c>
      <c r="B174" s="26"/>
    </row>
    <row r="175" spans="1:2" x14ac:dyDescent="0.25">
      <c r="A175" s="24">
        <v>38321</v>
      </c>
      <c r="B175" s="26"/>
    </row>
    <row r="176" spans="1:2" x14ac:dyDescent="0.25">
      <c r="A176" s="24">
        <v>38322</v>
      </c>
      <c r="B176" s="26"/>
    </row>
    <row r="177" spans="1:2" x14ac:dyDescent="0.25">
      <c r="A177" s="24">
        <v>38323</v>
      </c>
      <c r="B177" s="26"/>
    </row>
    <row r="178" spans="1:2" x14ac:dyDescent="0.25">
      <c r="A178" s="24">
        <v>38324</v>
      </c>
      <c r="B178" s="26"/>
    </row>
    <row r="179" spans="1:2" x14ac:dyDescent="0.25">
      <c r="A179" s="24">
        <v>38327</v>
      </c>
      <c r="B179" s="26"/>
    </row>
    <row r="180" spans="1:2" x14ac:dyDescent="0.25">
      <c r="A180" s="24">
        <v>38328</v>
      </c>
      <c r="B180" s="26"/>
    </row>
    <row r="181" spans="1:2" x14ac:dyDescent="0.25">
      <c r="A181" s="24">
        <v>38329</v>
      </c>
      <c r="B181" s="26"/>
    </row>
    <row r="182" spans="1:2" x14ac:dyDescent="0.25">
      <c r="A182" s="24">
        <v>38330</v>
      </c>
      <c r="B182" s="26"/>
    </row>
    <row r="183" spans="1:2" x14ac:dyDescent="0.25">
      <c r="A183" s="24">
        <v>38331</v>
      </c>
      <c r="B183" s="26"/>
    </row>
    <row r="184" spans="1:2" x14ac:dyDescent="0.25">
      <c r="A184" s="24">
        <v>38334</v>
      </c>
      <c r="B184" s="26"/>
    </row>
    <row r="185" spans="1:2" x14ac:dyDescent="0.25">
      <c r="A185" s="24">
        <v>38335</v>
      </c>
      <c r="B185" s="26"/>
    </row>
    <row r="186" spans="1:2" x14ac:dyDescent="0.25">
      <c r="A186" s="24">
        <v>38336</v>
      </c>
      <c r="B186" s="26"/>
    </row>
    <row r="187" spans="1:2" x14ac:dyDescent="0.25">
      <c r="A187" s="24">
        <v>38337</v>
      </c>
      <c r="B187" s="26"/>
    </row>
    <row r="188" spans="1:2" x14ac:dyDescent="0.25">
      <c r="A188" s="24">
        <v>38338</v>
      </c>
      <c r="B188" s="26"/>
    </row>
    <row r="189" spans="1:2" x14ac:dyDescent="0.25">
      <c r="A189" s="24">
        <v>38341</v>
      </c>
      <c r="B189" s="26"/>
    </row>
    <row r="190" spans="1:2" x14ac:dyDescent="0.25">
      <c r="A190" s="24">
        <v>38342</v>
      </c>
      <c r="B190" s="26"/>
    </row>
    <row r="191" spans="1:2" x14ac:dyDescent="0.25">
      <c r="A191" s="24">
        <v>38343</v>
      </c>
      <c r="B191" s="26"/>
    </row>
    <row r="192" spans="1:2" x14ac:dyDescent="0.25">
      <c r="A192" s="24">
        <v>38344</v>
      </c>
      <c r="B192" s="26"/>
    </row>
    <row r="193" spans="1:2" x14ac:dyDescent="0.25">
      <c r="A193" s="24">
        <v>38348</v>
      </c>
      <c r="B193" s="26"/>
    </row>
    <row r="194" spans="1:2" x14ac:dyDescent="0.25">
      <c r="A194" s="24">
        <v>38349</v>
      </c>
      <c r="B194" s="26"/>
    </row>
    <row r="195" spans="1:2" x14ac:dyDescent="0.25">
      <c r="A195" s="24">
        <v>38350</v>
      </c>
      <c r="B195" s="26"/>
    </row>
    <row r="196" spans="1:2" x14ac:dyDescent="0.25">
      <c r="A196" s="24">
        <v>38351</v>
      </c>
      <c r="B196" s="26"/>
    </row>
    <row r="197" spans="1:2" x14ac:dyDescent="0.25">
      <c r="A197" s="24">
        <v>38352</v>
      </c>
      <c r="B197" s="26"/>
    </row>
    <row r="198" spans="1:2" x14ac:dyDescent="0.25">
      <c r="A198" s="24">
        <v>38355</v>
      </c>
      <c r="B198" s="26"/>
    </row>
    <row r="199" spans="1:2" x14ac:dyDescent="0.25">
      <c r="A199" s="24">
        <v>38356</v>
      </c>
      <c r="B199" s="26"/>
    </row>
    <row r="200" spans="1:2" x14ac:dyDescent="0.25">
      <c r="A200" s="24">
        <v>38357</v>
      </c>
      <c r="B200" s="26"/>
    </row>
    <row r="201" spans="1:2" x14ac:dyDescent="0.25">
      <c r="A201" s="24">
        <v>38358</v>
      </c>
      <c r="B201" s="26"/>
    </row>
    <row r="202" spans="1:2" x14ac:dyDescent="0.25">
      <c r="A202" s="24">
        <v>38359</v>
      </c>
      <c r="B202" s="26"/>
    </row>
    <row r="203" spans="1:2" x14ac:dyDescent="0.25">
      <c r="A203" s="24">
        <v>38362</v>
      </c>
      <c r="B203" s="26"/>
    </row>
    <row r="204" spans="1:2" x14ac:dyDescent="0.25">
      <c r="A204" s="24">
        <v>38363</v>
      </c>
      <c r="B204" s="26"/>
    </row>
    <row r="205" spans="1:2" x14ac:dyDescent="0.25">
      <c r="A205" s="24">
        <v>38364</v>
      </c>
      <c r="B205" s="26"/>
    </row>
    <row r="206" spans="1:2" x14ac:dyDescent="0.25">
      <c r="A206" s="24">
        <v>38365</v>
      </c>
      <c r="B206" s="26"/>
    </row>
    <row r="207" spans="1:2" x14ac:dyDescent="0.25">
      <c r="A207" s="24">
        <v>38366</v>
      </c>
      <c r="B207" s="26"/>
    </row>
    <row r="208" spans="1:2" x14ac:dyDescent="0.25">
      <c r="A208" s="24">
        <v>38370</v>
      </c>
      <c r="B208" s="26"/>
    </row>
    <row r="209" spans="1:2" x14ac:dyDescent="0.25">
      <c r="A209" s="24">
        <v>38371</v>
      </c>
      <c r="B209" s="26"/>
    </row>
    <row r="210" spans="1:2" x14ac:dyDescent="0.25">
      <c r="A210" s="24">
        <v>38372</v>
      </c>
      <c r="B210" s="26"/>
    </row>
    <row r="211" spans="1:2" x14ac:dyDescent="0.25">
      <c r="A211" s="24">
        <v>38373</v>
      </c>
      <c r="B211" s="26"/>
    </row>
    <row r="212" spans="1:2" x14ac:dyDescent="0.25">
      <c r="A212" s="24">
        <v>38376</v>
      </c>
      <c r="B212" s="26"/>
    </row>
    <row r="213" spans="1:2" x14ac:dyDescent="0.25">
      <c r="A213" s="24">
        <v>38377</v>
      </c>
      <c r="B213" s="26"/>
    </row>
    <row r="214" spans="1:2" x14ac:dyDescent="0.25">
      <c r="A214" s="24">
        <v>38378</v>
      </c>
      <c r="B214" s="26"/>
    </row>
    <row r="215" spans="1:2" x14ac:dyDescent="0.25">
      <c r="A215" s="24">
        <v>38379</v>
      </c>
      <c r="B215" s="26"/>
    </row>
    <row r="216" spans="1:2" x14ac:dyDescent="0.25">
      <c r="A216" s="24">
        <v>38380</v>
      </c>
      <c r="B216" s="26"/>
    </row>
    <row r="217" spans="1:2" x14ac:dyDescent="0.25">
      <c r="A217" s="24">
        <v>38383</v>
      </c>
      <c r="B217" s="26"/>
    </row>
    <row r="218" spans="1:2" x14ac:dyDescent="0.25">
      <c r="A218" s="24">
        <v>38384</v>
      </c>
      <c r="B218" s="26"/>
    </row>
    <row r="219" spans="1:2" x14ac:dyDescent="0.25">
      <c r="A219" s="24">
        <v>38385</v>
      </c>
      <c r="B219" s="26"/>
    </row>
    <row r="220" spans="1:2" x14ac:dyDescent="0.25">
      <c r="A220" s="24">
        <v>38386</v>
      </c>
      <c r="B220" s="26"/>
    </row>
    <row r="221" spans="1:2" x14ac:dyDescent="0.25">
      <c r="A221" s="24">
        <v>38387</v>
      </c>
      <c r="B221" s="26"/>
    </row>
    <row r="222" spans="1:2" x14ac:dyDescent="0.25">
      <c r="A222" s="24">
        <v>38390</v>
      </c>
      <c r="B222" s="26"/>
    </row>
    <row r="223" spans="1:2" x14ac:dyDescent="0.25">
      <c r="A223" s="24">
        <v>38391</v>
      </c>
      <c r="B223" s="26"/>
    </row>
    <row r="224" spans="1:2" x14ac:dyDescent="0.25">
      <c r="A224" s="24">
        <v>38392</v>
      </c>
      <c r="B224" s="26"/>
    </row>
    <row r="225" spans="1:2" x14ac:dyDescent="0.25">
      <c r="A225" s="24">
        <v>38393</v>
      </c>
      <c r="B225" s="26"/>
    </row>
    <row r="226" spans="1:2" x14ac:dyDescent="0.25">
      <c r="A226" s="24">
        <v>38394</v>
      </c>
      <c r="B226" s="26"/>
    </row>
    <row r="227" spans="1:2" x14ac:dyDescent="0.25">
      <c r="A227" s="24">
        <v>38397</v>
      </c>
      <c r="B227" s="26"/>
    </row>
    <row r="228" spans="1:2" x14ac:dyDescent="0.25">
      <c r="A228" s="24">
        <v>38398</v>
      </c>
      <c r="B228" s="26"/>
    </row>
    <row r="229" spans="1:2" x14ac:dyDescent="0.25">
      <c r="A229" s="24">
        <v>38399</v>
      </c>
      <c r="B229" s="26"/>
    </row>
    <row r="230" spans="1:2" x14ac:dyDescent="0.25">
      <c r="A230" s="24">
        <v>38400</v>
      </c>
      <c r="B230" s="26"/>
    </row>
    <row r="231" spans="1:2" x14ac:dyDescent="0.25">
      <c r="A231" s="24">
        <v>38401</v>
      </c>
      <c r="B231" s="26"/>
    </row>
    <row r="232" spans="1:2" x14ac:dyDescent="0.25">
      <c r="A232" s="24">
        <v>38405</v>
      </c>
      <c r="B232" s="26"/>
    </row>
    <row r="233" spans="1:2" x14ac:dyDescent="0.25">
      <c r="A233" s="24">
        <v>38406</v>
      </c>
      <c r="B233" s="26"/>
    </row>
    <row r="234" spans="1:2" x14ac:dyDescent="0.25">
      <c r="A234" s="24">
        <v>38407</v>
      </c>
      <c r="B234" s="26"/>
    </row>
    <row r="235" spans="1:2" x14ac:dyDescent="0.25">
      <c r="A235" s="24">
        <v>38408</v>
      </c>
      <c r="B235" s="26"/>
    </row>
    <row r="236" spans="1:2" x14ac:dyDescent="0.25">
      <c r="A236" s="24">
        <v>38411</v>
      </c>
      <c r="B236" s="26"/>
    </row>
    <row r="237" spans="1:2" x14ac:dyDescent="0.25">
      <c r="A237" s="24">
        <v>38412</v>
      </c>
      <c r="B237" s="26"/>
    </row>
    <row r="238" spans="1:2" x14ac:dyDescent="0.25">
      <c r="A238" s="24">
        <v>38413</v>
      </c>
      <c r="B238" s="26"/>
    </row>
    <row r="239" spans="1:2" x14ac:dyDescent="0.25">
      <c r="A239" s="24">
        <v>38414</v>
      </c>
      <c r="B239" s="26"/>
    </row>
    <row r="240" spans="1:2" x14ac:dyDescent="0.25">
      <c r="A240" s="24">
        <v>38415</v>
      </c>
      <c r="B240" s="26"/>
    </row>
    <row r="241" spans="1:2" x14ac:dyDescent="0.25">
      <c r="A241" s="24">
        <v>38418</v>
      </c>
      <c r="B241" s="26"/>
    </row>
    <row r="242" spans="1:2" x14ac:dyDescent="0.25">
      <c r="A242" s="24">
        <v>38419</v>
      </c>
      <c r="B242" s="26"/>
    </row>
    <row r="243" spans="1:2" x14ac:dyDescent="0.25">
      <c r="A243" s="24">
        <v>38420</v>
      </c>
      <c r="B243" s="26"/>
    </row>
    <row r="244" spans="1:2" x14ac:dyDescent="0.25">
      <c r="A244" s="24">
        <v>38421</v>
      </c>
      <c r="B244" s="26"/>
    </row>
    <row r="245" spans="1:2" x14ac:dyDescent="0.25">
      <c r="A245" s="24">
        <v>38422</v>
      </c>
      <c r="B245" s="26"/>
    </row>
    <row r="246" spans="1:2" x14ac:dyDescent="0.25">
      <c r="A246" s="24">
        <v>38425</v>
      </c>
      <c r="B246" s="26"/>
    </row>
    <row r="247" spans="1:2" x14ac:dyDescent="0.25">
      <c r="A247" s="24">
        <v>38426</v>
      </c>
      <c r="B247" s="26"/>
    </row>
    <row r="248" spans="1:2" x14ac:dyDescent="0.25">
      <c r="A248" s="24">
        <v>38427</v>
      </c>
      <c r="B248" s="26"/>
    </row>
    <row r="249" spans="1:2" x14ac:dyDescent="0.25">
      <c r="A249" s="24">
        <v>38428</v>
      </c>
      <c r="B249" s="26"/>
    </row>
    <row r="250" spans="1:2" x14ac:dyDescent="0.25">
      <c r="A250" s="24">
        <v>38429</v>
      </c>
      <c r="B250" s="26"/>
    </row>
    <row r="251" spans="1:2" x14ac:dyDescent="0.25">
      <c r="A251" s="24">
        <v>38432</v>
      </c>
      <c r="B251" s="26"/>
    </row>
    <row r="252" spans="1:2" x14ac:dyDescent="0.25">
      <c r="A252" s="24">
        <v>38433</v>
      </c>
      <c r="B252" s="26"/>
    </row>
    <row r="253" spans="1:2" x14ac:dyDescent="0.25">
      <c r="A253" s="24">
        <v>38434</v>
      </c>
      <c r="B253" s="26"/>
    </row>
    <row r="254" spans="1:2" x14ac:dyDescent="0.25">
      <c r="A254" s="24">
        <v>38435</v>
      </c>
      <c r="B254" s="26"/>
    </row>
    <row r="255" spans="1:2" x14ac:dyDescent="0.25">
      <c r="A255" s="24">
        <v>38439</v>
      </c>
      <c r="B255" s="26"/>
    </row>
    <row r="256" spans="1:2" x14ac:dyDescent="0.25">
      <c r="A256" s="24">
        <v>38440</v>
      </c>
      <c r="B256" s="26"/>
    </row>
    <row r="257" spans="1:2" x14ac:dyDescent="0.25">
      <c r="A257" s="24">
        <v>38441</v>
      </c>
      <c r="B257" s="26"/>
    </row>
    <row r="258" spans="1:2" x14ac:dyDescent="0.25">
      <c r="A258" s="24">
        <v>38442</v>
      </c>
      <c r="B258" s="26"/>
    </row>
    <row r="259" spans="1:2" x14ac:dyDescent="0.25">
      <c r="A259" s="24">
        <v>38443</v>
      </c>
      <c r="B259" s="26"/>
    </row>
    <row r="260" spans="1:2" x14ac:dyDescent="0.25">
      <c r="A260" s="24">
        <v>38446</v>
      </c>
      <c r="B260" s="26"/>
    </row>
    <row r="261" spans="1:2" x14ac:dyDescent="0.25">
      <c r="A261" s="24">
        <v>38447</v>
      </c>
      <c r="B261" s="26"/>
    </row>
    <row r="262" spans="1:2" x14ac:dyDescent="0.25">
      <c r="A262" s="24">
        <v>38448</v>
      </c>
      <c r="B262" s="26"/>
    </row>
    <row r="263" spans="1:2" x14ac:dyDescent="0.25">
      <c r="A263" s="24">
        <v>38449</v>
      </c>
      <c r="B263" s="26"/>
    </row>
    <row r="264" spans="1:2" x14ac:dyDescent="0.25">
      <c r="A264" s="24">
        <v>38450</v>
      </c>
      <c r="B264" s="26"/>
    </row>
    <row r="265" spans="1:2" x14ac:dyDescent="0.25">
      <c r="A265" s="24">
        <v>38453</v>
      </c>
      <c r="B265" s="26"/>
    </row>
    <row r="266" spans="1:2" x14ac:dyDescent="0.25">
      <c r="A266" s="24">
        <v>38454</v>
      </c>
      <c r="B266" s="26"/>
    </row>
    <row r="267" spans="1:2" x14ac:dyDescent="0.25">
      <c r="A267" s="24">
        <v>38455</v>
      </c>
      <c r="B267" s="26"/>
    </row>
    <row r="268" spans="1:2" x14ac:dyDescent="0.25">
      <c r="A268" s="24">
        <v>38456</v>
      </c>
      <c r="B268" s="26"/>
    </row>
    <row r="269" spans="1:2" x14ac:dyDescent="0.25">
      <c r="A269" s="24">
        <v>38457</v>
      </c>
      <c r="B269" s="26"/>
    </row>
    <row r="270" spans="1:2" x14ac:dyDescent="0.25">
      <c r="A270" s="24">
        <v>38460</v>
      </c>
      <c r="B270" s="26"/>
    </row>
    <row r="271" spans="1:2" x14ac:dyDescent="0.25">
      <c r="A271" s="24">
        <v>38461</v>
      </c>
      <c r="B271" s="26"/>
    </row>
    <row r="272" spans="1:2" x14ac:dyDescent="0.25">
      <c r="A272" s="24">
        <v>38462</v>
      </c>
      <c r="B272" s="26"/>
    </row>
    <row r="273" spans="1:2" x14ac:dyDescent="0.25">
      <c r="A273" s="24">
        <v>38463</v>
      </c>
      <c r="B273" s="26"/>
    </row>
    <row r="274" spans="1:2" x14ac:dyDescent="0.25">
      <c r="A274" s="24">
        <v>38464</v>
      </c>
      <c r="B274" s="26"/>
    </row>
    <row r="275" spans="1:2" x14ac:dyDescent="0.25">
      <c r="A275" s="24">
        <v>38467</v>
      </c>
      <c r="B275" s="26"/>
    </row>
    <row r="276" spans="1:2" x14ac:dyDescent="0.25">
      <c r="A276" s="24">
        <v>38468</v>
      </c>
      <c r="B276" s="26"/>
    </row>
    <row r="277" spans="1:2" x14ac:dyDescent="0.25">
      <c r="A277" s="24">
        <v>38469</v>
      </c>
      <c r="B277" s="26"/>
    </row>
    <row r="278" spans="1:2" x14ac:dyDescent="0.25">
      <c r="A278" s="24">
        <v>38470</v>
      </c>
      <c r="B278" s="26"/>
    </row>
    <row r="279" spans="1:2" x14ac:dyDescent="0.25">
      <c r="A279" s="24">
        <v>38471</v>
      </c>
      <c r="B279" s="26"/>
    </row>
    <row r="280" spans="1:2" x14ac:dyDescent="0.25">
      <c r="A280" s="24">
        <v>38474</v>
      </c>
      <c r="B280" s="26"/>
    </row>
    <row r="281" spans="1:2" x14ac:dyDescent="0.25">
      <c r="A281" s="24">
        <v>38475</v>
      </c>
      <c r="B281" s="26"/>
    </row>
    <row r="282" spans="1:2" x14ac:dyDescent="0.25">
      <c r="A282" s="24">
        <v>38476</v>
      </c>
      <c r="B282" s="26"/>
    </row>
    <row r="283" spans="1:2" x14ac:dyDescent="0.25">
      <c r="A283" s="24">
        <v>38477</v>
      </c>
      <c r="B283" s="26"/>
    </row>
    <row r="284" spans="1:2" x14ac:dyDescent="0.25">
      <c r="A284" s="24">
        <v>38478</v>
      </c>
      <c r="B284" s="26"/>
    </row>
    <row r="285" spans="1:2" x14ac:dyDescent="0.25">
      <c r="A285" s="24">
        <v>38481</v>
      </c>
      <c r="B285" s="26"/>
    </row>
    <row r="286" spans="1:2" x14ac:dyDescent="0.25">
      <c r="A286" s="24">
        <v>38482</v>
      </c>
      <c r="B286" s="26"/>
    </row>
    <row r="287" spans="1:2" x14ac:dyDescent="0.25">
      <c r="A287" s="24">
        <v>38483</v>
      </c>
      <c r="B287" s="26"/>
    </row>
    <row r="288" spans="1:2" x14ac:dyDescent="0.25">
      <c r="A288" s="24">
        <v>38484</v>
      </c>
      <c r="B288" s="26"/>
    </row>
    <row r="289" spans="1:2" x14ac:dyDescent="0.25">
      <c r="A289" s="24">
        <v>38485</v>
      </c>
      <c r="B289" s="26"/>
    </row>
    <row r="290" spans="1:2" x14ac:dyDescent="0.25">
      <c r="A290" s="24">
        <v>38488</v>
      </c>
      <c r="B290" s="26"/>
    </row>
    <row r="291" spans="1:2" x14ac:dyDescent="0.25">
      <c r="A291" s="24">
        <v>38489</v>
      </c>
      <c r="B291" s="26"/>
    </row>
    <row r="292" spans="1:2" x14ac:dyDescent="0.25">
      <c r="A292" s="24">
        <v>38490</v>
      </c>
      <c r="B292" s="26"/>
    </row>
    <row r="293" spans="1:2" x14ac:dyDescent="0.25">
      <c r="A293" s="24">
        <v>38491</v>
      </c>
      <c r="B293" s="26"/>
    </row>
    <row r="294" spans="1:2" x14ac:dyDescent="0.25">
      <c r="A294" s="24">
        <v>38492</v>
      </c>
      <c r="B294" s="26"/>
    </row>
    <row r="295" spans="1:2" x14ac:dyDescent="0.25">
      <c r="A295" s="24">
        <v>38495</v>
      </c>
      <c r="B295" s="26"/>
    </row>
    <row r="296" spans="1:2" x14ac:dyDescent="0.25">
      <c r="A296" s="24">
        <v>38496</v>
      </c>
      <c r="B296" s="26"/>
    </row>
    <row r="297" spans="1:2" x14ac:dyDescent="0.25">
      <c r="A297" s="24">
        <v>38497</v>
      </c>
      <c r="B297" s="26"/>
    </row>
    <row r="298" spans="1:2" x14ac:dyDescent="0.25">
      <c r="A298" s="24">
        <v>38498</v>
      </c>
      <c r="B298" s="26"/>
    </row>
    <row r="299" spans="1:2" x14ac:dyDescent="0.25">
      <c r="A299" s="24">
        <v>38499</v>
      </c>
      <c r="B299" s="26"/>
    </row>
    <row r="300" spans="1:2" x14ac:dyDescent="0.25">
      <c r="A300" s="24">
        <v>38503</v>
      </c>
      <c r="B300" s="26"/>
    </row>
    <row r="301" spans="1:2" x14ac:dyDescent="0.25">
      <c r="A301" s="24">
        <v>38504</v>
      </c>
      <c r="B301" s="26"/>
    </row>
    <row r="302" spans="1:2" x14ac:dyDescent="0.25">
      <c r="A302" s="24">
        <v>38505</v>
      </c>
      <c r="B302" s="26"/>
    </row>
    <row r="303" spans="1:2" x14ac:dyDescent="0.25">
      <c r="A303" s="24">
        <v>38506</v>
      </c>
      <c r="B303" s="26"/>
    </row>
    <row r="304" spans="1:2" x14ac:dyDescent="0.25">
      <c r="A304" s="24">
        <v>38509</v>
      </c>
      <c r="B304" s="26"/>
    </row>
    <row r="305" spans="1:2" x14ac:dyDescent="0.25">
      <c r="A305" s="24">
        <v>38510</v>
      </c>
      <c r="B305" s="26"/>
    </row>
    <row r="306" spans="1:2" x14ac:dyDescent="0.25">
      <c r="A306" s="24">
        <v>38511</v>
      </c>
      <c r="B306" s="26"/>
    </row>
    <row r="307" spans="1:2" x14ac:dyDescent="0.25">
      <c r="A307" s="24">
        <v>38512</v>
      </c>
      <c r="B307" s="26"/>
    </row>
    <row r="308" spans="1:2" x14ac:dyDescent="0.25">
      <c r="A308" s="24">
        <v>38513</v>
      </c>
      <c r="B308" s="26"/>
    </row>
    <row r="309" spans="1:2" x14ac:dyDescent="0.25">
      <c r="A309" s="24">
        <v>38516</v>
      </c>
      <c r="B309" s="26"/>
    </row>
    <row r="310" spans="1:2" x14ac:dyDescent="0.25">
      <c r="A310" s="24">
        <v>38517</v>
      </c>
      <c r="B310" s="26"/>
    </row>
    <row r="311" spans="1:2" x14ac:dyDescent="0.25">
      <c r="A311" s="24">
        <v>38518</v>
      </c>
      <c r="B311" s="26"/>
    </row>
    <row r="312" spans="1:2" x14ac:dyDescent="0.25">
      <c r="A312" s="24">
        <v>38519</v>
      </c>
      <c r="B312" s="26"/>
    </row>
    <row r="313" spans="1:2" x14ac:dyDescent="0.25">
      <c r="A313" s="24">
        <v>38520</v>
      </c>
      <c r="B313" s="26"/>
    </row>
    <row r="314" spans="1:2" x14ac:dyDescent="0.25">
      <c r="A314" s="24">
        <v>38523</v>
      </c>
      <c r="B314" s="26"/>
    </row>
    <row r="315" spans="1:2" x14ac:dyDescent="0.25">
      <c r="A315" s="24">
        <v>38524</v>
      </c>
      <c r="B315" s="26"/>
    </row>
    <row r="316" spans="1:2" x14ac:dyDescent="0.25">
      <c r="A316" s="24">
        <v>38525</v>
      </c>
      <c r="B316" s="26"/>
    </row>
    <row r="317" spans="1:2" x14ac:dyDescent="0.25">
      <c r="A317" s="24">
        <v>38526</v>
      </c>
      <c r="B317" s="26"/>
    </row>
    <row r="318" spans="1:2" x14ac:dyDescent="0.25">
      <c r="A318" s="24">
        <v>38527</v>
      </c>
      <c r="B318" s="26"/>
    </row>
    <row r="319" spans="1:2" x14ac:dyDescent="0.25">
      <c r="A319" s="24">
        <v>38530</v>
      </c>
      <c r="B319" s="26"/>
    </row>
    <row r="320" spans="1:2" x14ac:dyDescent="0.25">
      <c r="A320" s="24">
        <v>38531</v>
      </c>
      <c r="B320" s="26"/>
    </row>
    <row r="321" spans="1:2" x14ac:dyDescent="0.25">
      <c r="A321" s="24">
        <v>38532</v>
      </c>
      <c r="B321" s="26"/>
    </row>
    <row r="322" spans="1:2" x14ac:dyDescent="0.25">
      <c r="A322" s="24">
        <v>38533</v>
      </c>
      <c r="B322" s="26"/>
    </row>
    <row r="323" spans="1:2" x14ac:dyDescent="0.25">
      <c r="A323" s="24">
        <v>38534</v>
      </c>
      <c r="B323" s="26"/>
    </row>
    <row r="324" spans="1:2" x14ac:dyDescent="0.25">
      <c r="A324" s="24">
        <v>38538</v>
      </c>
      <c r="B324" s="26"/>
    </row>
    <row r="325" spans="1:2" x14ac:dyDescent="0.25">
      <c r="A325" s="24">
        <v>38539</v>
      </c>
      <c r="B325" s="26"/>
    </row>
    <row r="326" spans="1:2" x14ac:dyDescent="0.25">
      <c r="A326" s="24">
        <v>38540</v>
      </c>
      <c r="B326" s="26"/>
    </row>
    <row r="327" spans="1:2" x14ac:dyDescent="0.25">
      <c r="A327" s="24">
        <v>38541</v>
      </c>
      <c r="B327" s="26"/>
    </row>
    <row r="328" spans="1:2" x14ac:dyDescent="0.25">
      <c r="A328" s="24">
        <v>38544</v>
      </c>
      <c r="B328" s="26"/>
    </row>
    <row r="329" spans="1:2" x14ac:dyDescent="0.25">
      <c r="A329" s="24">
        <v>38545</v>
      </c>
      <c r="B329" s="26"/>
    </row>
    <row r="330" spans="1:2" x14ac:dyDescent="0.25">
      <c r="A330" s="24">
        <v>38546</v>
      </c>
      <c r="B330" s="26"/>
    </row>
    <row r="331" spans="1:2" x14ac:dyDescent="0.25">
      <c r="A331" s="24">
        <v>38547</v>
      </c>
      <c r="B331" s="26"/>
    </row>
    <row r="332" spans="1:2" x14ac:dyDescent="0.25">
      <c r="A332" s="24">
        <v>38548</v>
      </c>
      <c r="B332" s="26"/>
    </row>
    <row r="333" spans="1:2" x14ac:dyDescent="0.25">
      <c r="A333" s="24">
        <v>38551</v>
      </c>
      <c r="B333" s="26"/>
    </row>
    <row r="334" spans="1:2" x14ac:dyDescent="0.25">
      <c r="A334" s="24">
        <v>38552</v>
      </c>
      <c r="B334" s="26"/>
    </row>
    <row r="335" spans="1:2" x14ac:dyDescent="0.25">
      <c r="A335" s="24">
        <v>38553</v>
      </c>
      <c r="B335" s="26"/>
    </row>
    <row r="336" spans="1:2" x14ac:dyDescent="0.25">
      <c r="A336" s="24">
        <v>38554</v>
      </c>
      <c r="B336" s="26"/>
    </row>
    <row r="337" spans="1:2" x14ac:dyDescent="0.25">
      <c r="A337" s="24">
        <v>38555</v>
      </c>
      <c r="B337" s="26"/>
    </row>
    <row r="338" spans="1:2" x14ac:dyDescent="0.25">
      <c r="A338" s="24">
        <v>38558</v>
      </c>
      <c r="B338" s="26"/>
    </row>
    <row r="339" spans="1:2" x14ac:dyDescent="0.25">
      <c r="A339" s="24">
        <v>38559</v>
      </c>
      <c r="B339" s="26"/>
    </row>
    <row r="340" spans="1:2" x14ac:dyDescent="0.25">
      <c r="A340" s="24">
        <v>38560</v>
      </c>
      <c r="B340" s="26"/>
    </row>
    <row r="341" spans="1:2" x14ac:dyDescent="0.25">
      <c r="A341" s="24">
        <v>38561</v>
      </c>
      <c r="B341" s="26"/>
    </row>
    <row r="342" spans="1:2" x14ac:dyDescent="0.25">
      <c r="A342" s="24">
        <v>38562</v>
      </c>
      <c r="B342" s="26"/>
    </row>
    <row r="343" spans="1:2" x14ac:dyDescent="0.25">
      <c r="A343" s="24">
        <v>38565</v>
      </c>
      <c r="B343" s="26"/>
    </row>
    <row r="344" spans="1:2" x14ac:dyDescent="0.25">
      <c r="A344" s="24">
        <v>38566</v>
      </c>
      <c r="B344" s="26"/>
    </row>
    <row r="345" spans="1:2" x14ac:dyDescent="0.25">
      <c r="A345" s="24">
        <v>38567</v>
      </c>
      <c r="B345" s="26"/>
    </row>
    <row r="346" spans="1:2" x14ac:dyDescent="0.25">
      <c r="A346" s="24">
        <v>38568</v>
      </c>
      <c r="B346" s="26"/>
    </row>
    <row r="347" spans="1:2" x14ac:dyDescent="0.25">
      <c r="A347" s="24">
        <v>38569</v>
      </c>
      <c r="B347" s="26"/>
    </row>
    <row r="348" spans="1:2" x14ac:dyDescent="0.25">
      <c r="A348" s="24">
        <v>38572</v>
      </c>
      <c r="B348" s="26"/>
    </row>
    <row r="349" spans="1:2" x14ac:dyDescent="0.25">
      <c r="A349" s="24">
        <v>38573</v>
      </c>
      <c r="B349" s="26"/>
    </row>
    <row r="350" spans="1:2" x14ac:dyDescent="0.25">
      <c r="A350" s="24">
        <v>38574</v>
      </c>
      <c r="B350" s="26"/>
    </row>
    <row r="351" spans="1:2" x14ac:dyDescent="0.25">
      <c r="A351" s="24">
        <v>38575</v>
      </c>
      <c r="B351" s="26"/>
    </row>
    <row r="352" spans="1:2" x14ac:dyDescent="0.25">
      <c r="A352" s="24">
        <v>38576</v>
      </c>
      <c r="B352" s="26"/>
    </row>
    <row r="353" spans="1:2" x14ac:dyDescent="0.25">
      <c r="A353" s="24">
        <v>38579</v>
      </c>
      <c r="B353" s="26"/>
    </row>
    <row r="354" spans="1:2" x14ac:dyDescent="0.25">
      <c r="A354" s="24">
        <v>38580</v>
      </c>
      <c r="B354" s="26"/>
    </row>
    <row r="355" spans="1:2" x14ac:dyDescent="0.25">
      <c r="A355" s="24">
        <v>38581</v>
      </c>
      <c r="B355" s="26"/>
    </row>
    <row r="356" spans="1:2" x14ac:dyDescent="0.25">
      <c r="A356" s="24">
        <v>38582</v>
      </c>
      <c r="B356" s="26"/>
    </row>
    <row r="357" spans="1:2" x14ac:dyDescent="0.25">
      <c r="A357" s="24">
        <v>38583</v>
      </c>
      <c r="B357" s="26"/>
    </row>
    <row r="358" spans="1:2" x14ac:dyDescent="0.25">
      <c r="A358" s="24">
        <v>38586</v>
      </c>
      <c r="B358" s="26"/>
    </row>
    <row r="359" spans="1:2" x14ac:dyDescent="0.25">
      <c r="A359" s="24">
        <v>38587</v>
      </c>
      <c r="B359" s="26"/>
    </row>
    <row r="360" spans="1:2" x14ac:dyDescent="0.25">
      <c r="A360" s="24">
        <v>38588</v>
      </c>
      <c r="B360" s="26"/>
    </row>
    <row r="361" spans="1:2" x14ac:dyDescent="0.25">
      <c r="A361" s="24">
        <v>38589</v>
      </c>
      <c r="B361" s="26"/>
    </row>
    <row r="362" spans="1:2" x14ac:dyDescent="0.25">
      <c r="A362" s="24">
        <v>38590</v>
      </c>
      <c r="B362" s="26"/>
    </row>
    <row r="363" spans="1:2" x14ac:dyDescent="0.25">
      <c r="A363" s="24">
        <v>38593</v>
      </c>
      <c r="B363" s="26"/>
    </row>
    <row r="364" spans="1:2" x14ac:dyDescent="0.25">
      <c r="A364" s="24">
        <v>38594</v>
      </c>
      <c r="B364" s="26"/>
    </row>
    <row r="365" spans="1:2" x14ac:dyDescent="0.25">
      <c r="A365" s="24">
        <v>38595</v>
      </c>
      <c r="B365" s="26"/>
    </row>
    <row r="366" spans="1:2" x14ac:dyDescent="0.25">
      <c r="A366" s="24">
        <v>38596</v>
      </c>
      <c r="B366" s="26"/>
    </row>
    <row r="367" spans="1:2" x14ac:dyDescent="0.25">
      <c r="A367" s="24">
        <v>38597</v>
      </c>
      <c r="B367" s="26"/>
    </row>
    <row r="368" spans="1:2" x14ac:dyDescent="0.25">
      <c r="A368" s="24">
        <v>38601</v>
      </c>
      <c r="B368" s="26"/>
    </row>
    <row r="369" spans="1:2" x14ac:dyDescent="0.25">
      <c r="A369" s="24">
        <v>38602</v>
      </c>
      <c r="B369" s="26"/>
    </row>
    <row r="370" spans="1:2" x14ac:dyDescent="0.25">
      <c r="A370" s="24">
        <v>38603</v>
      </c>
      <c r="B370" s="26"/>
    </row>
    <row r="371" spans="1:2" x14ac:dyDescent="0.25">
      <c r="A371" s="24">
        <v>38604</v>
      </c>
      <c r="B371" s="26"/>
    </row>
    <row r="372" spans="1:2" x14ac:dyDescent="0.25">
      <c r="A372" s="24">
        <v>38607</v>
      </c>
      <c r="B372" s="26"/>
    </row>
    <row r="373" spans="1:2" x14ac:dyDescent="0.25">
      <c r="A373" s="24">
        <v>38608</v>
      </c>
      <c r="B373" s="26"/>
    </row>
    <row r="374" spans="1:2" x14ac:dyDescent="0.25">
      <c r="A374" s="24">
        <v>38609</v>
      </c>
      <c r="B374" s="26"/>
    </row>
    <row r="375" spans="1:2" x14ac:dyDescent="0.25">
      <c r="A375" s="24">
        <v>38610</v>
      </c>
      <c r="B375" s="26"/>
    </row>
    <row r="376" spans="1:2" x14ac:dyDescent="0.25">
      <c r="A376" s="24">
        <v>38611</v>
      </c>
      <c r="B376" s="26"/>
    </row>
    <row r="377" spans="1:2" x14ac:dyDescent="0.25">
      <c r="A377" s="24">
        <v>38614</v>
      </c>
      <c r="B377" s="26"/>
    </row>
    <row r="378" spans="1:2" x14ac:dyDescent="0.25">
      <c r="A378" s="24">
        <v>38615</v>
      </c>
      <c r="B378" s="26"/>
    </row>
    <row r="379" spans="1:2" x14ac:dyDescent="0.25">
      <c r="A379" s="24">
        <v>38616</v>
      </c>
      <c r="B379" s="26"/>
    </row>
    <row r="380" spans="1:2" x14ac:dyDescent="0.25">
      <c r="A380" s="24">
        <v>38617</v>
      </c>
      <c r="B380" s="26"/>
    </row>
    <row r="381" spans="1:2" x14ac:dyDescent="0.25">
      <c r="A381" s="24">
        <v>38618</v>
      </c>
      <c r="B381" s="26"/>
    </row>
    <row r="382" spans="1:2" x14ac:dyDescent="0.25">
      <c r="A382" s="24">
        <v>38621</v>
      </c>
      <c r="B382" s="26"/>
    </row>
    <row r="383" spans="1:2" x14ac:dyDescent="0.25">
      <c r="A383" s="24">
        <v>38622</v>
      </c>
      <c r="B383" s="26"/>
    </row>
    <row r="384" spans="1:2" x14ac:dyDescent="0.25">
      <c r="A384" s="24">
        <v>38623</v>
      </c>
      <c r="B384" s="26"/>
    </row>
    <row r="385" spans="1:2" x14ac:dyDescent="0.25">
      <c r="A385" s="24">
        <v>38624</v>
      </c>
      <c r="B385" s="26"/>
    </row>
    <row r="386" spans="1:2" x14ac:dyDescent="0.25">
      <c r="A386" s="24">
        <v>38625</v>
      </c>
      <c r="B386" s="26"/>
    </row>
    <row r="387" spans="1:2" x14ac:dyDescent="0.25">
      <c r="A387" s="24">
        <v>38628</v>
      </c>
      <c r="B387" s="26"/>
    </row>
    <row r="388" spans="1:2" x14ac:dyDescent="0.25">
      <c r="A388" s="24">
        <v>38629</v>
      </c>
      <c r="B388" s="26"/>
    </row>
    <row r="389" spans="1:2" x14ac:dyDescent="0.25">
      <c r="A389" s="24">
        <v>38630</v>
      </c>
      <c r="B389" s="26"/>
    </row>
    <row r="390" spans="1:2" x14ac:dyDescent="0.25">
      <c r="A390" s="24">
        <v>38631</v>
      </c>
      <c r="B390" s="26"/>
    </row>
    <row r="391" spans="1:2" x14ac:dyDescent="0.25">
      <c r="A391" s="24">
        <v>38632</v>
      </c>
      <c r="B391" s="26"/>
    </row>
    <row r="392" spans="1:2" x14ac:dyDescent="0.25">
      <c r="A392" s="24">
        <v>38635</v>
      </c>
      <c r="B392" s="26"/>
    </row>
    <row r="393" spans="1:2" x14ac:dyDescent="0.25">
      <c r="A393" s="24">
        <v>38636</v>
      </c>
      <c r="B393" s="26"/>
    </row>
    <row r="394" spans="1:2" x14ac:dyDescent="0.25">
      <c r="A394" s="24">
        <v>38637</v>
      </c>
      <c r="B394" s="26"/>
    </row>
    <row r="395" spans="1:2" x14ac:dyDescent="0.25">
      <c r="A395" s="24">
        <v>38638</v>
      </c>
      <c r="B395" s="26"/>
    </row>
    <row r="396" spans="1:2" x14ac:dyDescent="0.25">
      <c r="A396" s="24">
        <v>38639</v>
      </c>
      <c r="B396" s="26"/>
    </row>
    <row r="397" spans="1:2" x14ac:dyDescent="0.25">
      <c r="A397" s="24">
        <v>38642</v>
      </c>
      <c r="B397" s="26"/>
    </row>
    <row r="398" spans="1:2" x14ac:dyDescent="0.25">
      <c r="A398" s="24">
        <v>38643</v>
      </c>
      <c r="B398" s="26"/>
    </row>
    <row r="399" spans="1:2" x14ac:dyDescent="0.25">
      <c r="A399" s="24">
        <v>38644</v>
      </c>
      <c r="B399" s="26"/>
    </row>
    <row r="400" spans="1:2" x14ac:dyDescent="0.25">
      <c r="A400" s="24">
        <v>38645</v>
      </c>
      <c r="B400" s="26"/>
    </row>
    <row r="401" spans="1:2" x14ac:dyDescent="0.25">
      <c r="A401" s="24">
        <v>38646</v>
      </c>
      <c r="B401" s="26"/>
    </row>
    <row r="402" spans="1:2" x14ac:dyDescent="0.25">
      <c r="A402" s="24">
        <v>38649</v>
      </c>
      <c r="B402" s="26"/>
    </row>
    <row r="403" spans="1:2" x14ac:dyDescent="0.25">
      <c r="A403" s="24">
        <v>38650</v>
      </c>
      <c r="B403" s="26"/>
    </row>
    <row r="404" spans="1:2" x14ac:dyDescent="0.25">
      <c r="A404" s="24">
        <v>38651</v>
      </c>
      <c r="B404" s="26"/>
    </row>
    <row r="405" spans="1:2" x14ac:dyDescent="0.25">
      <c r="A405" s="24">
        <v>38652</v>
      </c>
      <c r="B405" s="26"/>
    </row>
    <row r="406" spans="1:2" x14ac:dyDescent="0.25">
      <c r="A406" s="24">
        <v>38653</v>
      </c>
      <c r="B406" s="26"/>
    </row>
    <row r="407" spans="1:2" x14ac:dyDescent="0.25">
      <c r="A407" s="24">
        <v>38656</v>
      </c>
      <c r="B407" s="26"/>
    </row>
    <row r="408" spans="1:2" x14ac:dyDescent="0.25">
      <c r="A408" s="24">
        <v>38657</v>
      </c>
      <c r="B408" s="26"/>
    </row>
    <row r="409" spans="1:2" x14ac:dyDescent="0.25">
      <c r="A409" s="24">
        <v>38658</v>
      </c>
      <c r="B409" s="26"/>
    </row>
    <row r="410" spans="1:2" x14ac:dyDescent="0.25">
      <c r="A410" s="24">
        <v>38659</v>
      </c>
      <c r="B410" s="26"/>
    </row>
    <row r="411" spans="1:2" x14ac:dyDescent="0.25">
      <c r="A411" s="24">
        <v>38660</v>
      </c>
      <c r="B411" s="26"/>
    </row>
    <row r="412" spans="1:2" x14ac:dyDescent="0.25">
      <c r="A412" s="24">
        <v>38663</v>
      </c>
      <c r="B412" s="26"/>
    </row>
    <row r="413" spans="1:2" x14ac:dyDescent="0.25">
      <c r="A413" s="24">
        <v>38664</v>
      </c>
      <c r="B413" s="26"/>
    </row>
    <row r="414" spans="1:2" x14ac:dyDescent="0.25">
      <c r="A414" s="24">
        <v>38665</v>
      </c>
      <c r="B414" s="26"/>
    </row>
    <row r="415" spans="1:2" x14ac:dyDescent="0.25">
      <c r="A415" s="24">
        <v>38666</v>
      </c>
      <c r="B415" s="26"/>
    </row>
    <row r="416" spans="1:2" x14ac:dyDescent="0.25">
      <c r="A416" s="24">
        <v>38667</v>
      </c>
      <c r="B416" s="26"/>
    </row>
    <row r="417" spans="1:2" x14ac:dyDescent="0.25">
      <c r="A417" s="24">
        <v>38670</v>
      </c>
      <c r="B417" s="26"/>
    </row>
    <row r="418" spans="1:2" x14ac:dyDescent="0.25">
      <c r="A418" s="24">
        <v>38671</v>
      </c>
      <c r="B418" s="26"/>
    </row>
    <row r="419" spans="1:2" x14ac:dyDescent="0.25">
      <c r="A419" s="24">
        <v>38672</v>
      </c>
      <c r="B419" s="26"/>
    </row>
    <row r="420" spans="1:2" x14ac:dyDescent="0.25">
      <c r="A420" s="24">
        <v>38673</v>
      </c>
      <c r="B420" s="26"/>
    </row>
    <row r="421" spans="1:2" x14ac:dyDescent="0.25">
      <c r="A421" s="24">
        <v>38674</v>
      </c>
      <c r="B421" s="26"/>
    </row>
    <row r="422" spans="1:2" x14ac:dyDescent="0.25">
      <c r="A422" s="24">
        <v>38677</v>
      </c>
      <c r="B422" s="26"/>
    </row>
    <row r="423" spans="1:2" x14ac:dyDescent="0.25">
      <c r="A423" s="24">
        <v>38678</v>
      </c>
      <c r="B423" s="26"/>
    </row>
    <row r="424" spans="1:2" x14ac:dyDescent="0.25">
      <c r="A424" s="24">
        <v>38679</v>
      </c>
      <c r="B424" s="26"/>
    </row>
    <row r="425" spans="1:2" x14ac:dyDescent="0.25">
      <c r="A425" s="24">
        <v>38681</v>
      </c>
      <c r="B425" s="26"/>
    </row>
    <row r="426" spans="1:2" x14ac:dyDescent="0.25">
      <c r="A426" s="24">
        <v>38684</v>
      </c>
      <c r="B426" s="26"/>
    </row>
    <row r="427" spans="1:2" x14ac:dyDescent="0.25">
      <c r="A427" s="24">
        <v>38685</v>
      </c>
      <c r="B427" s="26"/>
    </row>
    <row r="428" spans="1:2" x14ac:dyDescent="0.25">
      <c r="A428" s="24">
        <v>38686</v>
      </c>
      <c r="B428" s="26"/>
    </row>
    <row r="429" spans="1:2" x14ac:dyDescent="0.25">
      <c r="A429" s="24">
        <v>38687</v>
      </c>
      <c r="B429" s="26"/>
    </row>
    <row r="430" spans="1:2" x14ac:dyDescent="0.25">
      <c r="A430" s="24">
        <v>38688</v>
      </c>
      <c r="B430" s="26"/>
    </row>
    <row r="431" spans="1:2" x14ac:dyDescent="0.25">
      <c r="A431" s="24">
        <v>38691</v>
      </c>
      <c r="B431" s="26"/>
    </row>
    <row r="432" spans="1:2" x14ac:dyDescent="0.25">
      <c r="A432" s="24">
        <v>38692</v>
      </c>
      <c r="B432" s="26"/>
    </row>
    <row r="433" spans="1:2" x14ac:dyDescent="0.25">
      <c r="A433" s="24">
        <v>38693</v>
      </c>
      <c r="B433" s="26"/>
    </row>
    <row r="434" spans="1:2" x14ac:dyDescent="0.25">
      <c r="A434" s="24">
        <v>38694</v>
      </c>
      <c r="B434" s="26"/>
    </row>
    <row r="435" spans="1:2" x14ac:dyDescent="0.25">
      <c r="A435" s="24">
        <v>38695</v>
      </c>
      <c r="B435" s="26"/>
    </row>
    <row r="436" spans="1:2" x14ac:dyDescent="0.25">
      <c r="A436" s="24">
        <v>38698</v>
      </c>
      <c r="B436" s="26"/>
    </row>
    <row r="437" spans="1:2" x14ac:dyDescent="0.25">
      <c r="A437" s="24">
        <v>38699</v>
      </c>
      <c r="B437" s="26"/>
    </row>
    <row r="438" spans="1:2" x14ac:dyDescent="0.25">
      <c r="A438" s="24">
        <v>38700</v>
      </c>
      <c r="B438" s="26"/>
    </row>
    <row r="439" spans="1:2" x14ac:dyDescent="0.25">
      <c r="A439" s="24">
        <v>38701</v>
      </c>
      <c r="B439" s="26"/>
    </row>
    <row r="440" spans="1:2" x14ac:dyDescent="0.25">
      <c r="A440" s="24">
        <v>38702</v>
      </c>
      <c r="B440" s="26"/>
    </row>
    <row r="441" spans="1:2" x14ac:dyDescent="0.25">
      <c r="A441" s="24">
        <v>38705</v>
      </c>
      <c r="B441" s="26"/>
    </row>
    <row r="442" spans="1:2" x14ac:dyDescent="0.25">
      <c r="A442" s="24">
        <v>38706</v>
      </c>
      <c r="B442" s="26"/>
    </row>
    <row r="443" spans="1:2" x14ac:dyDescent="0.25">
      <c r="A443" s="24">
        <v>38707</v>
      </c>
      <c r="B443" s="26"/>
    </row>
    <row r="444" spans="1:2" x14ac:dyDescent="0.25">
      <c r="A444" s="24">
        <v>38708</v>
      </c>
      <c r="B444" s="26"/>
    </row>
    <row r="445" spans="1:2" x14ac:dyDescent="0.25">
      <c r="A445" s="24">
        <v>38709</v>
      </c>
      <c r="B445" s="26"/>
    </row>
    <row r="446" spans="1:2" x14ac:dyDescent="0.25">
      <c r="A446" s="24">
        <v>38713</v>
      </c>
      <c r="B446" s="26"/>
    </row>
    <row r="447" spans="1:2" x14ac:dyDescent="0.25">
      <c r="A447" s="24">
        <v>38714</v>
      </c>
      <c r="B447" s="26"/>
    </row>
    <row r="448" spans="1:2" x14ac:dyDescent="0.25">
      <c r="A448" s="24">
        <v>38715</v>
      </c>
      <c r="B448" s="26"/>
    </row>
    <row r="449" spans="1:2" x14ac:dyDescent="0.25">
      <c r="A449" s="24">
        <v>38716</v>
      </c>
      <c r="B449" s="26"/>
    </row>
    <row r="450" spans="1:2" x14ac:dyDescent="0.25">
      <c r="A450" s="24">
        <v>38720</v>
      </c>
      <c r="B450" s="26"/>
    </row>
    <row r="451" spans="1:2" x14ac:dyDescent="0.25">
      <c r="A451" s="24">
        <v>38721</v>
      </c>
      <c r="B451" s="26"/>
    </row>
    <row r="452" spans="1:2" x14ac:dyDescent="0.25">
      <c r="A452" s="24">
        <v>38722</v>
      </c>
      <c r="B452" s="26"/>
    </row>
    <row r="453" spans="1:2" x14ac:dyDescent="0.25">
      <c r="A453" s="24">
        <v>38723</v>
      </c>
      <c r="B453" s="26"/>
    </row>
    <row r="454" spans="1:2" x14ac:dyDescent="0.25">
      <c r="A454" s="24">
        <v>38726</v>
      </c>
      <c r="B454" s="26"/>
    </row>
    <row r="455" spans="1:2" x14ac:dyDescent="0.25">
      <c r="A455" s="24">
        <v>38727</v>
      </c>
      <c r="B455" s="26"/>
    </row>
    <row r="456" spans="1:2" x14ac:dyDescent="0.25">
      <c r="A456" s="24">
        <v>38728</v>
      </c>
      <c r="B456" s="26"/>
    </row>
    <row r="457" spans="1:2" x14ac:dyDescent="0.25">
      <c r="A457" s="24">
        <v>38729</v>
      </c>
      <c r="B457" s="26"/>
    </row>
    <row r="458" spans="1:2" x14ac:dyDescent="0.25">
      <c r="A458" s="24">
        <v>38730</v>
      </c>
      <c r="B458" s="26"/>
    </row>
    <row r="459" spans="1:2" x14ac:dyDescent="0.25">
      <c r="A459" s="24">
        <v>38734</v>
      </c>
      <c r="B459" s="26"/>
    </row>
    <row r="460" spans="1:2" x14ac:dyDescent="0.25">
      <c r="A460" s="24">
        <v>38735</v>
      </c>
      <c r="B460" s="26"/>
    </row>
    <row r="461" spans="1:2" x14ac:dyDescent="0.25">
      <c r="A461" s="24">
        <v>38736</v>
      </c>
      <c r="B461" s="26"/>
    </row>
    <row r="462" spans="1:2" x14ac:dyDescent="0.25">
      <c r="A462" s="24">
        <v>38737</v>
      </c>
      <c r="B462" s="26"/>
    </row>
    <row r="463" spans="1:2" x14ac:dyDescent="0.25">
      <c r="A463" s="24">
        <v>38740</v>
      </c>
      <c r="B463" s="26"/>
    </row>
    <row r="464" spans="1:2" x14ac:dyDescent="0.25">
      <c r="A464" s="24">
        <v>38741</v>
      </c>
      <c r="B464" s="26"/>
    </row>
    <row r="465" spans="1:2" x14ac:dyDescent="0.25">
      <c r="A465" s="24">
        <v>38742</v>
      </c>
      <c r="B465" s="26"/>
    </row>
    <row r="466" spans="1:2" x14ac:dyDescent="0.25">
      <c r="A466" s="24">
        <v>38743</v>
      </c>
      <c r="B466" s="26"/>
    </row>
    <row r="467" spans="1:2" x14ac:dyDescent="0.25">
      <c r="A467" s="24">
        <v>38744</v>
      </c>
      <c r="B467" s="26"/>
    </row>
    <row r="468" spans="1:2" x14ac:dyDescent="0.25">
      <c r="A468" s="24">
        <v>38747</v>
      </c>
      <c r="B468" s="26"/>
    </row>
    <row r="469" spans="1:2" x14ac:dyDescent="0.25">
      <c r="A469" s="24">
        <v>38748</v>
      </c>
      <c r="B469" s="26"/>
    </row>
    <row r="470" spans="1:2" x14ac:dyDescent="0.25">
      <c r="A470" s="24">
        <v>38749</v>
      </c>
      <c r="B470" s="26"/>
    </row>
    <row r="471" spans="1:2" x14ac:dyDescent="0.25">
      <c r="A471" s="24">
        <v>38750</v>
      </c>
      <c r="B471" s="26"/>
    </row>
    <row r="472" spans="1:2" x14ac:dyDescent="0.25">
      <c r="A472" s="24">
        <v>38751</v>
      </c>
      <c r="B472" s="26"/>
    </row>
    <row r="473" spans="1:2" x14ac:dyDescent="0.25">
      <c r="A473" s="24">
        <v>38754</v>
      </c>
      <c r="B473" s="26"/>
    </row>
    <row r="474" spans="1:2" x14ac:dyDescent="0.25">
      <c r="A474" s="24">
        <v>38755</v>
      </c>
      <c r="B474" s="26"/>
    </row>
    <row r="475" spans="1:2" x14ac:dyDescent="0.25">
      <c r="A475" s="24">
        <v>38756</v>
      </c>
      <c r="B475" s="26"/>
    </row>
    <row r="476" spans="1:2" x14ac:dyDescent="0.25">
      <c r="A476" s="24">
        <v>38757</v>
      </c>
      <c r="B476" s="26"/>
    </row>
    <row r="477" spans="1:2" x14ac:dyDescent="0.25">
      <c r="A477" s="24">
        <v>38758</v>
      </c>
      <c r="B477" s="26"/>
    </row>
    <row r="478" spans="1:2" x14ac:dyDescent="0.25">
      <c r="A478" s="24">
        <v>38761</v>
      </c>
      <c r="B478" s="26"/>
    </row>
    <row r="479" spans="1:2" x14ac:dyDescent="0.25">
      <c r="A479" s="24">
        <v>38762</v>
      </c>
      <c r="B479" s="26"/>
    </row>
    <row r="480" spans="1:2" x14ac:dyDescent="0.25">
      <c r="A480" s="24">
        <v>38763</v>
      </c>
      <c r="B480" s="26"/>
    </row>
    <row r="481" spans="1:2" x14ac:dyDescent="0.25">
      <c r="A481" s="24">
        <v>38764</v>
      </c>
      <c r="B481" s="26"/>
    </row>
    <row r="482" spans="1:2" x14ac:dyDescent="0.25">
      <c r="A482" s="24">
        <v>38765</v>
      </c>
      <c r="B482" s="26"/>
    </row>
    <row r="483" spans="1:2" x14ac:dyDescent="0.25">
      <c r="A483" s="24">
        <v>38769</v>
      </c>
      <c r="B483" s="26"/>
    </row>
    <row r="484" spans="1:2" x14ac:dyDescent="0.25">
      <c r="A484" s="24">
        <v>38770</v>
      </c>
      <c r="B484" s="26"/>
    </row>
    <row r="485" spans="1:2" x14ac:dyDescent="0.25">
      <c r="A485" s="24">
        <v>38771</v>
      </c>
      <c r="B485" s="26"/>
    </row>
    <row r="486" spans="1:2" x14ac:dyDescent="0.25">
      <c r="A486" s="24">
        <v>38772</v>
      </c>
      <c r="B486" s="26"/>
    </row>
    <row r="487" spans="1:2" x14ac:dyDescent="0.25">
      <c r="A487" s="24">
        <v>38775</v>
      </c>
      <c r="B487" s="26"/>
    </row>
    <row r="488" spans="1:2" x14ac:dyDescent="0.25">
      <c r="A488" s="24">
        <v>38776</v>
      </c>
      <c r="B488" s="26"/>
    </row>
    <row r="489" spans="1:2" x14ac:dyDescent="0.25">
      <c r="A489" s="24">
        <v>38777</v>
      </c>
      <c r="B489" s="26"/>
    </row>
    <row r="490" spans="1:2" x14ac:dyDescent="0.25">
      <c r="A490" s="24">
        <v>38778</v>
      </c>
      <c r="B490" s="26"/>
    </row>
    <row r="491" spans="1:2" x14ac:dyDescent="0.25">
      <c r="A491" s="24">
        <v>38779</v>
      </c>
      <c r="B491" s="26"/>
    </row>
    <row r="492" spans="1:2" x14ac:dyDescent="0.25">
      <c r="A492" s="24">
        <v>38782</v>
      </c>
      <c r="B492" s="26"/>
    </row>
    <row r="493" spans="1:2" x14ac:dyDescent="0.25">
      <c r="A493" s="24">
        <v>38783</v>
      </c>
      <c r="B493" s="26"/>
    </row>
    <row r="494" spans="1:2" x14ac:dyDescent="0.25">
      <c r="A494" s="24">
        <v>38784</v>
      </c>
      <c r="B494" s="26"/>
    </row>
    <row r="495" spans="1:2" x14ac:dyDescent="0.25">
      <c r="A495" s="24">
        <v>38785</v>
      </c>
      <c r="B495" s="26"/>
    </row>
    <row r="496" spans="1:2" x14ac:dyDescent="0.25">
      <c r="A496" s="24">
        <v>38786</v>
      </c>
      <c r="B496" s="26"/>
    </row>
    <row r="497" spans="1:2" x14ac:dyDescent="0.25">
      <c r="A497" s="24">
        <v>38789</v>
      </c>
      <c r="B497" s="26"/>
    </row>
    <row r="498" spans="1:2" x14ac:dyDescent="0.25">
      <c r="A498" s="24">
        <v>38790</v>
      </c>
      <c r="B498" s="26"/>
    </row>
    <row r="499" spans="1:2" x14ac:dyDescent="0.25">
      <c r="A499" s="24">
        <v>38791</v>
      </c>
      <c r="B499" s="26"/>
    </row>
    <row r="500" spans="1:2" x14ac:dyDescent="0.25">
      <c r="A500" s="24">
        <v>38792</v>
      </c>
      <c r="B500" s="26"/>
    </row>
    <row r="501" spans="1:2" x14ac:dyDescent="0.25">
      <c r="A501" s="24">
        <v>38793</v>
      </c>
      <c r="B501" s="26"/>
    </row>
    <row r="502" spans="1:2" x14ac:dyDescent="0.25">
      <c r="A502" s="24">
        <v>38796</v>
      </c>
      <c r="B502" s="26"/>
    </row>
    <row r="503" spans="1:2" x14ac:dyDescent="0.25">
      <c r="A503" s="24">
        <v>38797</v>
      </c>
      <c r="B503" s="26"/>
    </row>
    <row r="504" spans="1:2" x14ac:dyDescent="0.25">
      <c r="A504" s="24">
        <v>38798</v>
      </c>
      <c r="B504" s="26"/>
    </row>
    <row r="505" spans="1:2" x14ac:dyDescent="0.25">
      <c r="A505" s="24">
        <v>38799</v>
      </c>
      <c r="B505" s="26"/>
    </row>
    <row r="506" spans="1:2" x14ac:dyDescent="0.25">
      <c r="A506" s="24">
        <v>38800</v>
      </c>
      <c r="B506" s="26"/>
    </row>
    <row r="507" spans="1:2" x14ac:dyDescent="0.25">
      <c r="A507" s="24">
        <v>38803</v>
      </c>
      <c r="B507" s="26"/>
    </row>
    <row r="508" spans="1:2" x14ac:dyDescent="0.25">
      <c r="A508" s="24">
        <v>38804</v>
      </c>
      <c r="B508" s="26"/>
    </row>
    <row r="509" spans="1:2" x14ac:dyDescent="0.25">
      <c r="A509" s="24">
        <v>38805</v>
      </c>
      <c r="B509" s="26"/>
    </row>
    <row r="510" spans="1:2" x14ac:dyDescent="0.25">
      <c r="A510" s="24">
        <v>38806</v>
      </c>
      <c r="B510" s="26"/>
    </row>
    <row r="511" spans="1:2" x14ac:dyDescent="0.25">
      <c r="A511" s="24">
        <v>38807</v>
      </c>
      <c r="B511" s="26"/>
    </row>
    <row r="512" spans="1:2" x14ac:dyDescent="0.25">
      <c r="A512" s="24">
        <v>38810</v>
      </c>
      <c r="B512" s="26"/>
    </row>
    <row r="513" spans="1:2" x14ac:dyDescent="0.25">
      <c r="A513" s="24">
        <v>38811</v>
      </c>
      <c r="B513" s="26"/>
    </row>
    <row r="514" spans="1:2" x14ac:dyDescent="0.25">
      <c r="A514" s="24">
        <v>38812</v>
      </c>
      <c r="B514" s="26"/>
    </row>
    <row r="515" spans="1:2" x14ac:dyDescent="0.25">
      <c r="A515" s="24">
        <v>38813</v>
      </c>
      <c r="B515" s="26"/>
    </row>
    <row r="516" spans="1:2" x14ac:dyDescent="0.25">
      <c r="A516" s="24">
        <v>38814</v>
      </c>
      <c r="B516" s="26"/>
    </row>
    <row r="517" spans="1:2" x14ac:dyDescent="0.25">
      <c r="A517" s="24">
        <v>38817</v>
      </c>
      <c r="B517" s="26"/>
    </row>
    <row r="518" spans="1:2" x14ac:dyDescent="0.25">
      <c r="A518" s="24">
        <v>38818</v>
      </c>
      <c r="B518" s="26"/>
    </row>
    <row r="519" spans="1:2" x14ac:dyDescent="0.25">
      <c r="A519" s="24">
        <v>38819</v>
      </c>
      <c r="B519" s="26"/>
    </row>
    <row r="520" spans="1:2" x14ac:dyDescent="0.25">
      <c r="A520" s="24">
        <v>38820</v>
      </c>
      <c r="B520" s="26"/>
    </row>
    <row r="521" spans="1:2" x14ac:dyDescent="0.25">
      <c r="A521" s="24">
        <v>38824</v>
      </c>
      <c r="B521" s="26"/>
    </row>
    <row r="522" spans="1:2" x14ac:dyDescent="0.25">
      <c r="A522" s="24">
        <v>38825</v>
      </c>
      <c r="B522" s="26"/>
    </row>
    <row r="523" spans="1:2" x14ac:dyDescent="0.25">
      <c r="A523" s="24">
        <v>38826</v>
      </c>
      <c r="B523" s="26"/>
    </row>
    <row r="524" spans="1:2" x14ac:dyDescent="0.25">
      <c r="A524" s="24">
        <v>38827</v>
      </c>
      <c r="B524" s="26"/>
    </row>
    <row r="525" spans="1:2" x14ac:dyDescent="0.25">
      <c r="A525" s="24">
        <v>38828</v>
      </c>
      <c r="B525" s="26"/>
    </row>
    <row r="526" spans="1:2" x14ac:dyDescent="0.25">
      <c r="A526" s="24">
        <v>38831</v>
      </c>
      <c r="B526" s="26"/>
    </row>
    <row r="527" spans="1:2" x14ac:dyDescent="0.25">
      <c r="A527" s="24">
        <v>38832</v>
      </c>
      <c r="B527" s="26"/>
    </row>
    <row r="528" spans="1:2" x14ac:dyDescent="0.25">
      <c r="A528" s="24">
        <v>38833</v>
      </c>
      <c r="B528" s="26"/>
    </row>
    <row r="529" spans="1:2" x14ac:dyDescent="0.25">
      <c r="A529" s="24">
        <v>38834</v>
      </c>
      <c r="B529" s="26"/>
    </row>
    <row r="530" spans="1:2" x14ac:dyDescent="0.25">
      <c r="A530" s="24">
        <v>38835</v>
      </c>
      <c r="B530" s="26"/>
    </row>
    <row r="531" spans="1:2" x14ac:dyDescent="0.25">
      <c r="A531" s="24">
        <v>38838</v>
      </c>
      <c r="B531" s="26"/>
    </row>
    <row r="532" spans="1:2" x14ac:dyDescent="0.25">
      <c r="A532" s="24">
        <v>38839</v>
      </c>
      <c r="B532" s="26"/>
    </row>
    <row r="533" spans="1:2" x14ac:dyDescent="0.25">
      <c r="A533" s="24">
        <v>38840</v>
      </c>
      <c r="B533" s="26"/>
    </row>
    <row r="534" spans="1:2" x14ac:dyDescent="0.25">
      <c r="A534" s="24">
        <v>38841</v>
      </c>
      <c r="B534" s="26"/>
    </row>
    <row r="535" spans="1:2" x14ac:dyDescent="0.25">
      <c r="A535" s="24">
        <v>38842</v>
      </c>
      <c r="B535" s="26"/>
    </row>
    <row r="536" spans="1:2" x14ac:dyDescent="0.25">
      <c r="A536" s="24">
        <v>38845</v>
      </c>
      <c r="B536" s="26"/>
    </row>
    <row r="537" spans="1:2" x14ac:dyDescent="0.25">
      <c r="A537" s="24">
        <v>38846</v>
      </c>
      <c r="B537" s="26"/>
    </row>
    <row r="538" spans="1:2" x14ac:dyDescent="0.25">
      <c r="A538" s="24">
        <v>38847</v>
      </c>
      <c r="B538" s="26"/>
    </row>
    <row r="539" spans="1:2" x14ac:dyDescent="0.25">
      <c r="A539" s="24">
        <v>38848</v>
      </c>
      <c r="B539" s="26"/>
    </row>
    <row r="540" spans="1:2" x14ac:dyDescent="0.25">
      <c r="A540" s="24">
        <v>38849</v>
      </c>
      <c r="B540" s="26"/>
    </row>
    <row r="541" spans="1:2" x14ac:dyDescent="0.25">
      <c r="A541" s="24">
        <v>38852</v>
      </c>
      <c r="B541" s="26"/>
    </row>
    <row r="542" spans="1:2" x14ac:dyDescent="0.25">
      <c r="A542" s="24">
        <v>38853</v>
      </c>
      <c r="B542" s="26"/>
    </row>
    <row r="543" spans="1:2" x14ac:dyDescent="0.25">
      <c r="A543" s="24">
        <v>38854</v>
      </c>
      <c r="B543" s="26"/>
    </row>
    <row r="544" spans="1:2" x14ac:dyDescent="0.25">
      <c r="A544" s="24">
        <v>38855</v>
      </c>
      <c r="B544" s="26"/>
    </row>
    <row r="545" spans="1:2" x14ac:dyDescent="0.25">
      <c r="A545" s="24">
        <v>38856</v>
      </c>
      <c r="B545" s="26"/>
    </row>
    <row r="546" spans="1:2" x14ac:dyDescent="0.25">
      <c r="A546" s="24">
        <v>38859</v>
      </c>
      <c r="B546" s="26"/>
    </row>
    <row r="547" spans="1:2" x14ac:dyDescent="0.25">
      <c r="A547" s="24">
        <v>38860</v>
      </c>
      <c r="B547" s="26"/>
    </row>
    <row r="548" spans="1:2" x14ac:dyDescent="0.25">
      <c r="A548" s="24">
        <v>38861</v>
      </c>
      <c r="B548" s="26"/>
    </row>
    <row r="549" spans="1:2" x14ac:dyDescent="0.25">
      <c r="A549" s="24">
        <v>38862</v>
      </c>
      <c r="B549" s="26"/>
    </row>
    <row r="550" spans="1:2" x14ac:dyDescent="0.25">
      <c r="A550" s="24">
        <v>38863</v>
      </c>
      <c r="B550" s="26"/>
    </row>
    <row r="551" spans="1:2" x14ac:dyDescent="0.25">
      <c r="A551" s="24">
        <v>38867</v>
      </c>
      <c r="B551" s="26"/>
    </row>
    <row r="552" spans="1:2" x14ac:dyDescent="0.25">
      <c r="A552" s="24">
        <v>38868</v>
      </c>
      <c r="B552" s="26"/>
    </row>
    <row r="553" spans="1:2" x14ac:dyDescent="0.25">
      <c r="A553" s="24">
        <v>38869</v>
      </c>
      <c r="B553" s="26"/>
    </row>
    <row r="554" spans="1:2" x14ac:dyDescent="0.25">
      <c r="A554" s="24">
        <v>38870</v>
      </c>
      <c r="B554" s="26"/>
    </row>
    <row r="555" spans="1:2" x14ac:dyDescent="0.25">
      <c r="A555" s="24">
        <v>38873</v>
      </c>
      <c r="B555" s="26"/>
    </row>
    <row r="556" spans="1:2" x14ac:dyDescent="0.25">
      <c r="A556" s="24">
        <v>38874</v>
      </c>
      <c r="B556" s="26"/>
    </row>
    <row r="557" spans="1:2" x14ac:dyDescent="0.25">
      <c r="A557" s="24">
        <v>38875</v>
      </c>
      <c r="B557" s="26"/>
    </row>
    <row r="558" spans="1:2" x14ac:dyDescent="0.25">
      <c r="A558" s="24">
        <v>38876</v>
      </c>
      <c r="B558" s="26"/>
    </row>
    <row r="559" spans="1:2" x14ac:dyDescent="0.25">
      <c r="A559" s="24">
        <v>38877</v>
      </c>
      <c r="B559" s="26"/>
    </row>
    <row r="560" spans="1:2" x14ac:dyDescent="0.25">
      <c r="A560" s="24">
        <v>38880</v>
      </c>
      <c r="B560" s="26"/>
    </row>
    <row r="561" spans="1:2" x14ac:dyDescent="0.25">
      <c r="A561" s="24">
        <v>38881</v>
      </c>
      <c r="B561" s="26"/>
    </row>
    <row r="562" spans="1:2" x14ac:dyDescent="0.25">
      <c r="A562" s="24">
        <v>38882</v>
      </c>
      <c r="B562" s="26"/>
    </row>
    <row r="563" spans="1:2" x14ac:dyDescent="0.25">
      <c r="A563" s="24">
        <v>38883</v>
      </c>
      <c r="B563" s="26"/>
    </row>
    <row r="564" spans="1:2" x14ac:dyDescent="0.25">
      <c r="A564" s="24">
        <v>38884</v>
      </c>
      <c r="B564" s="26"/>
    </row>
    <row r="565" spans="1:2" x14ac:dyDescent="0.25">
      <c r="A565" s="24">
        <v>38887</v>
      </c>
      <c r="B565" s="26"/>
    </row>
    <row r="566" spans="1:2" x14ac:dyDescent="0.25">
      <c r="A566" s="24">
        <v>38888</v>
      </c>
      <c r="B566" s="26"/>
    </row>
    <row r="567" spans="1:2" x14ac:dyDescent="0.25">
      <c r="A567" s="24">
        <v>38889</v>
      </c>
      <c r="B567" s="26"/>
    </row>
    <row r="568" spans="1:2" x14ac:dyDescent="0.25">
      <c r="A568" s="24">
        <v>38890</v>
      </c>
      <c r="B568" s="26"/>
    </row>
    <row r="569" spans="1:2" x14ac:dyDescent="0.25">
      <c r="A569" s="24">
        <v>38891</v>
      </c>
      <c r="B569" s="26"/>
    </row>
    <row r="570" spans="1:2" x14ac:dyDescent="0.25">
      <c r="A570" s="24">
        <v>38894</v>
      </c>
      <c r="B570" s="26"/>
    </row>
    <row r="571" spans="1:2" x14ac:dyDescent="0.25">
      <c r="A571" s="24">
        <v>38895</v>
      </c>
      <c r="B571" s="26"/>
    </row>
    <row r="572" spans="1:2" x14ac:dyDescent="0.25">
      <c r="A572" s="24">
        <v>38896</v>
      </c>
      <c r="B572" s="26"/>
    </row>
    <row r="573" spans="1:2" x14ac:dyDescent="0.25">
      <c r="A573" s="24">
        <v>38897</v>
      </c>
      <c r="B573" s="26"/>
    </row>
    <row r="574" spans="1:2" x14ac:dyDescent="0.25">
      <c r="A574" s="24">
        <v>38898</v>
      </c>
      <c r="B574" s="26"/>
    </row>
    <row r="575" spans="1:2" x14ac:dyDescent="0.25">
      <c r="A575" s="24">
        <v>38901</v>
      </c>
      <c r="B575" s="26"/>
    </row>
    <row r="576" spans="1:2" x14ac:dyDescent="0.25">
      <c r="A576" s="24">
        <v>38903</v>
      </c>
      <c r="B576" s="26"/>
    </row>
    <row r="577" spans="1:2" x14ac:dyDescent="0.25">
      <c r="A577" s="24">
        <v>38904</v>
      </c>
      <c r="B577" s="26"/>
    </row>
    <row r="578" spans="1:2" x14ac:dyDescent="0.25">
      <c r="A578" s="24">
        <v>38905</v>
      </c>
      <c r="B578" s="26"/>
    </row>
    <row r="579" spans="1:2" x14ac:dyDescent="0.25">
      <c r="A579" s="24">
        <v>38908</v>
      </c>
      <c r="B579" s="26"/>
    </row>
    <row r="580" spans="1:2" x14ac:dyDescent="0.25">
      <c r="A580" s="24">
        <v>38909</v>
      </c>
      <c r="B580" s="26"/>
    </row>
    <row r="581" spans="1:2" x14ac:dyDescent="0.25">
      <c r="A581" s="24">
        <v>38910</v>
      </c>
      <c r="B581" s="26"/>
    </row>
    <row r="582" spans="1:2" x14ac:dyDescent="0.25">
      <c r="A582" s="24">
        <v>38911</v>
      </c>
      <c r="B582" s="26"/>
    </row>
    <row r="583" spans="1:2" x14ac:dyDescent="0.25">
      <c r="A583" s="24">
        <v>38912</v>
      </c>
      <c r="B583" s="26"/>
    </row>
    <row r="584" spans="1:2" x14ac:dyDescent="0.25">
      <c r="A584" s="24">
        <v>38915</v>
      </c>
      <c r="B584" s="26"/>
    </row>
    <row r="585" spans="1:2" x14ac:dyDescent="0.25">
      <c r="A585" s="24">
        <v>38916</v>
      </c>
      <c r="B585" s="26"/>
    </row>
    <row r="586" spans="1:2" x14ac:dyDescent="0.25">
      <c r="A586" s="24">
        <v>38917</v>
      </c>
      <c r="B586" s="26"/>
    </row>
    <row r="587" spans="1:2" x14ac:dyDescent="0.25">
      <c r="A587" s="24">
        <v>38918</v>
      </c>
      <c r="B587" s="26"/>
    </row>
    <row r="588" spans="1:2" x14ac:dyDescent="0.25">
      <c r="A588" s="24">
        <v>38919</v>
      </c>
      <c r="B588" s="26"/>
    </row>
    <row r="589" spans="1:2" x14ac:dyDescent="0.25">
      <c r="A589" s="24">
        <v>38922</v>
      </c>
      <c r="B589" s="26"/>
    </row>
    <row r="590" spans="1:2" x14ac:dyDescent="0.25">
      <c r="A590" s="24">
        <v>38923</v>
      </c>
      <c r="B590" s="26"/>
    </row>
    <row r="591" spans="1:2" x14ac:dyDescent="0.25">
      <c r="A591" s="24">
        <v>38924</v>
      </c>
      <c r="B591" s="26"/>
    </row>
    <row r="592" spans="1:2" x14ac:dyDescent="0.25">
      <c r="A592" s="24">
        <v>38925</v>
      </c>
      <c r="B592" s="26"/>
    </row>
    <row r="593" spans="1:2" x14ac:dyDescent="0.25">
      <c r="A593" s="24">
        <v>38926</v>
      </c>
      <c r="B593" s="26"/>
    </row>
    <row r="594" spans="1:2" x14ac:dyDescent="0.25">
      <c r="A594" s="24">
        <v>38929</v>
      </c>
      <c r="B594" s="26"/>
    </row>
    <row r="595" spans="1:2" x14ac:dyDescent="0.25">
      <c r="A595" s="24">
        <v>38930</v>
      </c>
      <c r="B595" s="26"/>
    </row>
    <row r="596" spans="1:2" x14ac:dyDescent="0.25">
      <c r="A596" s="24">
        <v>38931</v>
      </c>
      <c r="B596" s="26"/>
    </row>
    <row r="597" spans="1:2" x14ac:dyDescent="0.25">
      <c r="A597" s="24">
        <v>38932</v>
      </c>
      <c r="B597" s="26"/>
    </row>
    <row r="598" spans="1:2" x14ac:dyDescent="0.25">
      <c r="A598" s="24">
        <v>38933</v>
      </c>
      <c r="B598" s="26"/>
    </row>
    <row r="599" spans="1:2" x14ac:dyDescent="0.25">
      <c r="A599" s="24">
        <v>38936</v>
      </c>
      <c r="B599" s="26"/>
    </row>
    <row r="600" spans="1:2" x14ac:dyDescent="0.25">
      <c r="A600" s="24">
        <v>38937</v>
      </c>
      <c r="B600" s="26"/>
    </row>
    <row r="601" spans="1:2" x14ac:dyDescent="0.25">
      <c r="A601" s="24">
        <v>38938</v>
      </c>
      <c r="B601" s="26"/>
    </row>
    <row r="602" spans="1:2" x14ac:dyDescent="0.25">
      <c r="A602" s="24">
        <v>38939</v>
      </c>
      <c r="B602" s="26"/>
    </row>
    <row r="603" spans="1:2" x14ac:dyDescent="0.25">
      <c r="A603" s="24">
        <v>38940</v>
      </c>
      <c r="B603" s="26"/>
    </row>
    <row r="604" spans="1:2" x14ac:dyDescent="0.25">
      <c r="A604" s="24">
        <v>38943</v>
      </c>
      <c r="B604" s="26"/>
    </row>
    <row r="605" spans="1:2" x14ac:dyDescent="0.25">
      <c r="A605" s="24">
        <v>38944</v>
      </c>
      <c r="B605" s="26"/>
    </row>
    <row r="606" spans="1:2" x14ac:dyDescent="0.25">
      <c r="A606" s="24">
        <v>38945</v>
      </c>
      <c r="B606" s="26"/>
    </row>
    <row r="607" spans="1:2" x14ac:dyDescent="0.25">
      <c r="A607" s="24">
        <v>38946</v>
      </c>
      <c r="B607" s="26"/>
    </row>
    <row r="608" spans="1:2" x14ac:dyDescent="0.25">
      <c r="A608" s="24">
        <v>38947</v>
      </c>
      <c r="B608" s="26"/>
    </row>
    <row r="609" spans="1:2" x14ac:dyDescent="0.25">
      <c r="A609" s="24">
        <v>38950</v>
      </c>
      <c r="B609" s="26"/>
    </row>
    <row r="610" spans="1:2" x14ac:dyDescent="0.25">
      <c r="A610" s="24">
        <v>38951</v>
      </c>
      <c r="B610" s="26"/>
    </row>
    <row r="611" spans="1:2" x14ac:dyDescent="0.25">
      <c r="A611" s="24">
        <v>38952</v>
      </c>
      <c r="B611" s="26"/>
    </row>
    <row r="612" spans="1:2" x14ac:dyDescent="0.25">
      <c r="A612" s="24">
        <v>38953</v>
      </c>
      <c r="B612" s="26"/>
    </row>
    <row r="613" spans="1:2" x14ac:dyDescent="0.25">
      <c r="A613" s="24">
        <v>38954</v>
      </c>
      <c r="B613" s="26"/>
    </row>
    <row r="614" spans="1:2" x14ac:dyDescent="0.25">
      <c r="A614" s="24">
        <v>38957</v>
      </c>
      <c r="B614" s="26"/>
    </row>
    <row r="615" spans="1:2" x14ac:dyDescent="0.25">
      <c r="A615" s="24">
        <v>38958</v>
      </c>
      <c r="B615" s="26"/>
    </row>
    <row r="616" spans="1:2" x14ac:dyDescent="0.25">
      <c r="A616" s="24">
        <v>38959</v>
      </c>
      <c r="B616" s="26"/>
    </row>
    <row r="617" spans="1:2" x14ac:dyDescent="0.25">
      <c r="A617" s="24">
        <v>38960</v>
      </c>
      <c r="B617" s="26"/>
    </row>
    <row r="618" spans="1:2" x14ac:dyDescent="0.25">
      <c r="A618" s="24">
        <v>38961</v>
      </c>
      <c r="B618" s="26"/>
    </row>
    <row r="619" spans="1:2" x14ac:dyDescent="0.25">
      <c r="A619" s="24">
        <v>38965</v>
      </c>
      <c r="B619" s="26"/>
    </row>
    <row r="620" spans="1:2" x14ac:dyDescent="0.25">
      <c r="A620" s="24">
        <v>38966</v>
      </c>
      <c r="B620" s="26"/>
    </row>
    <row r="621" spans="1:2" x14ac:dyDescent="0.25">
      <c r="A621" s="24">
        <v>38967</v>
      </c>
      <c r="B621" s="26"/>
    </row>
    <row r="622" spans="1:2" x14ac:dyDescent="0.25">
      <c r="A622" s="24">
        <v>38968</v>
      </c>
      <c r="B622" s="26"/>
    </row>
    <row r="623" spans="1:2" x14ac:dyDescent="0.25">
      <c r="A623" s="24">
        <v>38971</v>
      </c>
      <c r="B623" s="26"/>
    </row>
    <row r="624" spans="1:2" x14ac:dyDescent="0.25">
      <c r="A624" s="24">
        <v>38972</v>
      </c>
      <c r="B624" s="26"/>
    </row>
    <row r="625" spans="1:2" x14ac:dyDescent="0.25">
      <c r="A625" s="24">
        <v>38973</v>
      </c>
      <c r="B625" s="26"/>
    </row>
    <row r="626" spans="1:2" x14ac:dyDescent="0.25">
      <c r="A626" s="24">
        <v>38974</v>
      </c>
      <c r="B626" s="26"/>
    </row>
    <row r="627" spans="1:2" x14ac:dyDescent="0.25">
      <c r="A627" s="24">
        <v>38975</v>
      </c>
      <c r="B627" s="26"/>
    </row>
    <row r="628" spans="1:2" x14ac:dyDescent="0.25">
      <c r="A628" s="24">
        <v>38978</v>
      </c>
      <c r="B628" s="26"/>
    </row>
    <row r="629" spans="1:2" x14ac:dyDescent="0.25">
      <c r="A629" s="24">
        <v>38979</v>
      </c>
      <c r="B629" s="26"/>
    </row>
    <row r="630" spans="1:2" x14ac:dyDescent="0.25">
      <c r="A630" s="24">
        <v>38980</v>
      </c>
      <c r="B630" s="26"/>
    </row>
    <row r="631" spans="1:2" x14ac:dyDescent="0.25">
      <c r="A631" s="24">
        <v>38981</v>
      </c>
      <c r="B631" s="26"/>
    </row>
    <row r="632" spans="1:2" x14ac:dyDescent="0.25">
      <c r="A632" s="24">
        <v>38982</v>
      </c>
      <c r="B632" s="26"/>
    </row>
    <row r="633" spans="1:2" x14ac:dyDescent="0.25">
      <c r="A633" s="24">
        <v>38985</v>
      </c>
      <c r="B633" s="26"/>
    </row>
    <row r="634" spans="1:2" x14ac:dyDescent="0.25">
      <c r="A634" s="24">
        <v>38986</v>
      </c>
      <c r="B634" s="26"/>
    </row>
    <row r="635" spans="1:2" x14ac:dyDescent="0.25">
      <c r="A635" s="24">
        <v>38987</v>
      </c>
      <c r="B635" s="26"/>
    </row>
    <row r="636" spans="1:2" x14ac:dyDescent="0.25">
      <c r="A636" s="24">
        <v>38988</v>
      </c>
      <c r="B636" s="26"/>
    </row>
    <row r="637" spans="1:2" x14ac:dyDescent="0.25">
      <c r="A637" s="24">
        <v>38989</v>
      </c>
      <c r="B637" s="26"/>
    </row>
    <row r="638" spans="1:2" x14ac:dyDescent="0.25">
      <c r="A638" s="24">
        <v>38992</v>
      </c>
      <c r="B638" s="26"/>
    </row>
    <row r="639" spans="1:2" x14ac:dyDescent="0.25">
      <c r="A639" s="24">
        <v>38993</v>
      </c>
      <c r="B639" s="26"/>
    </row>
    <row r="640" spans="1:2" x14ac:dyDescent="0.25">
      <c r="A640" s="24">
        <v>38994</v>
      </c>
      <c r="B640" s="26"/>
    </row>
    <row r="641" spans="1:2" x14ac:dyDescent="0.25">
      <c r="A641" s="24">
        <v>38995</v>
      </c>
      <c r="B641" s="26"/>
    </row>
    <row r="642" spans="1:2" x14ac:dyDescent="0.25">
      <c r="A642" s="24">
        <v>38996</v>
      </c>
      <c r="B642" s="26"/>
    </row>
    <row r="643" spans="1:2" x14ac:dyDescent="0.25">
      <c r="A643" s="24">
        <v>38999</v>
      </c>
      <c r="B643" s="26"/>
    </row>
    <row r="644" spans="1:2" x14ac:dyDescent="0.25">
      <c r="A644" s="24">
        <v>39000</v>
      </c>
      <c r="B644" s="26"/>
    </row>
    <row r="645" spans="1:2" x14ac:dyDescent="0.25">
      <c r="A645" s="24">
        <v>39001</v>
      </c>
      <c r="B645" s="26"/>
    </row>
    <row r="646" spans="1:2" x14ac:dyDescent="0.25">
      <c r="A646" s="24">
        <v>39002</v>
      </c>
      <c r="B646" s="26"/>
    </row>
    <row r="647" spans="1:2" x14ac:dyDescent="0.25">
      <c r="A647" s="24">
        <v>39003</v>
      </c>
      <c r="B647" s="26"/>
    </row>
    <row r="648" spans="1:2" x14ac:dyDescent="0.25">
      <c r="A648" s="24">
        <v>39006</v>
      </c>
      <c r="B648" s="26"/>
    </row>
    <row r="649" spans="1:2" x14ac:dyDescent="0.25">
      <c r="A649" s="24">
        <v>39007</v>
      </c>
      <c r="B649" s="26"/>
    </row>
    <row r="650" spans="1:2" x14ac:dyDescent="0.25">
      <c r="A650" s="24">
        <v>39008</v>
      </c>
      <c r="B650" s="26"/>
    </row>
    <row r="651" spans="1:2" x14ac:dyDescent="0.25">
      <c r="A651" s="24">
        <v>39009</v>
      </c>
      <c r="B651" s="26"/>
    </row>
    <row r="652" spans="1:2" x14ac:dyDescent="0.25">
      <c r="A652" s="24">
        <v>39010</v>
      </c>
      <c r="B652" s="26"/>
    </row>
    <row r="653" spans="1:2" x14ac:dyDescent="0.25">
      <c r="A653" s="24">
        <v>39013</v>
      </c>
      <c r="B653" s="26"/>
    </row>
    <row r="654" spans="1:2" x14ac:dyDescent="0.25">
      <c r="A654" s="24">
        <v>39014</v>
      </c>
      <c r="B654" s="26"/>
    </row>
    <row r="655" spans="1:2" x14ac:dyDescent="0.25">
      <c r="A655" s="24">
        <v>39015</v>
      </c>
      <c r="B655" s="26"/>
    </row>
    <row r="656" spans="1:2" x14ac:dyDescent="0.25">
      <c r="A656" s="24">
        <v>39016</v>
      </c>
      <c r="B656" s="26"/>
    </row>
    <row r="657" spans="1:2" x14ac:dyDescent="0.25">
      <c r="A657" s="24">
        <v>39017</v>
      </c>
      <c r="B657" s="26"/>
    </row>
    <row r="658" spans="1:2" x14ac:dyDescent="0.25">
      <c r="A658" s="24">
        <v>39020</v>
      </c>
      <c r="B658" s="26"/>
    </row>
    <row r="659" spans="1:2" x14ac:dyDescent="0.25">
      <c r="A659" s="24">
        <v>39021</v>
      </c>
      <c r="B659" s="26"/>
    </row>
    <row r="660" spans="1:2" x14ac:dyDescent="0.25">
      <c r="A660" s="24">
        <v>39022</v>
      </c>
      <c r="B660" s="26"/>
    </row>
    <row r="661" spans="1:2" x14ac:dyDescent="0.25">
      <c r="A661" s="24">
        <v>39023</v>
      </c>
      <c r="B661" s="26"/>
    </row>
    <row r="662" spans="1:2" x14ac:dyDescent="0.25">
      <c r="A662" s="24">
        <v>39024</v>
      </c>
      <c r="B662" s="26"/>
    </row>
    <row r="663" spans="1:2" x14ac:dyDescent="0.25">
      <c r="A663" s="24">
        <v>39027</v>
      </c>
      <c r="B663" s="26"/>
    </row>
    <row r="664" spans="1:2" x14ac:dyDescent="0.25">
      <c r="A664" s="24">
        <v>39028</v>
      </c>
      <c r="B664" s="26"/>
    </row>
    <row r="665" spans="1:2" x14ac:dyDescent="0.25">
      <c r="A665" s="24">
        <v>39029</v>
      </c>
      <c r="B665" s="26"/>
    </row>
    <row r="666" spans="1:2" x14ac:dyDescent="0.25">
      <c r="A666" s="24">
        <v>39030</v>
      </c>
      <c r="B666" s="26"/>
    </row>
    <row r="667" spans="1:2" x14ac:dyDescent="0.25">
      <c r="A667" s="24">
        <v>39031</v>
      </c>
      <c r="B667" s="26"/>
    </row>
    <row r="668" spans="1:2" x14ac:dyDescent="0.25">
      <c r="A668" s="24">
        <v>39034</v>
      </c>
      <c r="B668" s="26"/>
    </row>
    <row r="669" spans="1:2" x14ac:dyDescent="0.25">
      <c r="A669" s="24">
        <v>39035</v>
      </c>
      <c r="B669" s="26"/>
    </row>
    <row r="670" spans="1:2" x14ac:dyDescent="0.25">
      <c r="A670" s="24">
        <v>39036</v>
      </c>
      <c r="B670" s="26"/>
    </row>
    <row r="671" spans="1:2" x14ac:dyDescent="0.25">
      <c r="A671" s="24">
        <v>39037</v>
      </c>
      <c r="B671" s="26"/>
    </row>
    <row r="672" spans="1:2" x14ac:dyDescent="0.25">
      <c r="A672" s="24">
        <v>39038</v>
      </c>
      <c r="B672" s="26"/>
    </row>
    <row r="673" spans="1:2" x14ac:dyDescent="0.25">
      <c r="A673" s="24">
        <v>39041</v>
      </c>
      <c r="B673" s="26"/>
    </row>
    <row r="674" spans="1:2" x14ac:dyDescent="0.25">
      <c r="A674" s="24">
        <v>39042</v>
      </c>
      <c r="B674" s="26"/>
    </row>
    <row r="675" spans="1:2" x14ac:dyDescent="0.25">
      <c r="A675" s="24">
        <v>39043</v>
      </c>
      <c r="B675" s="26"/>
    </row>
    <row r="676" spans="1:2" x14ac:dyDescent="0.25">
      <c r="A676" s="24">
        <v>39045</v>
      </c>
      <c r="B676" s="26"/>
    </row>
    <row r="677" spans="1:2" x14ac:dyDescent="0.25">
      <c r="A677" s="24">
        <v>39048</v>
      </c>
      <c r="B677" s="26"/>
    </row>
    <row r="678" spans="1:2" x14ac:dyDescent="0.25">
      <c r="A678" s="24">
        <v>39049</v>
      </c>
      <c r="B678" s="26"/>
    </row>
    <row r="679" spans="1:2" x14ac:dyDescent="0.25">
      <c r="A679" s="24">
        <v>39050</v>
      </c>
      <c r="B679" s="26"/>
    </row>
    <row r="680" spans="1:2" x14ac:dyDescent="0.25">
      <c r="A680" s="24">
        <v>39051</v>
      </c>
      <c r="B680" s="26"/>
    </row>
    <row r="681" spans="1:2" x14ac:dyDescent="0.25">
      <c r="A681" s="24">
        <v>39052</v>
      </c>
      <c r="B681" s="26"/>
    </row>
    <row r="682" spans="1:2" x14ac:dyDescent="0.25">
      <c r="A682" s="24">
        <v>39055</v>
      </c>
      <c r="B682" s="26"/>
    </row>
    <row r="683" spans="1:2" x14ac:dyDescent="0.25">
      <c r="A683" s="24">
        <v>39056</v>
      </c>
      <c r="B683" s="26"/>
    </row>
    <row r="684" spans="1:2" x14ac:dyDescent="0.25">
      <c r="A684" s="24">
        <v>39057</v>
      </c>
      <c r="B684" s="26"/>
    </row>
    <row r="685" spans="1:2" x14ac:dyDescent="0.25">
      <c r="A685" s="24">
        <v>39058</v>
      </c>
      <c r="B685" s="26"/>
    </row>
    <row r="686" spans="1:2" x14ac:dyDescent="0.25">
      <c r="A686" s="24">
        <v>39059</v>
      </c>
      <c r="B686" s="26"/>
    </row>
    <row r="687" spans="1:2" x14ac:dyDescent="0.25">
      <c r="A687" s="24">
        <v>39062</v>
      </c>
      <c r="B687" s="26"/>
    </row>
    <row r="688" spans="1:2" x14ac:dyDescent="0.25">
      <c r="A688" s="24">
        <v>39063</v>
      </c>
      <c r="B688" s="26"/>
    </row>
    <row r="689" spans="1:2" x14ac:dyDescent="0.25">
      <c r="A689" s="24">
        <v>39064</v>
      </c>
      <c r="B689" s="26"/>
    </row>
    <row r="690" spans="1:2" x14ac:dyDescent="0.25">
      <c r="A690" s="24">
        <v>39065</v>
      </c>
      <c r="B690" s="26"/>
    </row>
    <row r="691" spans="1:2" x14ac:dyDescent="0.25">
      <c r="A691" s="24">
        <v>39066</v>
      </c>
      <c r="B691" s="26"/>
    </row>
    <row r="692" spans="1:2" x14ac:dyDescent="0.25">
      <c r="A692" s="24">
        <v>39069</v>
      </c>
      <c r="B692" s="26"/>
    </row>
    <row r="693" spans="1:2" x14ac:dyDescent="0.25">
      <c r="A693" s="24">
        <v>39070</v>
      </c>
      <c r="B693" s="26"/>
    </row>
    <row r="694" spans="1:2" x14ac:dyDescent="0.25">
      <c r="A694" s="24">
        <v>39071</v>
      </c>
      <c r="B694" s="26"/>
    </row>
    <row r="695" spans="1:2" x14ac:dyDescent="0.25">
      <c r="A695" s="24">
        <v>39072</v>
      </c>
      <c r="B695" s="26"/>
    </row>
    <row r="696" spans="1:2" x14ac:dyDescent="0.25">
      <c r="A696" s="24">
        <v>39073</v>
      </c>
      <c r="B696" s="26"/>
    </row>
    <row r="697" spans="1:2" x14ac:dyDescent="0.25">
      <c r="A697" s="24">
        <v>39077</v>
      </c>
      <c r="B697" s="26"/>
    </row>
    <row r="698" spans="1:2" x14ac:dyDescent="0.25">
      <c r="A698" s="24">
        <v>39078</v>
      </c>
      <c r="B698" s="26"/>
    </row>
    <row r="699" spans="1:2" x14ac:dyDescent="0.25">
      <c r="A699" s="24">
        <v>39079</v>
      </c>
      <c r="B699" s="26"/>
    </row>
    <row r="700" spans="1:2" x14ac:dyDescent="0.25">
      <c r="A700" s="24">
        <v>39080</v>
      </c>
      <c r="B700" s="26"/>
    </row>
    <row r="701" spans="1:2" x14ac:dyDescent="0.25">
      <c r="A701" s="24">
        <v>39085</v>
      </c>
      <c r="B701" s="26"/>
    </row>
    <row r="702" spans="1:2" x14ac:dyDescent="0.25">
      <c r="A702" s="24">
        <v>39086</v>
      </c>
      <c r="B702" s="26"/>
    </row>
    <row r="703" spans="1:2" x14ac:dyDescent="0.25">
      <c r="A703" s="24">
        <v>39087</v>
      </c>
      <c r="B703" s="26"/>
    </row>
    <row r="704" spans="1:2" x14ac:dyDescent="0.25">
      <c r="A704" s="24">
        <v>39090</v>
      </c>
      <c r="B704" s="26"/>
    </row>
    <row r="705" spans="1:2" x14ac:dyDescent="0.25">
      <c r="A705" s="24">
        <v>39091</v>
      </c>
      <c r="B705" s="26"/>
    </row>
    <row r="706" spans="1:2" x14ac:dyDescent="0.25">
      <c r="A706" s="24">
        <v>39092</v>
      </c>
      <c r="B706" s="26"/>
    </row>
    <row r="707" spans="1:2" x14ac:dyDescent="0.25">
      <c r="A707" s="24">
        <v>39093</v>
      </c>
      <c r="B707" s="26"/>
    </row>
    <row r="708" spans="1:2" x14ac:dyDescent="0.25">
      <c r="A708" s="24">
        <v>39094</v>
      </c>
      <c r="B708" s="26"/>
    </row>
    <row r="709" spans="1:2" x14ac:dyDescent="0.25">
      <c r="A709" s="24">
        <v>39098</v>
      </c>
      <c r="B709" s="26"/>
    </row>
    <row r="710" spans="1:2" x14ac:dyDescent="0.25">
      <c r="A710" s="24">
        <v>39099</v>
      </c>
      <c r="B710" s="26"/>
    </row>
    <row r="711" spans="1:2" x14ac:dyDescent="0.25">
      <c r="A711" s="24">
        <v>39100</v>
      </c>
      <c r="B711" s="26"/>
    </row>
    <row r="712" spans="1:2" x14ac:dyDescent="0.25">
      <c r="A712" s="24">
        <v>39101</v>
      </c>
      <c r="B712" s="26"/>
    </row>
    <row r="713" spans="1:2" x14ac:dyDescent="0.25">
      <c r="A713" s="24">
        <v>39104</v>
      </c>
      <c r="B713" s="26"/>
    </row>
    <row r="714" spans="1:2" x14ac:dyDescent="0.25">
      <c r="A714" s="24">
        <v>39105</v>
      </c>
      <c r="B714" s="26"/>
    </row>
    <row r="715" spans="1:2" x14ac:dyDescent="0.25">
      <c r="A715" s="24">
        <v>39106</v>
      </c>
      <c r="B715" s="26"/>
    </row>
    <row r="716" spans="1:2" x14ac:dyDescent="0.25">
      <c r="A716" s="24">
        <v>39107</v>
      </c>
      <c r="B716" s="26"/>
    </row>
    <row r="717" spans="1:2" x14ac:dyDescent="0.25">
      <c r="A717" s="24">
        <v>39108</v>
      </c>
      <c r="B717" s="26"/>
    </row>
    <row r="718" spans="1:2" x14ac:dyDescent="0.25">
      <c r="A718" s="24">
        <v>39111</v>
      </c>
      <c r="B718" s="26"/>
    </row>
    <row r="719" spans="1:2" x14ac:dyDescent="0.25">
      <c r="A719" s="24">
        <v>39112</v>
      </c>
      <c r="B719" s="26"/>
    </row>
    <row r="720" spans="1:2" x14ac:dyDescent="0.25">
      <c r="A720" s="24">
        <v>39113</v>
      </c>
      <c r="B720" s="26"/>
    </row>
    <row r="721" spans="1:2" x14ac:dyDescent="0.25">
      <c r="A721" s="24">
        <v>39114</v>
      </c>
      <c r="B721" s="26"/>
    </row>
    <row r="722" spans="1:2" x14ac:dyDescent="0.25">
      <c r="A722" s="24">
        <v>39115</v>
      </c>
      <c r="B722" s="26"/>
    </row>
    <row r="723" spans="1:2" x14ac:dyDescent="0.25">
      <c r="A723" s="24">
        <v>39118</v>
      </c>
      <c r="B723" s="26"/>
    </row>
    <row r="724" spans="1:2" x14ac:dyDescent="0.25">
      <c r="A724" s="24">
        <v>39119</v>
      </c>
      <c r="B724" s="26"/>
    </row>
    <row r="725" spans="1:2" x14ac:dyDescent="0.25">
      <c r="A725" s="24">
        <v>39120</v>
      </c>
      <c r="B725" s="26"/>
    </row>
    <row r="726" spans="1:2" x14ac:dyDescent="0.25">
      <c r="A726" s="24">
        <v>39121</v>
      </c>
      <c r="B726" s="26"/>
    </row>
    <row r="727" spans="1:2" x14ac:dyDescent="0.25">
      <c r="A727" s="24">
        <v>39122</v>
      </c>
      <c r="B727" s="26"/>
    </row>
    <row r="728" spans="1:2" x14ac:dyDescent="0.25">
      <c r="A728" s="24">
        <v>39125</v>
      </c>
      <c r="B728" s="26"/>
    </row>
    <row r="729" spans="1:2" x14ac:dyDescent="0.25">
      <c r="A729" s="24">
        <v>39126</v>
      </c>
      <c r="B729" s="26"/>
    </row>
    <row r="730" spans="1:2" x14ac:dyDescent="0.25">
      <c r="A730" s="24">
        <v>39127</v>
      </c>
      <c r="B730" s="26"/>
    </row>
    <row r="731" spans="1:2" x14ac:dyDescent="0.25">
      <c r="A731" s="24">
        <v>39128</v>
      </c>
      <c r="B731" s="26"/>
    </row>
    <row r="732" spans="1:2" x14ac:dyDescent="0.25">
      <c r="A732" s="24">
        <v>39129</v>
      </c>
      <c r="B732" s="26"/>
    </row>
    <row r="733" spans="1:2" x14ac:dyDescent="0.25">
      <c r="A733" s="24">
        <v>39133</v>
      </c>
      <c r="B733" s="26"/>
    </row>
    <row r="734" spans="1:2" x14ac:dyDescent="0.25">
      <c r="A734" s="24">
        <v>39134</v>
      </c>
      <c r="B734" s="26"/>
    </row>
    <row r="735" spans="1:2" x14ac:dyDescent="0.25">
      <c r="A735" s="24">
        <v>39135</v>
      </c>
      <c r="B735" s="26"/>
    </row>
    <row r="736" spans="1:2" x14ac:dyDescent="0.25">
      <c r="A736" s="24">
        <v>39136</v>
      </c>
      <c r="B736" s="26"/>
    </row>
    <row r="737" spans="1:2" x14ac:dyDescent="0.25">
      <c r="A737" s="24">
        <v>39139</v>
      </c>
      <c r="B737" s="26"/>
    </row>
    <row r="738" spans="1:2" x14ac:dyDescent="0.25">
      <c r="A738" s="24">
        <v>39140</v>
      </c>
      <c r="B738" s="26"/>
    </row>
    <row r="739" spans="1:2" x14ac:dyDescent="0.25">
      <c r="A739" s="24">
        <v>39141</v>
      </c>
      <c r="B739" s="26"/>
    </row>
    <row r="740" spans="1:2" x14ac:dyDescent="0.25">
      <c r="A740" s="24">
        <v>39142</v>
      </c>
      <c r="B740" s="26"/>
    </row>
    <row r="741" spans="1:2" x14ac:dyDescent="0.25">
      <c r="A741" s="24">
        <v>39143</v>
      </c>
      <c r="B741" s="26"/>
    </row>
    <row r="742" spans="1:2" x14ac:dyDescent="0.25">
      <c r="A742" s="24">
        <v>39146</v>
      </c>
      <c r="B742" s="26"/>
    </row>
    <row r="743" spans="1:2" x14ac:dyDescent="0.25">
      <c r="A743" s="24">
        <v>39147</v>
      </c>
      <c r="B743" s="26"/>
    </row>
    <row r="744" spans="1:2" x14ac:dyDescent="0.25">
      <c r="A744" s="24">
        <v>39148</v>
      </c>
      <c r="B744" s="26"/>
    </row>
    <row r="745" spans="1:2" x14ac:dyDescent="0.25">
      <c r="A745" s="24">
        <v>39149</v>
      </c>
      <c r="B745" s="26"/>
    </row>
    <row r="746" spans="1:2" x14ac:dyDescent="0.25">
      <c r="A746" s="24">
        <v>39150</v>
      </c>
      <c r="B746" s="26"/>
    </row>
    <row r="747" spans="1:2" x14ac:dyDescent="0.25">
      <c r="A747" s="24">
        <v>39153</v>
      </c>
      <c r="B747" s="26"/>
    </row>
    <row r="748" spans="1:2" x14ac:dyDescent="0.25">
      <c r="A748" s="24">
        <v>39154</v>
      </c>
      <c r="B748" s="26"/>
    </row>
    <row r="749" spans="1:2" x14ac:dyDescent="0.25">
      <c r="A749" s="24">
        <v>39155</v>
      </c>
      <c r="B749" s="26"/>
    </row>
    <row r="750" spans="1:2" x14ac:dyDescent="0.25">
      <c r="A750" s="24">
        <v>39156</v>
      </c>
      <c r="B750" s="26"/>
    </row>
    <row r="751" spans="1:2" x14ac:dyDescent="0.25">
      <c r="A751" s="24">
        <v>39157</v>
      </c>
      <c r="B751" s="26"/>
    </row>
    <row r="752" spans="1:2" x14ac:dyDescent="0.25">
      <c r="A752" s="24">
        <v>39160</v>
      </c>
      <c r="B752" s="26"/>
    </row>
    <row r="753" spans="1:2" x14ac:dyDescent="0.25">
      <c r="A753" s="24">
        <v>39161</v>
      </c>
      <c r="B753" s="26"/>
    </row>
    <row r="754" spans="1:2" x14ac:dyDescent="0.25">
      <c r="A754" s="24">
        <v>39162</v>
      </c>
      <c r="B754" s="26"/>
    </row>
    <row r="755" spans="1:2" x14ac:dyDescent="0.25">
      <c r="A755" s="24">
        <v>39163</v>
      </c>
      <c r="B755" s="26"/>
    </row>
    <row r="756" spans="1:2" x14ac:dyDescent="0.25">
      <c r="A756" s="24">
        <v>39164</v>
      </c>
      <c r="B756" s="26"/>
    </row>
    <row r="757" spans="1:2" x14ac:dyDescent="0.25">
      <c r="A757" s="24">
        <v>39167</v>
      </c>
      <c r="B757" s="26"/>
    </row>
    <row r="758" spans="1:2" x14ac:dyDescent="0.25">
      <c r="A758" s="24">
        <v>39168</v>
      </c>
      <c r="B758" s="26"/>
    </row>
    <row r="759" spans="1:2" x14ac:dyDescent="0.25">
      <c r="A759" s="24">
        <v>39169</v>
      </c>
      <c r="B759" s="26"/>
    </row>
    <row r="760" spans="1:2" x14ac:dyDescent="0.25">
      <c r="A760" s="24">
        <v>39170</v>
      </c>
      <c r="B760" s="26"/>
    </row>
    <row r="761" spans="1:2" x14ac:dyDescent="0.25">
      <c r="A761" s="24">
        <v>39171</v>
      </c>
      <c r="B761" s="26"/>
    </row>
    <row r="762" spans="1:2" x14ac:dyDescent="0.25">
      <c r="A762" s="24">
        <v>39174</v>
      </c>
      <c r="B762" s="26"/>
    </row>
    <row r="763" spans="1:2" x14ac:dyDescent="0.25">
      <c r="A763" s="24">
        <v>39175</v>
      </c>
      <c r="B763" s="26"/>
    </row>
    <row r="764" spans="1:2" x14ac:dyDescent="0.25">
      <c r="A764" s="24">
        <v>39176</v>
      </c>
      <c r="B764" s="26"/>
    </row>
    <row r="765" spans="1:2" x14ac:dyDescent="0.25">
      <c r="A765" s="24">
        <v>39177</v>
      </c>
      <c r="B765" s="26"/>
    </row>
    <row r="766" spans="1:2" x14ac:dyDescent="0.25">
      <c r="A766" s="24">
        <v>39181</v>
      </c>
      <c r="B766" s="26"/>
    </row>
    <row r="767" spans="1:2" x14ac:dyDescent="0.25">
      <c r="A767" s="24">
        <v>39182</v>
      </c>
      <c r="B767" s="26"/>
    </row>
    <row r="768" spans="1:2" x14ac:dyDescent="0.25">
      <c r="A768" s="24">
        <v>39183</v>
      </c>
      <c r="B768" s="26"/>
    </row>
    <row r="769" spans="1:2" x14ac:dyDescent="0.25">
      <c r="A769" s="24">
        <v>39184</v>
      </c>
      <c r="B769" s="26"/>
    </row>
    <row r="770" spans="1:2" x14ac:dyDescent="0.25">
      <c r="A770" s="24">
        <v>39185</v>
      </c>
      <c r="B770" s="26"/>
    </row>
    <row r="771" spans="1:2" x14ac:dyDescent="0.25">
      <c r="A771" s="24">
        <v>39188</v>
      </c>
      <c r="B771" s="26"/>
    </row>
    <row r="772" spans="1:2" x14ac:dyDescent="0.25">
      <c r="A772" s="24">
        <v>39189</v>
      </c>
      <c r="B772" s="26"/>
    </row>
    <row r="773" spans="1:2" x14ac:dyDescent="0.25">
      <c r="A773" s="24">
        <v>39190</v>
      </c>
      <c r="B773" s="26"/>
    </row>
    <row r="774" spans="1:2" x14ac:dyDescent="0.25">
      <c r="A774" s="24">
        <v>39191</v>
      </c>
      <c r="B774" s="26"/>
    </row>
    <row r="775" spans="1:2" x14ac:dyDescent="0.25">
      <c r="A775" s="24">
        <v>39192</v>
      </c>
      <c r="B775" s="26"/>
    </row>
    <row r="776" spans="1:2" x14ac:dyDescent="0.25">
      <c r="A776" s="24">
        <v>39195</v>
      </c>
      <c r="B776" s="26"/>
    </row>
    <row r="777" spans="1:2" x14ac:dyDescent="0.25">
      <c r="A777" s="24">
        <v>39196</v>
      </c>
      <c r="B777" s="26"/>
    </row>
    <row r="778" spans="1:2" x14ac:dyDescent="0.25">
      <c r="A778" s="24">
        <v>39197</v>
      </c>
      <c r="B778" s="26"/>
    </row>
    <row r="779" spans="1:2" x14ac:dyDescent="0.25">
      <c r="A779" s="24">
        <v>39198</v>
      </c>
      <c r="B779" s="26"/>
    </row>
    <row r="780" spans="1:2" x14ac:dyDescent="0.25">
      <c r="A780" s="24">
        <v>39199</v>
      </c>
      <c r="B780" s="26"/>
    </row>
    <row r="781" spans="1:2" x14ac:dyDescent="0.25">
      <c r="A781" s="24">
        <v>39202</v>
      </c>
      <c r="B781" s="26"/>
    </row>
    <row r="782" spans="1:2" x14ac:dyDescent="0.25">
      <c r="A782" s="24">
        <v>39203</v>
      </c>
      <c r="B782" s="26"/>
    </row>
    <row r="783" spans="1:2" x14ac:dyDescent="0.25">
      <c r="A783" s="24">
        <v>39204</v>
      </c>
      <c r="B783" s="26"/>
    </row>
    <row r="784" spans="1:2" x14ac:dyDescent="0.25">
      <c r="A784" s="24">
        <v>39205</v>
      </c>
      <c r="B784" s="26"/>
    </row>
    <row r="785" spans="1:2" x14ac:dyDescent="0.25">
      <c r="A785" s="24">
        <v>39206</v>
      </c>
      <c r="B785" s="26"/>
    </row>
    <row r="786" spans="1:2" x14ac:dyDescent="0.25">
      <c r="A786" s="24">
        <v>39209</v>
      </c>
      <c r="B786" s="26"/>
    </row>
    <row r="787" spans="1:2" x14ac:dyDescent="0.25">
      <c r="A787" s="24">
        <v>39210</v>
      </c>
      <c r="B787" s="26"/>
    </row>
    <row r="788" spans="1:2" x14ac:dyDescent="0.25">
      <c r="A788" s="24">
        <v>39211</v>
      </c>
      <c r="B788" s="26"/>
    </row>
    <row r="789" spans="1:2" x14ac:dyDescent="0.25">
      <c r="A789" s="24">
        <v>39212</v>
      </c>
      <c r="B789" s="26"/>
    </row>
    <row r="790" spans="1:2" x14ac:dyDescent="0.25">
      <c r="A790" s="24">
        <v>39213</v>
      </c>
      <c r="B790" s="26"/>
    </row>
    <row r="791" spans="1:2" x14ac:dyDescent="0.25">
      <c r="A791" s="24">
        <v>39216</v>
      </c>
      <c r="B791" s="26"/>
    </row>
    <row r="792" spans="1:2" x14ac:dyDescent="0.25">
      <c r="A792" s="24">
        <v>39217</v>
      </c>
      <c r="B792" s="26"/>
    </row>
    <row r="793" spans="1:2" x14ac:dyDescent="0.25">
      <c r="A793" s="24">
        <v>39218</v>
      </c>
      <c r="B793" s="26"/>
    </row>
    <row r="794" spans="1:2" x14ac:dyDescent="0.25">
      <c r="A794" s="24">
        <v>39219</v>
      </c>
      <c r="B794" s="26"/>
    </row>
    <row r="795" spans="1:2" x14ac:dyDescent="0.25">
      <c r="A795" s="24">
        <v>39220</v>
      </c>
      <c r="B795" s="26"/>
    </row>
    <row r="796" spans="1:2" x14ac:dyDescent="0.25">
      <c r="A796" s="24">
        <v>39223</v>
      </c>
      <c r="B796" s="26"/>
    </row>
    <row r="797" spans="1:2" x14ac:dyDescent="0.25">
      <c r="A797" s="24">
        <v>39224</v>
      </c>
      <c r="B797" s="26"/>
    </row>
    <row r="798" spans="1:2" x14ac:dyDescent="0.25">
      <c r="A798" s="24">
        <v>39225</v>
      </c>
      <c r="B798" s="26"/>
    </row>
    <row r="799" spans="1:2" x14ac:dyDescent="0.25">
      <c r="A799" s="24">
        <v>39226</v>
      </c>
      <c r="B799" s="26"/>
    </row>
    <row r="800" spans="1:2" x14ac:dyDescent="0.25">
      <c r="A800" s="24">
        <v>39227</v>
      </c>
      <c r="B800" s="26"/>
    </row>
    <row r="801" spans="1:2" x14ac:dyDescent="0.25">
      <c r="A801" s="24">
        <v>39231</v>
      </c>
      <c r="B801" s="26"/>
    </row>
    <row r="802" spans="1:2" x14ac:dyDescent="0.25">
      <c r="A802" s="24">
        <v>39232</v>
      </c>
      <c r="B802" s="26"/>
    </row>
    <row r="803" spans="1:2" x14ac:dyDescent="0.25">
      <c r="A803" s="24">
        <v>39233</v>
      </c>
      <c r="B803" s="26"/>
    </row>
    <row r="804" spans="1:2" x14ac:dyDescent="0.25">
      <c r="A804" s="24">
        <v>39234</v>
      </c>
      <c r="B804" s="26"/>
    </row>
    <row r="805" spans="1:2" x14ac:dyDescent="0.25">
      <c r="A805" s="24">
        <v>39237</v>
      </c>
      <c r="B805" s="26"/>
    </row>
    <row r="806" spans="1:2" x14ac:dyDescent="0.25">
      <c r="A806" s="24">
        <v>39238</v>
      </c>
      <c r="B806" s="26"/>
    </row>
    <row r="807" spans="1:2" x14ac:dyDescent="0.25">
      <c r="A807" s="24">
        <v>39239</v>
      </c>
      <c r="B807" s="26"/>
    </row>
    <row r="808" spans="1:2" x14ac:dyDescent="0.25">
      <c r="A808" s="24">
        <v>39240</v>
      </c>
      <c r="B808" s="26"/>
    </row>
    <row r="809" spans="1:2" x14ac:dyDescent="0.25">
      <c r="A809" s="24">
        <v>39241</v>
      </c>
      <c r="B809" s="26"/>
    </row>
    <row r="810" spans="1:2" x14ac:dyDescent="0.25">
      <c r="A810" s="24">
        <v>39244</v>
      </c>
      <c r="B810" s="26"/>
    </row>
    <row r="811" spans="1:2" x14ac:dyDescent="0.25">
      <c r="A811" s="24">
        <v>39245</v>
      </c>
      <c r="B811" s="26"/>
    </row>
    <row r="812" spans="1:2" x14ac:dyDescent="0.25">
      <c r="A812" s="24">
        <v>39246</v>
      </c>
      <c r="B812" s="26"/>
    </row>
    <row r="813" spans="1:2" x14ac:dyDescent="0.25">
      <c r="A813" s="24">
        <v>39247</v>
      </c>
      <c r="B813" s="26"/>
    </row>
    <row r="814" spans="1:2" x14ac:dyDescent="0.25">
      <c r="A814" s="24">
        <v>39248</v>
      </c>
      <c r="B814" s="26"/>
    </row>
    <row r="815" spans="1:2" x14ac:dyDescent="0.25">
      <c r="A815" s="24">
        <v>39251</v>
      </c>
      <c r="B815" s="26"/>
    </row>
    <row r="816" spans="1:2" x14ac:dyDescent="0.25">
      <c r="A816" s="24">
        <v>39252</v>
      </c>
      <c r="B816" s="26"/>
    </row>
    <row r="817" spans="1:2" x14ac:dyDescent="0.25">
      <c r="A817" s="24">
        <v>39253</v>
      </c>
      <c r="B817" s="26"/>
    </row>
    <row r="818" spans="1:2" x14ac:dyDescent="0.25">
      <c r="A818" s="24">
        <v>39254</v>
      </c>
      <c r="B818" s="26"/>
    </row>
    <row r="819" spans="1:2" x14ac:dyDescent="0.25">
      <c r="A819" s="24">
        <v>39255</v>
      </c>
      <c r="B819" s="26"/>
    </row>
    <row r="820" spans="1:2" x14ac:dyDescent="0.25">
      <c r="A820" s="24">
        <v>39258</v>
      </c>
      <c r="B820" s="26"/>
    </row>
    <row r="821" spans="1:2" x14ac:dyDescent="0.25">
      <c r="A821" s="24">
        <v>39259</v>
      </c>
      <c r="B821" s="26"/>
    </row>
    <row r="822" spans="1:2" x14ac:dyDescent="0.25">
      <c r="A822" s="24">
        <v>39260</v>
      </c>
      <c r="B822" s="26"/>
    </row>
    <row r="823" spans="1:2" x14ac:dyDescent="0.25">
      <c r="A823" s="24">
        <v>39261</v>
      </c>
      <c r="B823" s="26"/>
    </row>
    <row r="824" spans="1:2" x14ac:dyDescent="0.25">
      <c r="A824" s="24">
        <v>39262</v>
      </c>
      <c r="B824" s="26"/>
    </row>
    <row r="825" spans="1:2" x14ac:dyDescent="0.25">
      <c r="A825" s="24">
        <v>39265</v>
      </c>
      <c r="B825" s="26"/>
    </row>
    <row r="826" spans="1:2" x14ac:dyDescent="0.25">
      <c r="A826" s="24">
        <v>39266</v>
      </c>
      <c r="B826" s="26"/>
    </row>
    <row r="827" spans="1:2" x14ac:dyDescent="0.25">
      <c r="A827" s="24">
        <v>39268</v>
      </c>
      <c r="B827" s="26"/>
    </row>
    <row r="828" spans="1:2" x14ac:dyDescent="0.25">
      <c r="A828" s="24">
        <v>39269</v>
      </c>
      <c r="B828" s="26"/>
    </row>
    <row r="829" spans="1:2" x14ac:dyDescent="0.25">
      <c r="A829" s="24">
        <v>39272</v>
      </c>
      <c r="B829" s="26"/>
    </row>
    <row r="830" spans="1:2" x14ac:dyDescent="0.25">
      <c r="A830" s="24">
        <v>39273</v>
      </c>
      <c r="B830" s="26"/>
    </row>
    <row r="831" spans="1:2" x14ac:dyDescent="0.25">
      <c r="A831" s="24">
        <v>39274</v>
      </c>
      <c r="B831" s="26"/>
    </row>
    <row r="832" spans="1:2" x14ac:dyDescent="0.25">
      <c r="A832" s="24">
        <v>39275</v>
      </c>
      <c r="B832" s="26"/>
    </row>
    <row r="833" spans="1:2" x14ac:dyDescent="0.25">
      <c r="A833" s="24">
        <v>39276</v>
      </c>
      <c r="B833" s="26"/>
    </row>
    <row r="834" spans="1:2" x14ac:dyDescent="0.25">
      <c r="A834" s="24">
        <v>39279</v>
      </c>
      <c r="B834" s="26"/>
    </row>
    <row r="835" spans="1:2" x14ac:dyDescent="0.25">
      <c r="A835" s="24">
        <v>39280</v>
      </c>
      <c r="B835" s="26"/>
    </row>
    <row r="836" spans="1:2" x14ac:dyDescent="0.25">
      <c r="A836" s="24">
        <v>39281</v>
      </c>
      <c r="B836" s="26"/>
    </row>
    <row r="837" spans="1:2" x14ac:dyDescent="0.25">
      <c r="A837" s="24">
        <v>39282</v>
      </c>
      <c r="B837" s="26"/>
    </row>
    <row r="838" spans="1:2" x14ac:dyDescent="0.25">
      <c r="A838" s="24">
        <v>39283</v>
      </c>
      <c r="B838" s="26"/>
    </row>
    <row r="839" spans="1:2" x14ac:dyDescent="0.25">
      <c r="A839" s="24">
        <v>39286</v>
      </c>
      <c r="B839" s="26"/>
    </row>
    <row r="840" spans="1:2" x14ac:dyDescent="0.25">
      <c r="A840" s="24">
        <v>39287</v>
      </c>
      <c r="B840" s="26"/>
    </row>
    <row r="841" spans="1:2" x14ac:dyDescent="0.25">
      <c r="A841" s="24">
        <v>39288</v>
      </c>
      <c r="B841" s="26"/>
    </row>
    <row r="842" spans="1:2" x14ac:dyDescent="0.25">
      <c r="A842" s="24">
        <v>39289</v>
      </c>
      <c r="B842" s="26"/>
    </row>
    <row r="843" spans="1:2" x14ac:dyDescent="0.25">
      <c r="A843" s="24">
        <v>39290</v>
      </c>
      <c r="B843" s="26"/>
    </row>
    <row r="844" spans="1:2" x14ac:dyDescent="0.25">
      <c r="A844" s="24">
        <v>39293</v>
      </c>
      <c r="B844" s="26"/>
    </row>
    <row r="845" spans="1:2" x14ac:dyDescent="0.25">
      <c r="A845" s="24">
        <v>39294</v>
      </c>
      <c r="B845" s="26"/>
    </row>
    <row r="846" spans="1:2" x14ac:dyDescent="0.25">
      <c r="A846" s="24">
        <v>39295</v>
      </c>
      <c r="B846" s="26"/>
    </row>
    <row r="847" spans="1:2" x14ac:dyDescent="0.25">
      <c r="A847" s="24">
        <v>39296</v>
      </c>
      <c r="B847" s="26"/>
    </row>
    <row r="848" spans="1:2" x14ac:dyDescent="0.25">
      <c r="A848" s="24">
        <v>39297</v>
      </c>
      <c r="B848" s="26"/>
    </row>
    <row r="849" spans="1:2" x14ac:dyDescent="0.25">
      <c r="A849" s="24">
        <v>39300</v>
      </c>
      <c r="B849" s="26"/>
    </row>
    <row r="850" spans="1:2" x14ac:dyDescent="0.25">
      <c r="A850" s="24">
        <v>39301</v>
      </c>
      <c r="B850" s="26"/>
    </row>
    <row r="851" spans="1:2" x14ac:dyDescent="0.25">
      <c r="A851" s="24">
        <v>39302</v>
      </c>
      <c r="B851" s="26"/>
    </row>
    <row r="852" spans="1:2" x14ac:dyDescent="0.25">
      <c r="A852" s="24">
        <v>39303</v>
      </c>
      <c r="B852" s="26"/>
    </row>
    <row r="853" spans="1:2" x14ac:dyDescent="0.25">
      <c r="A853" s="24">
        <v>39304</v>
      </c>
      <c r="B853" s="26"/>
    </row>
    <row r="854" spans="1:2" x14ac:dyDescent="0.25">
      <c r="A854" s="24">
        <v>39307</v>
      </c>
      <c r="B854" s="26"/>
    </row>
    <row r="855" spans="1:2" x14ac:dyDescent="0.25">
      <c r="A855" s="24">
        <v>39308</v>
      </c>
      <c r="B855" s="26"/>
    </row>
    <row r="856" spans="1:2" x14ac:dyDescent="0.25">
      <c r="A856" s="24">
        <v>39309</v>
      </c>
      <c r="B856" s="26"/>
    </row>
    <row r="857" spans="1:2" x14ac:dyDescent="0.25">
      <c r="A857" s="24">
        <v>39310</v>
      </c>
      <c r="B857" s="26"/>
    </row>
    <row r="858" spans="1:2" x14ac:dyDescent="0.25">
      <c r="A858" s="24">
        <v>39311</v>
      </c>
      <c r="B858" s="26"/>
    </row>
    <row r="859" spans="1:2" x14ac:dyDescent="0.25">
      <c r="A859" s="24">
        <v>39314</v>
      </c>
      <c r="B859" s="26"/>
    </row>
    <row r="860" spans="1:2" x14ac:dyDescent="0.25">
      <c r="A860" s="24">
        <v>39315</v>
      </c>
      <c r="B860" s="26"/>
    </row>
    <row r="861" spans="1:2" x14ac:dyDescent="0.25">
      <c r="A861" s="24">
        <v>39316</v>
      </c>
      <c r="B861" s="26"/>
    </row>
    <row r="862" spans="1:2" x14ac:dyDescent="0.25">
      <c r="A862" s="24">
        <v>39317</v>
      </c>
      <c r="B862" s="26"/>
    </row>
    <row r="863" spans="1:2" x14ac:dyDescent="0.25">
      <c r="A863" s="24">
        <v>39318</v>
      </c>
      <c r="B863" s="26"/>
    </row>
    <row r="864" spans="1:2" x14ac:dyDescent="0.25">
      <c r="A864" s="24">
        <v>39321</v>
      </c>
      <c r="B864" s="26"/>
    </row>
    <row r="865" spans="1:2" x14ac:dyDescent="0.25">
      <c r="A865" s="24">
        <v>39322</v>
      </c>
      <c r="B865" s="26"/>
    </row>
    <row r="866" spans="1:2" x14ac:dyDescent="0.25">
      <c r="A866" s="24">
        <v>39323</v>
      </c>
      <c r="B866" s="26"/>
    </row>
    <row r="867" spans="1:2" x14ac:dyDescent="0.25">
      <c r="A867" s="24">
        <v>39324</v>
      </c>
      <c r="B867" s="26"/>
    </row>
    <row r="868" spans="1:2" x14ac:dyDescent="0.25">
      <c r="A868" s="24">
        <v>39325</v>
      </c>
      <c r="B868" s="26"/>
    </row>
    <row r="869" spans="1:2" x14ac:dyDescent="0.25">
      <c r="A869" s="24">
        <v>39329</v>
      </c>
      <c r="B869" s="26"/>
    </row>
    <row r="870" spans="1:2" x14ac:dyDescent="0.25">
      <c r="A870" s="24">
        <v>39330</v>
      </c>
      <c r="B870" s="26"/>
    </row>
    <row r="871" spans="1:2" x14ac:dyDescent="0.25">
      <c r="A871" s="24">
        <v>39331</v>
      </c>
      <c r="B871" s="26"/>
    </row>
    <row r="872" spans="1:2" x14ac:dyDescent="0.25">
      <c r="A872" s="24">
        <v>39332</v>
      </c>
      <c r="B872" s="26"/>
    </row>
    <row r="873" spans="1:2" x14ac:dyDescent="0.25">
      <c r="A873" s="24">
        <v>39335</v>
      </c>
      <c r="B873" s="26"/>
    </row>
    <row r="874" spans="1:2" x14ac:dyDescent="0.25">
      <c r="A874" s="24">
        <v>39336</v>
      </c>
      <c r="B874" s="26"/>
    </row>
    <row r="875" spans="1:2" x14ac:dyDescent="0.25">
      <c r="A875" s="24">
        <v>39337</v>
      </c>
      <c r="B875" s="26"/>
    </row>
    <row r="876" spans="1:2" x14ac:dyDescent="0.25">
      <c r="A876" s="24">
        <v>39338</v>
      </c>
      <c r="B876" s="26"/>
    </row>
    <row r="877" spans="1:2" x14ac:dyDescent="0.25">
      <c r="A877" s="24">
        <v>39339</v>
      </c>
      <c r="B877" s="26"/>
    </row>
    <row r="878" spans="1:2" x14ac:dyDescent="0.25">
      <c r="A878" s="24">
        <v>39342</v>
      </c>
      <c r="B878" s="26"/>
    </row>
    <row r="879" spans="1:2" x14ac:dyDescent="0.25">
      <c r="A879" s="24">
        <v>39343</v>
      </c>
      <c r="B879" s="26"/>
    </row>
    <row r="880" spans="1:2" x14ac:dyDescent="0.25">
      <c r="A880" s="24">
        <v>39344</v>
      </c>
      <c r="B880" s="26"/>
    </row>
    <row r="881" spans="1:2" x14ac:dyDescent="0.25">
      <c r="A881" s="24">
        <v>39345</v>
      </c>
      <c r="B881" s="26"/>
    </row>
    <row r="882" spans="1:2" x14ac:dyDescent="0.25">
      <c r="A882" s="24">
        <v>39346</v>
      </c>
      <c r="B882" s="26"/>
    </row>
    <row r="883" spans="1:2" x14ac:dyDescent="0.25">
      <c r="A883" s="24">
        <v>39349</v>
      </c>
      <c r="B883" s="26"/>
    </row>
    <row r="884" spans="1:2" x14ac:dyDescent="0.25">
      <c r="A884" s="24">
        <v>39350</v>
      </c>
      <c r="B884" s="26"/>
    </row>
    <row r="885" spans="1:2" x14ac:dyDescent="0.25">
      <c r="A885" s="24">
        <v>39351</v>
      </c>
      <c r="B885" s="26"/>
    </row>
    <row r="886" spans="1:2" x14ac:dyDescent="0.25">
      <c r="A886" s="24">
        <v>39352</v>
      </c>
      <c r="B886" s="26"/>
    </row>
    <row r="887" spans="1:2" x14ac:dyDescent="0.25">
      <c r="A887" s="24">
        <v>39353</v>
      </c>
      <c r="B887" s="26"/>
    </row>
    <row r="888" spans="1:2" x14ac:dyDescent="0.25">
      <c r="A888" s="24">
        <v>39356</v>
      </c>
      <c r="B888" s="26"/>
    </row>
    <row r="889" spans="1:2" x14ac:dyDescent="0.25">
      <c r="A889" s="24">
        <v>39357</v>
      </c>
      <c r="B889" s="26"/>
    </row>
    <row r="890" spans="1:2" x14ac:dyDescent="0.25">
      <c r="A890" s="24">
        <v>39358</v>
      </c>
      <c r="B890" s="26"/>
    </row>
    <row r="891" spans="1:2" x14ac:dyDescent="0.25">
      <c r="A891" s="24">
        <v>39359</v>
      </c>
      <c r="B891" s="26"/>
    </row>
    <row r="892" spans="1:2" x14ac:dyDescent="0.25">
      <c r="A892" s="24">
        <v>39360</v>
      </c>
      <c r="B892" s="26"/>
    </row>
    <row r="893" spans="1:2" x14ac:dyDescent="0.25">
      <c r="A893" s="24">
        <v>39363</v>
      </c>
      <c r="B893" s="26"/>
    </row>
    <row r="894" spans="1:2" x14ac:dyDescent="0.25">
      <c r="A894" s="24">
        <v>39364</v>
      </c>
      <c r="B894" s="26"/>
    </row>
    <row r="895" spans="1:2" x14ac:dyDescent="0.25">
      <c r="A895" s="24">
        <v>39365</v>
      </c>
      <c r="B895" s="26"/>
    </row>
    <row r="896" spans="1:2" x14ac:dyDescent="0.25">
      <c r="A896" s="24">
        <v>39366</v>
      </c>
      <c r="B896" s="26"/>
    </row>
    <row r="897" spans="1:2" x14ac:dyDescent="0.25">
      <c r="A897" s="24">
        <v>39367</v>
      </c>
      <c r="B897" s="26"/>
    </row>
    <row r="898" spans="1:2" x14ac:dyDescent="0.25">
      <c r="A898" s="24">
        <v>39370</v>
      </c>
      <c r="B898" s="26"/>
    </row>
    <row r="899" spans="1:2" x14ac:dyDescent="0.25">
      <c r="A899" s="24">
        <v>39371</v>
      </c>
      <c r="B899" s="26"/>
    </row>
    <row r="900" spans="1:2" x14ac:dyDescent="0.25">
      <c r="A900" s="24">
        <v>39372</v>
      </c>
      <c r="B900" s="26"/>
    </row>
    <row r="901" spans="1:2" x14ac:dyDescent="0.25">
      <c r="A901" s="24">
        <v>39373</v>
      </c>
      <c r="B901" s="26"/>
    </row>
    <row r="902" spans="1:2" x14ac:dyDescent="0.25">
      <c r="A902" s="24">
        <v>39374</v>
      </c>
      <c r="B902" s="26"/>
    </row>
    <row r="903" spans="1:2" x14ac:dyDescent="0.25">
      <c r="A903" s="24">
        <v>39377</v>
      </c>
      <c r="B903" s="26"/>
    </row>
    <row r="904" spans="1:2" x14ac:dyDescent="0.25">
      <c r="A904" s="24">
        <v>39378</v>
      </c>
      <c r="B904" s="26"/>
    </row>
    <row r="905" spans="1:2" x14ac:dyDescent="0.25">
      <c r="A905" s="24">
        <v>39379</v>
      </c>
      <c r="B905" s="26"/>
    </row>
    <row r="906" spans="1:2" x14ac:dyDescent="0.25">
      <c r="A906" s="24">
        <v>39380</v>
      </c>
      <c r="B906" s="26"/>
    </row>
    <row r="907" spans="1:2" x14ac:dyDescent="0.25">
      <c r="A907" s="24">
        <v>39381</v>
      </c>
      <c r="B907" s="26"/>
    </row>
    <row r="908" spans="1:2" x14ac:dyDescent="0.25">
      <c r="A908" s="24">
        <v>39384</v>
      </c>
      <c r="B908" s="26"/>
    </row>
    <row r="909" spans="1:2" x14ac:dyDescent="0.25">
      <c r="A909" s="24">
        <v>39385</v>
      </c>
      <c r="B909" s="26"/>
    </row>
    <row r="910" spans="1:2" x14ac:dyDescent="0.25">
      <c r="A910" s="24">
        <v>39386</v>
      </c>
      <c r="B910" s="26"/>
    </row>
    <row r="911" spans="1:2" x14ac:dyDescent="0.25">
      <c r="A911" s="24">
        <v>39387</v>
      </c>
      <c r="B911" s="26"/>
    </row>
    <row r="912" spans="1:2" x14ac:dyDescent="0.25">
      <c r="A912" s="24">
        <v>39388</v>
      </c>
      <c r="B912" s="26"/>
    </row>
    <row r="913" spans="1:2" x14ac:dyDescent="0.25">
      <c r="A913" s="24">
        <v>39391</v>
      </c>
      <c r="B913" s="26"/>
    </row>
    <row r="914" spans="1:2" x14ac:dyDescent="0.25">
      <c r="A914" s="24">
        <v>39392</v>
      </c>
      <c r="B914" s="26"/>
    </row>
    <row r="915" spans="1:2" x14ac:dyDescent="0.25">
      <c r="A915" s="24">
        <v>39393</v>
      </c>
      <c r="B915" s="26"/>
    </row>
    <row r="916" spans="1:2" x14ac:dyDescent="0.25">
      <c r="A916" s="24">
        <v>39394</v>
      </c>
      <c r="B916" s="26"/>
    </row>
    <row r="917" spans="1:2" x14ac:dyDescent="0.25">
      <c r="A917" s="24">
        <v>39395</v>
      </c>
      <c r="B917" s="26"/>
    </row>
    <row r="918" spans="1:2" x14ac:dyDescent="0.25">
      <c r="A918" s="24">
        <v>39398</v>
      </c>
      <c r="B918" s="26"/>
    </row>
    <row r="919" spans="1:2" x14ac:dyDescent="0.25">
      <c r="A919" s="24">
        <v>39399</v>
      </c>
      <c r="B919" s="26"/>
    </row>
    <row r="920" spans="1:2" x14ac:dyDescent="0.25">
      <c r="A920" s="24">
        <v>39400</v>
      </c>
      <c r="B920" s="26"/>
    </row>
    <row r="921" spans="1:2" x14ac:dyDescent="0.25">
      <c r="A921" s="24">
        <v>39401</v>
      </c>
      <c r="B921" s="26"/>
    </row>
    <row r="922" spans="1:2" x14ac:dyDescent="0.25">
      <c r="A922" s="24">
        <v>39402</v>
      </c>
      <c r="B922" s="26"/>
    </row>
    <row r="923" spans="1:2" x14ac:dyDescent="0.25">
      <c r="A923" s="24">
        <v>39405</v>
      </c>
      <c r="B923" s="26"/>
    </row>
    <row r="924" spans="1:2" x14ac:dyDescent="0.25">
      <c r="A924" s="24">
        <v>39406</v>
      </c>
      <c r="B924" s="26"/>
    </row>
    <row r="925" spans="1:2" x14ac:dyDescent="0.25">
      <c r="A925" s="24">
        <v>39407</v>
      </c>
      <c r="B925" s="26"/>
    </row>
    <row r="926" spans="1:2" x14ac:dyDescent="0.25">
      <c r="A926" s="24">
        <v>39409</v>
      </c>
      <c r="B926" s="26"/>
    </row>
    <row r="927" spans="1:2" x14ac:dyDescent="0.25">
      <c r="A927" s="24">
        <v>39412</v>
      </c>
      <c r="B927" s="26"/>
    </row>
    <row r="928" spans="1:2" x14ac:dyDescent="0.25">
      <c r="A928" s="24">
        <v>39413</v>
      </c>
      <c r="B928" s="26"/>
    </row>
    <row r="929" spans="1:2" x14ac:dyDescent="0.25">
      <c r="A929" s="24">
        <v>39414</v>
      </c>
      <c r="B929" s="26"/>
    </row>
    <row r="930" spans="1:2" x14ac:dyDescent="0.25">
      <c r="A930" s="24">
        <v>39415</v>
      </c>
      <c r="B930" s="26"/>
    </row>
    <row r="931" spans="1:2" x14ac:dyDescent="0.25">
      <c r="A931" s="24">
        <v>39416</v>
      </c>
      <c r="B931" s="26"/>
    </row>
    <row r="932" spans="1:2" x14ac:dyDescent="0.25">
      <c r="A932" s="24">
        <v>39419</v>
      </c>
      <c r="B932" s="26"/>
    </row>
    <row r="933" spans="1:2" x14ac:dyDescent="0.25">
      <c r="A933" s="24">
        <v>39420</v>
      </c>
      <c r="B933" s="26"/>
    </row>
    <row r="934" spans="1:2" x14ac:dyDescent="0.25">
      <c r="A934" s="24">
        <v>39421</v>
      </c>
      <c r="B934" s="26"/>
    </row>
    <row r="935" spans="1:2" x14ac:dyDescent="0.25">
      <c r="A935" s="24">
        <v>39422</v>
      </c>
      <c r="B935" s="26"/>
    </row>
    <row r="936" spans="1:2" x14ac:dyDescent="0.25">
      <c r="A936" s="24">
        <v>39423</v>
      </c>
      <c r="B936" s="26"/>
    </row>
    <row r="937" spans="1:2" x14ac:dyDescent="0.25">
      <c r="A937" s="24">
        <v>39426</v>
      </c>
      <c r="B937" s="26"/>
    </row>
    <row r="938" spans="1:2" x14ac:dyDescent="0.25">
      <c r="A938" s="24">
        <v>39427</v>
      </c>
      <c r="B938" s="26"/>
    </row>
    <row r="939" spans="1:2" x14ac:dyDescent="0.25">
      <c r="A939" s="24">
        <v>39428</v>
      </c>
      <c r="B939" s="26"/>
    </row>
    <row r="940" spans="1:2" x14ac:dyDescent="0.25">
      <c r="A940" s="24">
        <v>39429</v>
      </c>
      <c r="B940" s="26"/>
    </row>
    <row r="941" spans="1:2" x14ac:dyDescent="0.25">
      <c r="A941" s="24">
        <v>39430</v>
      </c>
      <c r="B941" s="26"/>
    </row>
    <row r="942" spans="1:2" x14ac:dyDescent="0.25">
      <c r="A942" s="24">
        <v>39433</v>
      </c>
      <c r="B942" s="26"/>
    </row>
    <row r="943" spans="1:2" x14ac:dyDescent="0.25">
      <c r="A943" s="24">
        <v>39434</v>
      </c>
      <c r="B943" s="26"/>
    </row>
    <row r="944" spans="1:2" x14ac:dyDescent="0.25">
      <c r="A944" s="24">
        <v>39435</v>
      </c>
      <c r="B944" s="26"/>
    </row>
    <row r="945" spans="1:2" x14ac:dyDescent="0.25">
      <c r="A945" s="24">
        <v>39436</v>
      </c>
      <c r="B945" s="26"/>
    </row>
    <row r="946" spans="1:2" x14ac:dyDescent="0.25">
      <c r="A946" s="24">
        <v>39437</v>
      </c>
      <c r="B946" s="26"/>
    </row>
    <row r="947" spans="1:2" x14ac:dyDescent="0.25">
      <c r="A947" s="24">
        <v>39440</v>
      </c>
      <c r="B947" s="26"/>
    </row>
    <row r="948" spans="1:2" x14ac:dyDescent="0.25">
      <c r="A948" s="24">
        <v>39442</v>
      </c>
      <c r="B948" s="26"/>
    </row>
    <row r="949" spans="1:2" x14ac:dyDescent="0.25">
      <c r="A949" s="24">
        <v>39443</v>
      </c>
      <c r="B949" s="26"/>
    </row>
    <row r="950" spans="1:2" x14ac:dyDescent="0.25">
      <c r="A950" s="24">
        <v>39444</v>
      </c>
      <c r="B950" s="26"/>
    </row>
    <row r="951" spans="1:2" x14ac:dyDescent="0.25">
      <c r="A951" s="24">
        <v>39447</v>
      </c>
      <c r="B951" s="26"/>
    </row>
    <row r="952" spans="1:2" x14ac:dyDescent="0.25">
      <c r="A952" s="24">
        <v>39449</v>
      </c>
      <c r="B952" s="26"/>
    </row>
    <row r="953" spans="1:2" x14ac:dyDescent="0.25">
      <c r="A953" s="24">
        <v>39450</v>
      </c>
      <c r="B953" s="26"/>
    </row>
    <row r="954" spans="1:2" x14ac:dyDescent="0.25">
      <c r="A954" s="24">
        <v>39451</v>
      </c>
      <c r="B954" s="26"/>
    </row>
    <row r="955" spans="1:2" x14ac:dyDescent="0.25">
      <c r="A955" s="24">
        <v>39454</v>
      </c>
      <c r="B955" s="26"/>
    </row>
    <row r="956" spans="1:2" x14ac:dyDescent="0.25">
      <c r="A956" s="24">
        <v>39455</v>
      </c>
      <c r="B956" s="26"/>
    </row>
    <row r="957" spans="1:2" x14ac:dyDescent="0.25">
      <c r="A957" s="24">
        <v>39456</v>
      </c>
      <c r="B957" s="26"/>
    </row>
    <row r="958" spans="1:2" x14ac:dyDescent="0.25">
      <c r="A958" s="24">
        <v>39457</v>
      </c>
      <c r="B958" s="26"/>
    </row>
    <row r="959" spans="1:2" x14ac:dyDescent="0.25">
      <c r="A959" s="24">
        <v>39458</v>
      </c>
      <c r="B959" s="26"/>
    </row>
    <row r="960" spans="1:2" x14ac:dyDescent="0.25">
      <c r="A960" s="24">
        <v>39461</v>
      </c>
      <c r="B960" s="26"/>
    </row>
    <row r="961" spans="1:2" x14ac:dyDescent="0.25">
      <c r="A961" s="24">
        <v>39462</v>
      </c>
      <c r="B961" s="26"/>
    </row>
    <row r="962" spans="1:2" x14ac:dyDescent="0.25">
      <c r="A962" s="24">
        <v>39463</v>
      </c>
      <c r="B962" s="26"/>
    </row>
    <row r="963" spans="1:2" x14ac:dyDescent="0.25">
      <c r="A963" s="24">
        <v>39464</v>
      </c>
      <c r="B963" s="26"/>
    </row>
    <row r="964" spans="1:2" x14ac:dyDescent="0.25">
      <c r="A964" s="24">
        <v>39465</v>
      </c>
      <c r="B964" s="26"/>
    </row>
    <row r="965" spans="1:2" x14ac:dyDescent="0.25">
      <c r="A965" s="24">
        <v>39469</v>
      </c>
      <c r="B965" s="26"/>
    </row>
    <row r="966" spans="1:2" x14ac:dyDescent="0.25">
      <c r="A966" s="24">
        <v>39470</v>
      </c>
      <c r="B966" s="26"/>
    </row>
    <row r="967" spans="1:2" x14ac:dyDescent="0.25">
      <c r="A967" s="24">
        <v>39471</v>
      </c>
      <c r="B967" s="26"/>
    </row>
    <row r="968" spans="1:2" x14ac:dyDescent="0.25">
      <c r="A968" s="24">
        <v>39472</v>
      </c>
      <c r="B968" s="26"/>
    </row>
    <row r="969" spans="1:2" x14ac:dyDescent="0.25">
      <c r="A969" s="24">
        <v>39475</v>
      </c>
      <c r="B969" s="26"/>
    </row>
    <row r="970" spans="1:2" x14ac:dyDescent="0.25">
      <c r="A970" s="24">
        <v>39476</v>
      </c>
      <c r="B970" s="26"/>
    </row>
    <row r="971" spans="1:2" x14ac:dyDescent="0.25">
      <c r="A971" s="24">
        <v>39477</v>
      </c>
      <c r="B971" s="26"/>
    </row>
    <row r="972" spans="1:2" x14ac:dyDescent="0.25">
      <c r="A972" s="24">
        <v>39478</v>
      </c>
      <c r="B972" s="26"/>
    </row>
    <row r="973" spans="1:2" x14ac:dyDescent="0.25">
      <c r="A973" s="24">
        <v>39479</v>
      </c>
      <c r="B973" s="26"/>
    </row>
    <row r="974" spans="1:2" x14ac:dyDescent="0.25">
      <c r="A974" s="24">
        <v>39482</v>
      </c>
      <c r="B974" s="26"/>
    </row>
    <row r="975" spans="1:2" x14ac:dyDescent="0.25">
      <c r="A975" s="24">
        <v>39483</v>
      </c>
      <c r="B975" s="26"/>
    </row>
    <row r="976" spans="1:2" x14ac:dyDescent="0.25">
      <c r="A976" s="24">
        <v>39484</v>
      </c>
      <c r="B976" s="26"/>
    </row>
    <row r="977" spans="1:2" x14ac:dyDescent="0.25">
      <c r="A977" s="24">
        <v>39485</v>
      </c>
      <c r="B977" s="26"/>
    </row>
    <row r="978" spans="1:2" x14ac:dyDescent="0.25">
      <c r="A978" s="24">
        <v>39486</v>
      </c>
      <c r="B978" s="26"/>
    </row>
    <row r="979" spans="1:2" x14ac:dyDescent="0.25">
      <c r="A979" s="24">
        <v>39489</v>
      </c>
      <c r="B979" s="26"/>
    </row>
    <row r="980" spans="1:2" x14ac:dyDescent="0.25">
      <c r="A980" s="24">
        <v>39490</v>
      </c>
      <c r="B980" s="26"/>
    </row>
    <row r="981" spans="1:2" x14ac:dyDescent="0.25">
      <c r="A981" s="24">
        <v>39491</v>
      </c>
      <c r="B981" s="26"/>
    </row>
    <row r="982" spans="1:2" x14ac:dyDescent="0.25">
      <c r="A982" s="24">
        <v>39492</v>
      </c>
      <c r="B982" s="26"/>
    </row>
    <row r="983" spans="1:2" x14ac:dyDescent="0.25">
      <c r="A983" s="24">
        <v>39493</v>
      </c>
      <c r="B983" s="26"/>
    </row>
    <row r="984" spans="1:2" x14ac:dyDescent="0.25">
      <c r="A984" s="24">
        <v>39497</v>
      </c>
      <c r="B984" s="26"/>
    </row>
    <row r="985" spans="1:2" x14ac:dyDescent="0.25">
      <c r="A985" s="24">
        <v>39498</v>
      </c>
      <c r="B985" s="26"/>
    </row>
    <row r="986" spans="1:2" x14ac:dyDescent="0.25">
      <c r="A986" s="24">
        <v>39499</v>
      </c>
      <c r="B986" s="26"/>
    </row>
    <row r="987" spans="1:2" x14ac:dyDescent="0.25">
      <c r="A987" s="24">
        <v>39500</v>
      </c>
      <c r="B987" s="26"/>
    </row>
    <row r="988" spans="1:2" x14ac:dyDescent="0.25">
      <c r="A988" s="24">
        <v>39503</v>
      </c>
      <c r="B988" s="26"/>
    </row>
    <row r="989" spans="1:2" x14ac:dyDescent="0.25">
      <c r="A989" s="24">
        <v>39504</v>
      </c>
      <c r="B989" s="26"/>
    </row>
    <row r="990" spans="1:2" x14ac:dyDescent="0.25">
      <c r="A990" s="24">
        <v>39505</v>
      </c>
      <c r="B990" s="26"/>
    </row>
    <row r="991" spans="1:2" x14ac:dyDescent="0.25">
      <c r="A991" s="24">
        <v>39506</v>
      </c>
      <c r="B991" s="26"/>
    </row>
    <row r="992" spans="1:2" x14ac:dyDescent="0.25">
      <c r="A992" s="24">
        <v>39507</v>
      </c>
      <c r="B992" s="26"/>
    </row>
    <row r="993" spans="1:2" x14ac:dyDescent="0.25">
      <c r="A993" s="24">
        <v>39510</v>
      </c>
      <c r="B993" s="26"/>
    </row>
    <row r="994" spans="1:2" x14ac:dyDescent="0.25">
      <c r="A994" s="24">
        <v>39511</v>
      </c>
      <c r="B994" s="26"/>
    </row>
    <row r="995" spans="1:2" x14ac:dyDescent="0.25">
      <c r="A995" s="24">
        <v>39512</v>
      </c>
      <c r="B995" s="26"/>
    </row>
    <row r="996" spans="1:2" x14ac:dyDescent="0.25">
      <c r="A996" s="24">
        <v>39513</v>
      </c>
      <c r="B996" s="26"/>
    </row>
    <row r="997" spans="1:2" x14ac:dyDescent="0.25">
      <c r="A997" s="24">
        <v>39514</v>
      </c>
      <c r="B997" s="26"/>
    </row>
    <row r="998" spans="1:2" x14ac:dyDescent="0.25">
      <c r="A998" s="24">
        <v>39517</v>
      </c>
      <c r="B998" s="26"/>
    </row>
    <row r="999" spans="1:2" x14ac:dyDescent="0.25">
      <c r="A999" s="24">
        <v>39518</v>
      </c>
      <c r="B999" s="26"/>
    </row>
    <row r="1000" spans="1:2" x14ac:dyDescent="0.25">
      <c r="A1000" s="24">
        <v>39519</v>
      </c>
      <c r="B1000" s="26"/>
    </row>
    <row r="1001" spans="1:2" x14ac:dyDescent="0.25">
      <c r="A1001" s="24">
        <v>39520</v>
      </c>
      <c r="B1001" s="26"/>
    </row>
    <row r="1002" spans="1:2" x14ac:dyDescent="0.25">
      <c r="A1002" s="24">
        <v>39521</v>
      </c>
      <c r="B1002" s="26"/>
    </row>
    <row r="1003" spans="1:2" x14ac:dyDescent="0.25">
      <c r="A1003" s="24">
        <v>39524</v>
      </c>
      <c r="B1003" s="26"/>
    </row>
    <row r="1004" spans="1:2" x14ac:dyDescent="0.25">
      <c r="A1004" s="24">
        <v>39525</v>
      </c>
      <c r="B1004" s="26"/>
    </row>
    <row r="1005" spans="1:2" x14ac:dyDescent="0.25">
      <c r="A1005" s="24">
        <v>39526</v>
      </c>
      <c r="B1005" s="26"/>
    </row>
    <row r="1006" spans="1:2" x14ac:dyDescent="0.25">
      <c r="A1006" s="24">
        <v>39527</v>
      </c>
      <c r="B1006" s="26"/>
    </row>
    <row r="1007" spans="1:2" x14ac:dyDescent="0.25">
      <c r="A1007" s="24">
        <v>39531</v>
      </c>
      <c r="B1007" s="26"/>
    </row>
    <row r="1008" spans="1:2" x14ac:dyDescent="0.25">
      <c r="A1008" s="24">
        <v>39532</v>
      </c>
      <c r="B1008" s="26"/>
    </row>
    <row r="1009" spans="1:2" x14ac:dyDescent="0.25">
      <c r="A1009" s="24">
        <v>39533</v>
      </c>
      <c r="B1009" s="26"/>
    </row>
    <row r="1010" spans="1:2" x14ac:dyDescent="0.25">
      <c r="A1010" s="24">
        <v>39534</v>
      </c>
      <c r="B1010" s="26"/>
    </row>
    <row r="1011" spans="1:2" x14ac:dyDescent="0.25">
      <c r="A1011" s="24">
        <v>39535</v>
      </c>
      <c r="B1011" s="26"/>
    </row>
    <row r="1012" spans="1:2" x14ac:dyDescent="0.25">
      <c r="A1012" s="24">
        <v>39538</v>
      </c>
      <c r="B1012" s="26"/>
    </row>
    <row r="1013" spans="1:2" x14ac:dyDescent="0.25">
      <c r="A1013" s="24">
        <v>39539</v>
      </c>
      <c r="B1013" s="26"/>
    </row>
    <row r="1014" spans="1:2" x14ac:dyDescent="0.25">
      <c r="A1014" s="24">
        <v>39540</v>
      </c>
      <c r="B1014" s="26"/>
    </row>
    <row r="1015" spans="1:2" x14ac:dyDescent="0.25">
      <c r="A1015" s="24">
        <v>39541</v>
      </c>
      <c r="B1015" s="26"/>
    </row>
    <row r="1016" spans="1:2" x14ac:dyDescent="0.25">
      <c r="A1016" s="24">
        <v>39542</v>
      </c>
      <c r="B1016" s="26"/>
    </row>
    <row r="1017" spans="1:2" x14ac:dyDescent="0.25">
      <c r="A1017" s="24">
        <v>39545</v>
      </c>
      <c r="B1017" s="26"/>
    </row>
    <row r="1018" spans="1:2" x14ac:dyDescent="0.25">
      <c r="A1018" s="24">
        <v>39546</v>
      </c>
      <c r="B1018" s="26"/>
    </row>
    <row r="1019" spans="1:2" x14ac:dyDescent="0.25">
      <c r="A1019" s="24">
        <v>39547</v>
      </c>
      <c r="B1019" s="26"/>
    </row>
    <row r="1020" spans="1:2" x14ac:dyDescent="0.25">
      <c r="A1020" s="24">
        <v>39548</v>
      </c>
      <c r="B1020" s="26"/>
    </row>
    <row r="1021" spans="1:2" x14ac:dyDescent="0.25">
      <c r="A1021" s="24">
        <v>39549</v>
      </c>
      <c r="B1021" s="26"/>
    </row>
    <row r="1022" spans="1:2" x14ac:dyDescent="0.25">
      <c r="A1022" s="24">
        <v>39552</v>
      </c>
      <c r="B1022" s="26"/>
    </row>
    <row r="1023" spans="1:2" x14ac:dyDescent="0.25">
      <c r="A1023" s="24">
        <v>39553</v>
      </c>
      <c r="B1023" s="26"/>
    </row>
    <row r="1024" spans="1:2" x14ac:dyDescent="0.25">
      <c r="A1024" s="24">
        <v>39554</v>
      </c>
      <c r="B1024" s="26"/>
    </row>
    <row r="1025" spans="1:2" x14ac:dyDescent="0.25">
      <c r="A1025" s="24">
        <v>39555</v>
      </c>
      <c r="B1025" s="26"/>
    </row>
    <row r="1026" spans="1:2" x14ac:dyDescent="0.25">
      <c r="A1026" s="24">
        <v>39556</v>
      </c>
      <c r="B1026" s="26"/>
    </row>
    <row r="1027" spans="1:2" x14ac:dyDescent="0.25">
      <c r="A1027" s="24">
        <v>39559</v>
      </c>
      <c r="B1027" s="26"/>
    </row>
    <row r="1028" spans="1:2" x14ac:dyDescent="0.25">
      <c r="A1028" s="24">
        <v>39560</v>
      </c>
      <c r="B1028" s="26"/>
    </row>
    <row r="1029" spans="1:2" x14ac:dyDescent="0.25">
      <c r="A1029" s="24">
        <v>39561</v>
      </c>
      <c r="B1029" s="26"/>
    </row>
    <row r="1030" spans="1:2" x14ac:dyDescent="0.25">
      <c r="A1030" s="24">
        <v>39562</v>
      </c>
      <c r="B1030" s="26"/>
    </row>
    <row r="1031" spans="1:2" x14ac:dyDescent="0.25">
      <c r="A1031" s="24">
        <v>39563</v>
      </c>
      <c r="B1031" s="26"/>
    </row>
    <row r="1032" spans="1:2" x14ac:dyDescent="0.25">
      <c r="A1032" s="24">
        <v>39566</v>
      </c>
      <c r="B1032" s="26"/>
    </row>
    <row r="1033" spans="1:2" x14ac:dyDescent="0.25">
      <c r="A1033" s="24">
        <v>39567</v>
      </c>
      <c r="B1033" s="26"/>
    </row>
    <row r="1034" spans="1:2" x14ac:dyDescent="0.25">
      <c r="A1034" s="24">
        <v>39568</v>
      </c>
      <c r="B1034" s="26"/>
    </row>
    <row r="1035" spans="1:2" x14ac:dyDescent="0.25">
      <c r="A1035" s="24">
        <v>39569</v>
      </c>
      <c r="B1035" s="26"/>
    </row>
    <row r="1036" spans="1:2" x14ac:dyDescent="0.25">
      <c r="A1036" s="24">
        <v>39570</v>
      </c>
      <c r="B1036" s="26"/>
    </row>
    <row r="1037" spans="1:2" x14ac:dyDescent="0.25">
      <c r="A1037" s="24">
        <v>39573</v>
      </c>
      <c r="B1037" s="26"/>
    </row>
    <row r="1038" spans="1:2" x14ac:dyDescent="0.25">
      <c r="A1038" s="24">
        <v>39574</v>
      </c>
      <c r="B1038" s="26"/>
    </row>
    <row r="1039" spans="1:2" x14ac:dyDescent="0.25">
      <c r="A1039" s="24">
        <v>39575</v>
      </c>
      <c r="B1039" s="26"/>
    </row>
    <row r="1040" spans="1:2" x14ac:dyDescent="0.25">
      <c r="A1040" s="24">
        <v>39576</v>
      </c>
      <c r="B1040" s="26"/>
    </row>
    <row r="1041" spans="1:2" x14ac:dyDescent="0.25">
      <c r="A1041" s="24">
        <v>39577</v>
      </c>
      <c r="B1041" s="26"/>
    </row>
    <row r="1042" spans="1:2" x14ac:dyDescent="0.25">
      <c r="A1042" s="24">
        <v>39580</v>
      </c>
      <c r="B1042" s="26"/>
    </row>
    <row r="1043" spans="1:2" x14ac:dyDescent="0.25">
      <c r="A1043" s="24">
        <v>39581</v>
      </c>
      <c r="B1043" s="26"/>
    </row>
    <row r="1044" spans="1:2" x14ac:dyDescent="0.25">
      <c r="A1044" s="24">
        <v>39582</v>
      </c>
      <c r="B1044" s="26"/>
    </row>
    <row r="1045" spans="1:2" x14ac:dyDescent="0.25">
      <c r="A1045" s="24">
        <v>39583</v>
      </c>
      <c r="B1045" s="26"/>
    </row>
    <row r="1046" spans="1:2" x14ac:dyDescent="0.25">
      <c r="A1046" s="24">
        <v>39584</v>
      </c>
      <c r="B1046" s="26"/>
    </row>
    <row r="1047" spans="1:2" x14ac:dyDescent="0.25">
      <c r="A1047" s="24">
        <v>39587</v>
      </c>
      <c r="B1047" s="26"/>
    </row>
    <row r="1048" spans="1:2" x14ac:dyDescent="0.25">
      <c r="A1048" s="24">
        <v>39588</v>
      </c>
      <c r="B1048" s="26"/>
    </row>
    <row r="1049" spans="1:2" x14ac:dyDescent="0.25">
      <c r="A1049" s="24">
        <v>39589</v>
      </c>
      <c r="B1049" s="26"/>
    </row>
    <row r="1050" spans="1:2" x14ac:dyDescent="0.25">
      <c r="A1050" s="24">
        <v>39590</v>
      </c>
      <c r="B1050" s="26"/>
    </row>
    <row r="1051" spans="1:2" x14ac:dyDescent="0.25">
      <c r="A1051" s="24">
        <v>39591</v>
      </c>
      <c r="B1051" s="26"/>
    </row>
    <row r="1052" spans="1:2" x14ac:dyDescent="0.25">
      <c r="A1052" s="24">
        <v>39595</v>
      </c>
      <c r="B1052" s="26"/>
    </row>
    <row r="1053" spans="1:2" x14ac:dyDescent="0.25">
      <c r="A1053" s="24">
        <v>39596</v>
      </c>
      <c r="B1053" s="26"/>
    </row>
    <row r="1054" spans="1:2" x14ac:dyDescent="0.25">
      <c r="A1054" s="24">
        <v>39597</v>
      </c>
      <c r="B1054" s="26"/>
    </row>
    <row r="1055" spans="1:2" x14ac:dyDescent="0.25">
      <c r="A1055" s="24">
        <v>39598</v>
      </c>
      <c r="B1055" s="26"/>
    </row>
    <row r="1056" spans="1:2" x14ac:dyDescent="0.25">
      <c r="A1056" s="24">
        <v>39601</v>
      </c>
      <c r="B1056" s="26"/>
    </row>
    <row r="1057" spans="1:2" x14ac:dyDescent="0.25">
      <c r="A1057" s="24">
        <v>39602</v>
      </c>
      <c r="B1057" s="26"/>
    </row>
    <row r="1058" spans="1:2" x14ac:dyDescent="0.25">
      <c r="A1058" s="24">
        <v>39603</v>
      </c>
      <c r="B1058" s="26"/>
    </row>
    <row r="1059" spans="1:2" x14ac:dyDescent="0.25">
      <c r="A1059" s="24">
        <v>39604</v>
      </c>
      <c r="B1059" s="26"/>
    </row>
    <row r="1060" spans="1:2" x14ac:dyDescent="0.25">
      <c r="A1060" s="24">
        <v>39605</v>
      </c>
      <c r="B1060" s="26"/>
    </row>
    <row r="1061" spans="1:2" x14ac:dyDescent="0.25">
      <c r="A1061" s="24">
        <v>39608</v>
      </c>
      <c r="B1061" s="26"/>
    </row>
    <row r="1062" spans="1:2" x14ac:dyDescent="0.25">
      <c r="A1062" s="24">
        <v>39609</v>
      </c>
      <c r="B1062" s="26"/>
    </row>
    <row r="1063" spans="1:2" x14ac:dyDescent="0.25">
      <c r="A1063" s="24">
        <v>39610</v>
      </c>
      <c r="B1063" s="26"/>
    </row>
    <row r="1064" spans="1:2" x14ac:dyDescent="0.25">
      <c r="A1064" s="24">
        <v>39611</v>
      </c>
      <c r="B1064" s="26"/>
    </row>
    <row r="1065" spans="1:2" x14ac:dyDescent="0.25">
      <c r="A1065" s="24">
        <v>39612</v>
      </c>
      <c r="B1065" s="26"/>
    </row>
    <row r="1066" spans="1:2" x14ac:dyDescent="0.25">
      <c r="A1066" s="24">
        <v>39615</v>
      </c>
      <c r="B1066" s="26"/>
    </row>
    <row r="1067" spans="1:2" x14ac:dyDescent="0.25">
      <c r="A1067" s="24">
        <v>39616</v>
      </c>
      <c r="B1067" s="26"/>
    </row>
    <row r="1068" spans="1:2" x14ac:dyDescent="0.25">
      <c r="A1068" s="24">
        <v>39617</v>
      </c>
      <c r="B1068" s="26"/>
    </row>
    <row r="1069" spans="1:2" x14ac:dyDescent="0.25">
      <c r="A1069" s="24">
        <v>39618</v>
      </c>
      <c r="B1069" s="26"/>
    </row>
    <row r="1070" spans="1:2" x14ac:dyDescent="0.25">
      <c r="A1070" s="24">
        <v>39619</v>
      </c>
      <c r="B1070" s="26"/>
    </row>
    <row r="1071" spans="1:2" x14ac:dyDescent="0.25">
      <c r="A1071" s="24">
        <v>39622</v>
      </c>
      <c r="B1071" s="26"/>
    </row>
    <row r="1072" spans="1:2" x14ac:dyDescent="0.25">
      <c r="A1072" s="24">
        <v>39623</v>
      </c>
      <c r="B1072" s="26"/>
    </row>
    <row r="1073" spans="1:2" x14ac:dyDescent="0.25">
      <c r="A1073" s="24">
        <v>39624</v>
      </c>
      <c r="B1073" s="26"/>
    </row>
    <row r="1074" spans="1:2" x14ac:dyDescent="0.25">
      <c r="A1074" s="24">
        <v>39625</v>
      </c>
      <c r="B1074" s="26"/>
    </row>
    <row r="1075" spans="1:2" x14ac:dyDescent="0.25">
      <c r="A1075" s="24">
        <v>39626</v>
      </c>
      <c r="B1075" s="26"/>
    </row>
    <row r="1076" spans="1:2" x14ac:dyDescent="0.25">
      <c r="A1076" s="24">
        <v>39629</v>
      </c>
      <c r="B1076" s="26"/>
    </row>
    <row r="1077" spans="1:2" x14ac:dyDescent="0.25">
      <c r="A1077" s="24">
        <v>39630</v>
      </c>
      <c r="B1077" s="26"/>
    </row>
    <row r="1078" spans="1:2" x14ac:dyDescent="0.25">
      <c r="A1078" s="24">
        <v>39631</v>
      </c>
      <c r="B1078" s="26"/>
    </row>
    <row r="1079" spans="1:2" x14ac:dyDescent="0.25">
      <c r="A1079" s="24">
        <v>39632</v>
      </c>
      <c r="B1079" s="26"/>
    </row>
    <row r="1080" spans="1:2" x14ac:dyDescent="0.25">
      <c r="A1080" s="24">
        <v>39636</v>
      </c>
      <c r="B1080" s="26"/>
    </row>
    <row r="1081" spans="1:2" x14ac:dyDescent="0.25">
      <c r="A1081" s="24">
        <v>39637</v>
      </c>
      <c r="B1081" s="26"/>
    </row>
    <row r="1082" spans="1:2" x14ac:dyDescent="0.25">
      <c r="A1082" s="24">
        <v>39638</v>
      </c>
      <c r="B1082" s="26"/>
    </row>
    <row r="1083" spans="1:2" x14ac:dyDescent="0.25">
      <c r="A1083" s="24">
        <v>39639</v>
      </c>
      <c r="B1083" s="26"/>
    </row>
    <row r="1084" spans="1:2" x14ac:dyDescent="0.25">
      <c r="A1084" s="24">
        <v>39640</v>
      </c>
      <c r="B1084" s="26"/>
    </row>
    <row r="1085" spans="1:2" x14ac:dyDescent="0.25">
      <c r="A1085" s="24">
        <v>39643</v>
      </c>
      <c r="B1085" s="26"/>
    </row>
    <row r="1086" spans="1:2" x14ac:dyDescent="0.25">
      <c r="A1086" s="24">
        <v>39644</v>
      </c>
      <c r="B1086" s="26"/>
    </row>
    <row r="1087" spans="1:2" x14ac:dyDescent="0.25">
      <c r="A1087" s="24">
        <v>39645</v>
      </c>
      <c r="B1087" s="26"/>
    </row>
    <row r="1088" spans="1:2" x14ac:dyDescent="0.25">
      <c r="A1088" s="24">
        <v>39646</v>
      </c>
      <c r="B1088" s="26"/>
    </row>
    <row r="1089" spans="1:2" x14ac:dyDescent="0.25">
      <c r="A1089" s="24">
        <v>39647</v>
      </c>
      <c r="B1089" s="26"/>
    </row>
    <row r="1090" spans="1:2" x14ac:dyDescent="0.25">
      <c r="A1090" s="24">
        <v>39650</v>
      </c>
      <c r="B1090" s="26"/>
    </row>
    <row r="1091" spans="1:2" x14ac:dyDescent="0.25">
      <c r="A1091" s="24">
        <v>39651</v>
      </c>
      <c r="B1091" s="26"/>
    </row>
    <row r="1092" spans="1:2" x14ac:dyDescent="0.25">
      <c r="A1092" s="24">
        <v>39652</v>
      </c>
      <c r="B1092" s="26"/>
    </row>
    <row r="1093" spans="1:2" x14ac:dyDescent="0.25">
      <c r="A1093" s="24">
        <v>39653</v>
      </c>
      <c r="B1093" s="26"/>
    </row>
    <row r="1094" spans="1:2" x14ac:dyDescent="0.25">
      <c r="A1094" s="24">
        <v>39654</v>
      </c>
      <c r="B1094" s="26"/>
    </row>
    <row r="1095" spans="1:2" x14ac:dyDescent="0.25">
      <c r="A1095" s="24">
        <v>39657</v>
      </c>
      <c r="B1095" s="26"/>
    </row>
    <row r="1096" spans="1:2" x14ac:dyDescent="0.25">
      <c r="A1096" s="24">
        <v>39658</v>
      </c>
      <c r="B1096" s="26"/>
    </row>
    <row r="1097" spans="1:2" x14ac:dyDescent="0.25">
      <c r="A1097" s="24">
        <v>39659</v>
      </c>
      <c r="B1097" s="26"/>
    </row>
    <row r="1098" spans="1:2" x14ac:dyDescent="0.25">
      <c r="A1098" s="24">
        <v>39660</v>
      </c>
      <c r="B1098" s="26"/>
    </row>
    <row r="1099" spans="1:2" x14ac:dyDescent="0.25">
      <c r="A1099" s="24">
        <v>39661</v>
      </c>
      <c r="B1099" s="26"/>
    </row>
    <row r="1100" spans="1:2" x14ac:dyDescent="0.25">
      <c r="A1100" s="24">
        <v>39664</v>
      </c>
      <c r="B1100" s="26"/>
    </row>
    <row r="1101" spans="1:2" x14ac:dyDescent="0.25">
      <c r="A1101" s="24">
        <v>39665</v>
      </c>
      <c r="B1101" s="26"/>
    </row>
    <row r="1102" spans="1:2" x14ac:dyDescent="0.25">
      <c r="A1102" s="24">
        <v>39666</v>
      </c>
      <c r="B1102" s="26"/>
    </row>
    <row r="1103" spans="1:2" x14ac:dyDescent="0.25">
      <c r="A1103" s="24">
        <v>39667</v>
      </c>
      <c r="B1103" s="26"/>
    </row>
    <row r="1104" spans="1:2" x14ac:dyDescent="0.25">
      <c r="A1104" s="24">
        <v>39668</v>
      </c>
      <c r="B1104" s="26"/>
    </row>
    <row r="1105" spans="1:2" x14ac:dyDescent="0.25">
      <c r="A1105" s="24">
        <v>39671</v>
      </c>
      <c r="B1105" s="26"/>
    </row>
    <row r="1106" spans="1:2" x14ac:dyDescent="0.25">
      <c r="A1106" s="24">
        <v>39672</v>
      </c>
      <c r="B1106" s="26"/>
    </row>
    <row r="1107" spans="1:2" x14ac:dyDescent="0.25">
      <c r="A1107" s="24">
        <v>39673</v>
      </c>
      <c r="B1107" s="26"/>
    </row>
    <row r="1108" spans="1:2" x14ac:dyDescent="0.25">
      <c r="A1108" s="24">
        <v>39674</v>
      </c>
      <c r="B1108" s="26"/>
    </row>
    <row r="1109" spans="1:2" x14ac:dyDescent="0.25">
      <c r="A1109" s="24">
        <v>39675</v>
      </c>
      <c r="B1109" s="26"/>
    </row>
    <row r="1110" spans="1:2" x14ac:dyDescent="0.25">
      <c r="A1110" s="24">
        <v>39678</v>
      </c>
      <c r="B1110" s="26"/>
    </row>
    <row r="1111" spans="1:2" x14ac:dyDescent="0.25">
      <c r="A1111" s="24">
        <v>39679</v>
      </c>
      <c r="B1111" s="26"/>
    </row>
    <row r="1112" spans="1:2" x14ac:dyDescent="0.25">
      <c r="A1112" s="24">
        <v>39680</v>
      </c>
      <c r="B1112" s="26"/>
    </row>
    <row r="1113" spans="1:2" x14ac:dyDescent="0.25">
      <c r="A1113" s="24">
        <v>39681</v>
      </c>
      <c r="B1113" s="26"/>
    </row>
    <row r="1114" spans="1:2" x14ac:dyDescent="0.25">
      <c r="A1114" s="24">
        <v>39682</v>
      </c>
      <c r="B1114" s="26"/>
    </row>
    <row r="1115" spans="1:2" x14ac:dyDescent="0.25">
      <c r="A1115" s="24">
        <v>39685</v>
      </c>
      <c r="B1115" s="26"/>
    </row>
    <row r="1116" spans="1:2" x14ac:dyDescent="0.25">
      <c r="A1116" s="24">
        <v>39686</v>
      </c>
      <c r="B1116" s="26"/>
    </row>
    <row r="1117" spans="1:2" x14ac:dyDescent="0.25">
      <c r="A1117" s="24">
        <v>39687</v>
      </c>
      <c r="B1117" s="26"/>
    </row>
    <row r="1118" spans="1:2" x14ac:dyDescent="0.25">
      <c r="A1118" s="24">
        <v>39688</v>
      </c>
      <c r="B1118" s="26"/>
    </row>
    <row r="1119" spans="1:2" x14ac:dyDescent="0.25">
      <c r="A1119" s="24">
        <v>39689</v>
      </c>
      <c r="B1119" s="26"/>
    </row>
    <row r="1120" spans="1:2" x14ac:dyDescent="0.25">
      <c r="A1120" s="24">
        <v>39693</v>
      </c>
      <c r="B1120" s="26"/>
    </row>
    <row r="1121" spans="1:2" x14ac:dyDescent="0.25">
      <c r="A1121" s="24">
        <v>39694</v>
      </c>
      <c r="B1121" s="26"/>
    </row>
    <row r="1122" spans="1:2" x14ac:dyDescent="0.25">
      <c r="A1122" s="24">
        <v>39695</v>
      </c>
      <c r="B1122" s="26"/>
    </row>
    <row r="1123" spans="1:2" x14ac:dyDescent="0.25">
      <c r="A1123" s="24">
        <v>39696</v>
      </c>
      <c r="B1123" s="26"/>
    </row>
    <row r="1124" spans="1:2" x14ac:dyDescent="0.25">
      <c r="A1124" s="24">
        <v>39699</v>
      </c>
      <c r="B1124" s="26"/>
    </row>
    <row r="1125" spans="1:2" x14ac:dyDescent="0.25">
      <c r="A1125" s="24">
        <v>39700</v>
      </c>
      <c r="B1125" s="26"/>
    </row>
    <row r="1126" spans="1:2" x14ac:dyDescent="0.25">
      <c r="A1126" s="24">
        <v>39701</v>
      </c>
      <c r="B1126" s="26"/>
    </row>
    <row r="1127" spans="1:2" x14ac:dyDescent="0.25">
      <c r="A1127" s="24">
        <v>39702</v>
      </c>
      <c r="B1127" s="26"/>
    </row>
    <row r="1128" spans="1:2" x14ac:dyDescent="0.25">
      <c r="A1128" s="24">
        <v>39703</v>
      </c>
      <c r="B1128" s="26"/>
    </row>
    <row r="1129" spans="1:2" x14ac:dyDescent="0.25">
      <c r="A1129" s="24">
        <v>39706</v>
      </c>
      <c r="B1129" s="26"/>
    </row>
    <row r="1130" spans="1:2" x14ac:dyDescent="0.25">
      <c r="A1130" s="24">
        <v>39707</v>
      </c>
      <c r="B1130" s="26"/>
    </row>
    <row r="1131" spans="1:2" x14ac:dyDescent="0.25">
      <c r="A1131" s="24">
        <v>39708</v>
      </c>
      <c r="B1131" s="26"/>
    </row>
    <row r="1132" spans="1:2" x14ac:dyDescent="0.25">
      <c r="A1132" s="24">
        <v>39709</v>
      </c>
      <c r="B1132" s="26"/>
    </row>
    <row r="1133" spans="1:2" x14ac:dyDescent="0.25">
      <c r="A1133" s="24">
        <v>39710</v>
      </c>
      <c r="B1133" s="26"/>
    </row>
    <row r="1134" spans="1:2" x14ac:dyDescent="0.25">
      <c r="A1134" s="24">
        <v>39713</v>
      </c>
      <c r="B1134" s="26"/>
    </row>
    <row r="1135" spans="1:2" x14ac:dyDescent="0.25">
      <c r="A1135" s="24">
        <v>39714</v>
      </c>
      <c r="B1135" s="26"/>
    </row>
    <row r="1136" spans="1:2" x14ac:dyDescent="0.25">
      <c r="A1136" s="24">
        <v>39715</v>
      </c>
      <c r="B1136" s="26"/>
    </row>
    <row r="1137" spans="1:2" x14ac:dyDescent="0.25">
      <c r="A1137" s="24">
        <v>39716</v>
      </c>
      <c r="B1137" s="26"/>
    </row>
    <row r="1138" spans="1:2" x14ac:dyDescent="0.25">
      <c r="A1138" s="24">
        <v>39717</v>
      </c>
      <c r="B1138" s="26"/>
    </row>
    <row r="1139" spans="1:2" x14ac:dyDescent="0.25">
      <c r="A1139" s="24">
        <v>39720</v>
      </c>
      <c r="B1139" s="26"/>
    </row>
    <row r="1140" spans="1:2" x14ac:dyDescent="0.25">
      <c r="A1140" s="24">
        <v>39721</v>
      </c>
      <c r="B1140" s="26"/>
    </row>
    <row r="1141" spans="1:2" x14ac:dyDescent="0.25">
      <c r="A1141" s="24">
        <v>39722</v>
      </c>
      <c r="B1141" s="26"/>
    </row>
    <row r="1142" spans="1:2" x14ac:dyDescent="0.25">
      <c r="A1142" s="24">
        <v>39723</v>
      </c>
      <c r="B1142" s="26"/>
    </row>
    <row r="1143" spans="1:2" x14ac:dyDescent="0.25">
      <c r="A1143" s="24">
        <v>39724</v>
      </c>
      <c r="B1143" s="26"/>
    </row>
    <row r="1144" spans="1:2" x14ac:dyDescent="0.25">
      <c r="A1144" s="24">
        <v>39727</v>
      </c>
      <c r="B1144" s="26"/>
    </row>
    <row r="1145" spans="1:2" x14ac:dyDescent="0.25">
      <c r="A1145" s="24">
        <v>39728</v>
      </c>
      <c r="B1145" s="26"/>
    </row>
    <row r="1146" spans="1:2" x14ac:dyDescent="0.25">
      <c r="A1146" s="24">
        <v>39729</v>
      </c>
      <c r="B1146" s="26"/>
    </row>
    <row r="1147" spans="1:2" x14ac:dyDescent="0.25">
      <c r="A1147" s="24">
        <v>39730</v>
      </c>
      <c r="B1147" s="26"/>
    </row>
    <row r="1148" spans="1:2" x14ac:dyDescent="0.25">
      <c r="A1148" s="24">
        <v>39731</v>
      </c>
      <c r="B1148" s="26"/>
    </row>
    <row r="1149" spans="1:2" x14ac:dyDescent="0.25">
      <c r="A1149" s="24">
        <v>39734</v>
      </c>
      <c r="B1149" s="26"/>
    </row>
    <row r="1150" spans="1:2" x14ac:dyDescent="0.25">
      <c r="A1150" s="24">
        <v>39735</v>
      </c>
      <c r="B1150" s="26"/>
    </row>
    <row r="1151" spans="1:2" x14ac:dyDescent="0.25">
      <c r="A1151" s="24">
        <v>39736</v>
      </c>
      <c r="B1151" s="26"/>
    </row>
    <row r="1152" spans="1:2" x14ac:dyDescent="0.25">
      <c r="A1152" s="24">
        <v>39737</v>
      </c>
      <c r="B1152" s="26"/>
    </row>
    <row r="1153" spans="1:2" x14ac:dyDescent="0.25">
      <c r="A1153" s="24">
        <v>39738</v>
      </c>
      <c r="B1153" s="26"/>
    </row>
    <row r="1154" spans="1:2" x14ac:dyDescent="0.25">
      <c r="A1154" s="24">
        <v>39741</v>
      </c>
      <c r="B1154" s="26"/>
    </row>
    <row r="1155" spans="1:2" x14ac:dyDescent="0.25">
      <c r="A1155" s="24">
        <v>39742</v>
      </c>
      <c r="B1155" s="26"/>
    </row>
    <row r="1156" spans="1:2" x14ac:dyDescent="0.25">
      <c r="A1156" s="24">
        <v>39743</v>
      </c>
      <c r="B1156" s="26"/>
    </row>
    <row r="1157" spans="1:2" x14ac:dyDescent="0.25">
      <c r="A1157" s="24">
        <v>39744</v>
      </c>
      <c r="B1157" s="26"/>
    </row>
    <row r="1158" spans="1:2" x14ac:dyDescent="0.25">
      <c r="A1158" s="24">
        <v>39745</v>
      </c>
      <c r="B1158" s="26"/>
    </row>
    <row r="1159" spans="1:2" x14ac:dyDescent="0.25">
      <c r="A1159" s="24">
        <v>39748</v>
      </c>
      <c r="B1159" s="26"/>
    </row>
    <row r="1160" spans="1:2" x14ac:dyDescent="0.25">
      <c r="A1160" s="24">
        <v>39749</v>
      </c>
      <c r="B1160" s="26"/>
    </row>
    <row r="1161" spans="1:2" x14ac:dyDescent="0.25">
      <c r="A1161" s="24">
        <v>39750</v>
      </c>
      <c r="B1161" s="26"/>
    </row>
    <row r="1162" spans="1:2" x14ac:dyDescent="0.25">
      <c r="A1162" s="24">
        <v>39751</v>
      </c>
      <c r="B1162" s="26"/>
    </row>
    <row r="1163" spans="1:2" x14ac:dyDescent="0.25">
      <c r="A1163" s="24">
        <v>39752</v>
      </c>
      <c r="B1163" s="26"/>
    </row>
    <row r="1164" spans="1:2" x14ac:dyDescent="0.25">
      <c r="A1164" s="24">
        <v>39755</v>
      </c>
      <c r="B1164" s="26"/>
    </row>
    <row r="1165" spans="1:2" x14ac:dyDescent="0.25">
      <c r="A1165" s="24">
        <v>39756</v>
      </c>
      <c r="B1165" s="26"/>
    </row>
    <row r="1166" spans="1:2" x14ac:dyDescent="0.25">
      <c r="A1166" s="24">
        <v>39757</v>
      </c>
      <c r="B1166" s="26"/>
    </row>
    <row r="1167" spans="1:2" x14ac:dyDescent="0.25">
      <c r="A1167" s="24">
        <v>39758</v>
      </c>
      <c r="B1167" s="26"/>
    </row>
    <row r="1168" spans="1:2" x14ac:dyDescent="0.25">
      <c r="A1168" s="24">
        <v>39759</v>
      </c>
      <c r="B1168" s="26"/>
    </row>
    <row r="1169" spans="1:2" x14ac:dyDescent="0.25">
      <c r="A1169" s="24">
        <v>39762</v>
      </c>
      <c r="B1169" s="26"/>
    </row>
    <row r="1170" spans="1:2" x14ac:dyDescent="0.25">
      <c r="A1170" s="24">
        <v>39763</v>
      </c>
      <c r="B1170" s="26"/>
    </row>
    <row r="1171" spans="1:2" x14ac:dyDescent="0.25">
      <c r="A1171" s="24">
        <v>39764</v>
      </c>
      <c r="B1171" s="26"/>
    </row>
    <row r="1172" spans="1:2" x14ac:dyDescent="0.25">
      <c r="A1172" s="24">
        <v>39765</v>
      </c>
      <c r="B1172" s="26"/>
    </row>
    <row r="1173" spans="1:2" x14ac:dyDescent="0.25">
      <c r="A1173" s="24">
        <v>39766</v>
      </c>
      <c r="B1173" s="26"/>
    </row>
    <row r="1174" spans="1:2" x14ac:dyDescent="0.25">
      <c r="A1174" s="24">
        <v>39769</v>
      </c>
      <c r="B1174" s="26"/>
    </row>
    <row r="1175" spans="1:2" x14ac:dyDescent="0.25">
      <c r="A1175" s="24">
        <v>39770</v>
      </c>
      <c r="B1175" s="26"/>
    </row>
    <row r="1176" spans="1:2" x14ac:dyDescent="0.25">
      <c r="A1176" s="24">
        <v>39771</v>
      </c>
      <c r="B1176" s="26"/>
    </row>
    <row r="1177" spans="1:2" x14ac:dyDescent="0.25">
      <c r="A1177" s="24">
        <v>39772</v>
      </c>
      <c r="B1177" s="26"/>
    </row>
    <row r="1178" spans="1:2" x14ac:dyDescent="0.25">
      <c r="A1178" s="24">
        <v>39773</v>
      </c>
      <c r="B1178" s="26"/>
    </row>
    <row r="1179" spans="1:2" x14ac:dyDescent="0.25">
      <c r="A1179" s="24">
        <v>39776</v>
      </c>
      <c r="B1179" s="26"/>
    </row>
    <row r="1180" spans="1:2" x14ac:dyDescent="0.25">
      <c r="A1180" s="24">
        <v>39777</v>
      </c>
      <c r="B1180" s="26"/>
    </row>
    <row r="1181" spans="1:2" x14ac:dyDescent="0.25">
      <c r="A1181" s="24">
        <v>39778</v>
      </c>
      <c r="B1181" s="26"/>
    </row>
    <row r="1182" spans="1:2" x14ac:dyDescent="0.25">
      <c r="A1182" s="24">
        <v>39780</v>
      </c>
      <c r="B1182" s="26"/>
    </row>
    <row r="1183" spans="1:2" x14ac:dyDescent="0.25">
      <c r="A1183" s="24">
        <v>39783</v>
      </c>
      <c r="B1183" s="26"/>
    </row>
    <row r="1184" spans="1:2" x14ac:dyDescent="0.25">
      <c r="A1184" s="24">
        <v>39784</v>
      </c>
      <c r="B1184" s="26"/>
    </row>
    <row r="1185" spans="1:2" x14ac:dyDescent="0.25">
      <c r="A1185" s="24">
        <v>39785</v>
      </c>
      <c r="B1185" s="26"/>
    </row>
    <row r="1186" spans="1:2" x14ac:dyDescent="0.25">
      <c r="A1186" s="24">
        <v>39786</v>
      </c>
      <c r="B1186" s="26"/>
    </row>
    <row r="1187" spans="1:2" x14ac:dyDescent="0.25">
      <c r="A1187" s="24">
        <v>39787</v>
      </c>
      <c r="B1187" s="26"/>
    </row>
    <row r="1188" spans="1:2" x14ac:dyDescent="0.25">
      <c r="A1188" s="24">
        <v>39790</v>
      </c>
      <c r="B1188" s="26"/>
    </row>
    <row r="1189" spans="1:2" x14ac:dyDescent="0.25">
      <c r="A1189" s="24">
        <v>39791</v>
      </c>
      <c r="B1189" s="26"/>
    </row>
    <row r="1190" spans="1:2" x14ac:dyDescent="0.25">
      <c r="A1190" s="24">
        <v>39792</v>
      </c>
      <c r="B1190" s="26"/>
    </row>
    <row r="1191" spans="1:2" x14ac:dyDescent="0.25">
      <c r="A1191" s="24">
        <v>39793</v>
      </c>
      <c r="B1191" s="26"/>
    </row>
    <row r="1192" spans="1:2" x14ac:dyDescent="0.25">
      <c r="A1192" s="24">
        <v>39794</v>
      </c>
      <c r="B1192" s="26"/>
    </row>
    <row r="1193" spans="1:2" x14ac:dyDescent="0.25">
      <c r="A1193" s="24">
        <v>39797</v>
      </c>
      <c r="B1193" s="26"/>
    </row>
    <row r="1194" spans="1:2" x14ac:dyDescent="0.25">
      <c r="A1194" s="24">
        <v>39798</v>
      </c>
      <c r="B1194" s="26"/>
    </row>
    <row r="1195" spans="1:2" x14ac:dyDescent="0.25">
      <c r="A1195" s="24">
        <v>39799</v>
      </c>
      <c r="B1195" s="26"/>
    </row>
    <row r="1196" spans="1:2" x14ac:dyDescent="0.25">
      <c r="A1196" s="24">
        <v>39800</v>
      </c>
      <c r="B1196" s="26"/>
    </row>
    <row r="1197" spans="1:2" x14ac:dyDescent="0.25">
      <c r="A1197" s="24">
        <v>39801</v>
      </c>
      <c r="B1197" s="26"/>
    </row>
    <row r="1198" spans="1:2" x14ac:dyDescent="0.25">
      <c r="A1198" s="24">
        <v>39804</v>
      </c>
      <c r="B1198" s="26"/>
    </row>
    <row r="1199" spans="1:2" x14ac:dyDescent="0.25">
      <c r="A1199" s="24">
        <v>39805</v>
      </c>
      <c r="B1199" s="26"/>
    </row>
    <row r="1200" spans="1:2" x14ac:dyDescent="0.25">
      <c r="A1200" s="24">
        <v>39806</v>
      </c>
      <c r="B1200" s="26"/>
    </row>
    <row r="1201" spans="1:2" x14ac:dyDescent="0.25">
      <c r="A1201" s="24">
        <v>39808</v>
      </c>
      <c r="B1201" s="26"/>
    </row>
    <row r="1202" spans="1:2" x14ac:dyDescent="0.25">
      <c r="A1202" s="24">
        <v>39811</v>
      </c>
      <c r="B1202" s="26"/>
    </row>
    <row r="1203" spans="1:2" x14ac:dyDescent="0.25">
      <c r="A1203" s="24">
        <v>39812</v>
      </c>
      <c r="B1203" s="26"/>
    </row>
    <row r="1204" spans="1:2" x14ac:dyDescent="0.25">
      <c r="A1204" s="24">
        <v>39813</v>
      </c>
      <c r="B1204" s="26"/>
    </row>
    <row r="1205" spans="1:2" x14ac:dyDescent="0.25">
      <c r="A1205" s="24">
        <v>39815</v>
      </c>
      <c r="B1205" s="26"/>
    </row>
    <row r="1206" spans="1:2" x14ac:dyDescent="0.25">
      <c r="A1206" s="24">
        <v>39818</v>
      </c>
      <c r="B1206" s="26"/>
    </row>
    <row r="1207" spans="1:2" x14ac:dyDescent="0.25">
      <c r="A1207" s="24">
        <v>39819</v>
      </c>
      <c r="B1207" s="26"/>
    </row>
    <row r="1208" spans="1:2" x14ac:dyDescent="0.25">
      <c r="A1208" s="24">
        <v>39820</v>
      </c>
      <c r="B1208" s="26"/>
    </row>
    <row r="1209" spans="1:2" x14ac:dyDescent="0.25">
      <c r="A1209" s="24">
        <v>39821</v>
      </c>
      <c r="B1209" s="26"/>
    </row>
    <row r="1210" spans="1:2" x14ac:dyDescent="0.25">
      <c r="A1210" s="24">
        <v>39822</v>
      </c>
      <c r="B1210" s="26"/>
    </row>
    <row r="1211" spans="1:2" x14ac:dyDescent="0.25">
      <c r="A1211" s="24">
        <v>39825</v>
      </c>
      <c r="B1211" s="26"/>
    </row>
    <row r="1212" spans="1:2" x14ac:dyDescent="0.25">
      <c r="A1212" s="24">
        <v>39826</v>
      </c>
      <c r="B1212" s="26"/>
    </row>
    <row r="1213" spans="1:2" x14ac:dyDescent="0.25">
      <c r="A1213" s="24">
        <v>39827</v>
      </c>
      <c r="B1213" s="26"/>
    </row>
    <row r="1214" spans="1:2" x14ac:dyDescent="0.25">
      <c r="A1214" s="24">
        <v>39828</v>
      </c>
      <c r="B1214" s="26"/>
    </row>
    <row r="1215" spans="1:2" x14ac:dyDescent="0.25">
      <c r="A1215" s="24">
        <v>39829</v>
      </c>
      <c r="B1215" s="26"/>
    </row>
    <row r="1216" spans="1:2" x14ac:dyDescent="0.25">
      <c r="A1216" s="24">
        <v>39833</v>
      </c>
      <c r="B1216" s="26"/>
    </row>
    <row r="1217" spans="1:2" x14ac:dyDescent="0.25">
      <c r="A1217" s="24">
        <v>39834</v>
      </c>
      <c r="B1217" s="26"/>
    </row>
    <row r="1218" spans="1:2" x14ac:dyDescent="0.25">
      <c r="A1218" s="24">
        <v>39835</v>
      </c>
      <c r="B1218" s="26"/>
    </row>
    <row r="1219" spans="1:2" x14ac:dyDescent="0.25">
      <c r="A1219" s="24">
        <v>39836</v>
      </c>
      <c r="B1219" s="26"/>
    </row>
    <row r="1220" spans="1:2" x14ac:dyDescent="0.25">
      <c r="A1220" s="24">
        <v>39839</v>
      </c>
      <c r="B1220" s="26"/>
    </row>
    <row r="1221" spans="1:2" x14ac:dyDescent="0.25">
      <c r="A1221" s="24">
        <v>39840</v>
      </c>
      <c r="B1221" s="26"/>
    </row>
    <row r="1222" spans="1:2" x14ac:dyDescent="0.25">
      <c r="A1222" s="24">
        <v>39841</v>
      </c>
      <c r="B1222" s="26"/>
    </row>
    <row r="1223" spans="1:2" x14ac:dyDescent="0.25">
      <c r="A1223" s="24">
        <v>39842</v>
      </c>
      <c r="B1223" s="26"/>
    </row>
    <row r="1224" spans="1:2" x14ac:dyDescent="0.25">
      <c r="A1224" s="24">
        <v>39843</v>
      </c>
      <c r="B1224" s="26"/>
    </row>
    <row r="1225" spans="1:2" x14ac:dyDescent="0.25">
      <c r="A1225" s="24">
        <v>39846</v>
      </c>
      <c r="B1225" s="26"/>
    </row>
    <row r="1226" spans="1:2" x14ac:dyDescent="0.25">
      <c r="A1226" s="24">
        <v>39847</v>
      </c>
      <c r="B1226" s="26"/>
    </row>
    <row r="1227" spans="1:2" x14ac:dyDescent="0.25">
      <c r="A1227" s="24">
        <v>39848</v>
      </c>
      <c r="B1227" s="26"/>
    </row>
    <row r="1228" spans="1:2" x14ac:dyDescent="0.25">
      <c r="A1228" s="24">
        <v>39849</v>
      </c>
      <c r="B1228" s="26"/>
    </row>
    <row r="1229" spans="1:2" x14ac:dyDescent="0.25">
      <c r="A1229" s="24">
        <v>39850</v>
      </c>
      <c r="B1229" s="26"/>
    </row>
    <row r="1230" spans="1:2" x14ac:dyDescent="0.25">
      <c r="A1230" s="24">
        <v>39853</v>
      </c>
      <c r="B1230" s="26"/>
    </row>
    <row r="1231" spans="1:2" x14ac:dyDescent="0.25">
      <c r="A1231" s="24">
        <v>39854</v>
      </c>
      <c r="B1231" s="26"/>
    </row>
    <row r="1232" spans="1:2" x14ac:dyDescent="0.25">
      <c r="A1232" s="24">
        <v>39855</v>
      </c>
      <c r="B1232" s="26"/>
    </row>
    <row r="1233" spans="1:2" x14ac:dyDescent="0.25">
      <c r="A1233" s="24">
        <v>39856</v>
      </c>
      <c r="B1233" s="26"/>
    </row>
    <row r="1234" spans="1:2" x14ac:dyDescent="0.25">
      <c r="A1234" s="24">
        <v>39857</v>
      </c>
      <c r="B1234" s="26"/>
    </row>
    <row r="1235" spans="1:2" x14ac:dyDescent="0.25">
      <c r="A1235" s="24">
        <v>39861</v>
      </c>
      <c r="B1235" s="26"/>
    </row>
    <row r="1236" spans="1:2" x14ac:dyDescent="0.25">
      <c r="A1236" s="24">
        <v>39862</v>
      </c>
      <c r="B1236" s="26"/>
    </row>
    <row r="1237" spans="1:2" x14ac:dyDescent="0.25">
      <c r="A1237" s="24">
        <v>39863</v>
      </c>
      <c r="B1237" s="26"/>
    </row>
    <row r="1238" spans="1:2" x14ac:dyDescent="0.25">
      <c r="A1238" s="24">
        <v>39864</v>
      </c>
      <c r="B1238" s="26"/>
    </row>
    <row r="1239" spans="1:2" x14ac:dyDescent="0.25">
      <c r="A1239" s="24">
        <v>39867</v>
      </c>
      <c r="B1239" s="26"/>
    </row>
    <row r="1240" spans="1:2" x14ac:dyDescent="0.25">
      <c r="A1240" s="24">
        <v>39868</v>
      </c>
      <c r="B1240" s="26"/>
    </row>
    <row r="1241" spans="1:2" x14ac:dyDescent="0.25">
      <c r="A1241" s="24">
        <v>39869</v>
      </c>
      <c r="B1241" s="26"/>
    </row>
    <row r="1242" spans="1:2" x14ac:dyDescent="0.25">
      <c r="A1242" s="24">
        <v>39870</v>
      </c>
      <c r="B1242" s="26"/>
    </row>
    <row r="1243" spans="1:2" x14ac:dyDescent="0.25">
      <c r="A1243" s="24">
        <v>39871</v>
      </c>
      <c r="B1243" s="26"/>
    </row>
    <row r="1244" spans="1:2" x14ac:dyDescent="0.25">
      <c r="A1244" s="24">
        <v>39874</v>
      </c>
      <c r="B1244" s="26"/>
    </row>
    <row r="1245" spans="1:2" x14ac:dyDescent="0.25">
      <c r="A1245" s="24">
        <v>39875</v>
      </c>
      <c r="B1245" s="26"/>
    </row>
    <row r="1246" spans="1:2" x14ac:dyDescent="0.25">
      <c r="A1246" s="24">
        <v>39876</v>
      </c>
      <c r="B1246" s="26"/>
    </row>
    <row r="1247" spans="1:2" x14ac:dyDescent="0.25">
      <c r="A1247" s="24">
        <v>39877</v>
      </c>
      <c r="B1247" s="26"/>
    </row>
    <row r="1248" spans="1:2" x14ac:dyDescent="0.25">
      <c r="A1248" s="24">
        <v>39878</v>
      </c>
      <c r="B1248" s="26"/>
    </row>
    <row r="1249" spans="1:2" x14ac:dyDescent="0.25">
      <c r="A1249" s="24">
        <v>39881</v>
      </c>
      <c r="B1249" s="26"/>
    </row>
    <row r="1250" spans="1:2" x14ac:dyDescent="0.25">
      <c r="A1250" s="24">
        <v>39882</v>
      </c>
      <c r="B1250" s="26"/>
    </row>
    <row r="1251" spans="1:2" x14ac:dyDescent="0.25">
      <c r="A1251" s="24">
        <v>39883</v>
      </c>
      <c r="B1251" s="26"/>
    </row>
    <row r="1252" spans="1:2" x14ac:dyDescent="0.25">
      <c r="A1252" s="24">
        <v>39884</v>
      </c>
      <c r="B1252" s="26"/>
    </row>
    <row r="1253" spans="1:2" x14ac:dyDescent="0.25">
      <c r="A1253" s="24">
        <v>39885</v>
      </c>
      <c r="B1253" s="26"/>
    </row>
    <row r="1254" spans="1:2" x14ac:dyDescent="0.25">
      <c r="A1254" s="24">
        <v>39888</v>
      </c>
      <c r="B1254" s="26"/>
    </row>
    <row r="1255" spans="1:2" x14ac:dyDescent="0.25">
      <c r="A1255" s="24">
        <v>39889</v>
      </c>
      <c r="B1255" s="26"/>
    </row>
    <row r="1256" spans="1:2" x14ac:dyDescent="0.25">
      <c r="A1256" s="24">
        <v>39890</v>
      </c>
      <c r="B1256" s="26"/>
    </row>
    <row r="1257" spans="1:2" x14ac:dyDescent="0.25">
      <c r="A1257" s="24">
        <v>39891</v>
      </c>
      <c r="B1257" s="26"/>
    </row>
    <row r="1258" spans="1:2" x14ac:dyDescent="0.25">
      <c r="A1258" s="24">
        <v>39892</v>
      </c>
      <c r="B1258" s="26"/>
    </row>
    <row r="1259" spans="1:2" x14ac:dyDescent="0.25">
      <c r="A1259" s="24">
        <v>39895</v>
      </c>
      <c r="B1259" s="26"/>
    </row>
    <row r="1260" spans="1:2" x14ac:dyDescent="0.25">
      <c r="A1260" s="24">
        <v>39896</v>
      </c>
      <c r="B1260" s="26"/>
    </row>
    <row r="1261" spans="1:2" x14ac:dyDescent="0.25">
      <c r="A1261" s="24">
        <v>39897</v>
      </c>
      <c r="B1261" s="26"/>
    </row>
    <row r="1262" spans="1:2" x14ac:dyDescent="0.25">
      <c r="A1262" s="24">
        <v>39898</v>
      </c>
      <c r="B1262" s="26"/>
    </row>
    <row r="1263" spans="1:2" x14ac:dyDescent="0.25">
      <c r="A1263" s="24">
        <v>39899</v>
      </c>
      <c r="B1263" s="26"/>
    </row>
    <row r="1264" spans="1:2" x14ac:dyDescent="0.25">
      <c r="A1264" s="24">
        <v>39902</v>
      </c>
      <c r="B1264" s="26"/>
    </row>
    <row r="1265" spans="1:2" x14ac:dyDescent="0.25">
      <c r="A1265" s="24">
        <v>39903</v>
      </c>
      <c r="B1265" s="26"/>
    </row>
    <row r="1266" spans="1:2" x14ac:dyDescent="0.25">
      <c r="A1266" s="24">
        <v>39904</v>
      </c>
      <c r="B1266" s="26"/>
    </row>
    <row r="1267" spans="1:2" x14ac:dyDescent="0.25">
      <c r="A1267" s="24">
        <v>39905</v>
      </c>
      <c r="B1267" s="26"/>
    </row>
    <row r="1268" spans="1:2" x14ac:dyDescent="0.25">
      <c r="A1268" s="24">
        <v>39906</v>
      </c>
      <c r="B1268" s="26"/>
    </row>
    <row r="1269" spans="1:2" x14ac:dyDescent="0.25">
      <c r="A1269" s="24">
        <v>39909</v>
      </c>
      <c r="B1269" s="26"/>
    </row>
    <row r="1270" spans="1:2" x14ac:dyDescent="0.25">
      <c r="A1270" s="24">
        <v>39910</v>
      </c>
      <c r="B1270" s="26"/>
    </row>
    <row r="1271" spans="1:2" x14ac:dyDescent="0.25">
      <c r="A1271" s="24">
        <v>39911</v>
      </c>
      <c r="B1271" s="26"/>
    </row>
    <row r="1272" spans="1:2" x14ac:dyDescent="0.25">
      <c r="A1272" s="24">
        <v>39912</v>
      </c>
      <c r="B1272" s="26"/>
    </row>
    <row r="1273" spans="1:2" x14ac:dyDescent="0.25">
      <c r="A1273" s="24">
        <v>39916</v>
      </c>
      <c r="B1273" s="26"/>
    </row>
    <row r="1274" spans="1:2" x14ac:dyDescent="0.25">
      <c r="A1274" s="24">
        <v>39917</v>
      </c>
      <c r="B1274" s="26"/>
    </row>
    <row r="1275" spans="1:2" x14ac:dyDescent="0.25">
      <c r="A1275" s="24">
        <v>39918</v>
      </c>
      <c r="B1275" s="26"/>
    </row>
    <row r="1276" spans="1:2" x14ac:dyDescent="0.25">
      <c r="A1276" s="24">
        <v>39919</v>
      </c>
      <c r="B1276" s="26"/>
    </row>
    <row r="1277" spans="1:2" x14ac:dyDescent="0.25">
      <c r="A1277" s="24">
        <v>39920</v>
      </c>
      <c r="B1277" s="26"/>
    </row>
    <row r="1278" spans="1:2" x14ac:dyDescent="0.25">
      <c r="A1278" s="24">
        <v>39923</v>
      </c>
      <c r="B1278" s="26"/>
    </row>
    <row r="1279" spans="1:2" x14ac:dyDescent="0.25">
      <c r="A1279" s="24">
        <v>39924</v>
      </c>
      <c r="B1279" s="26"/>
    </row>
    <row r="1280" spans="1:2" x14ac:dyDescent="0.25">
      <c r="A1280" s="24">
        <v>39925</v>
      </c>
      <c r="B1280" s="26"/>
    </row>
    <row r="1281" spans="1:2" x14ac:dyDescent="0.25">
      <c r="A1281" s="24">
        <v>39926</v>
      </c>
      <c r="B1281" s="26"/>
    </row>
    <row r="1282" spans="1:2" x14ac:dyDescent="0.25">
      <c r="A1282" s="24">
        <v>39927</v>
      </c>
      <c r="B1282" s="26"/>
    </row>
    <row r="1283" spans="1:2" x14ac:dyDescent="0.25">
      <c r="A1283" s="24">
        <v>39930</v>
      </c>
      <c r="B1283" s="26"/>
    </row>
    <row r="1284" spans="1:2" x14ac:dyDescent="0.25">
      <c r="A1284" s="24">
        <v>39931</v>
      </c>
      <c r="B1284" s="26"/>
    </row>
    <row r="1285" spans="1:2" x14ac:dyDescent="0.25">
      <c r="A1285" s="24">
        <v>39932</v>
      </c>
      <c r="B1285" s="26"/>
    </row>
    <row r="1286" spans="1:2" x14ac:dyDescent="0.25">
      <c r="A1286" s="24">
        <v>39933</v>
      </c>
      <c r="B1286" s="26"/>
    </row>
    <row r="1287" spans="1:2" x14ac:dyDescent="0.25">
      <c r="A1287" s="24">
        <v>39934</v>
      </c>
      <c r="B1287" s="26"/>
    </row>
    <row r="1288" spans="1:2" x14ac:dyDescent="0.25">
      <c r="A1288" s="24">
        <v>39937</v>
      </c>
      <c r="B1288" s="26"/>
    </row>
    <row r="1289" spans="1:2" x14ac:dyDescent="0.25">
      <c r="A1289" s="24">
        <v>39938</v>
      </c>
      <c r="B1289" s="26"/>
    </row>
    <row r="1290" spans="1:2" x14ac:dyDescent="0.25">
      <c r="A1290" s="24">
        <v>39939</v>
      </c>
      <c r="B1290" s="26"/>
    </row>
    <row r="1291" spans="1:2" x14ac:dyDescent="0.25">
      <c r="A1291" s="24">
        <v>39940</v>
      </c>
      <c r="B1291" s="26"/>
    </row>
    <row r="1292" spans="1:2" x14ac:dyDescent="0.25">
      <c r="A1292" s="24">
        <v>39941</v>
      </c>
      <c r="B1292" s="26"/>
    </row>
    <row r="1293" spans="1:2" x14ac:dyDescent="0.25">
      <c r="A1293" s="24">
        <v>39944</v>
      </c>
      <c r="B1293" s="26"/>
    </row>
    <row r="1294" spans="1:2" x14ac:dyDescent="0.25">
      <c r="A1294" s="24">
        <v>39945</v>
      </c>
      <c r="B1294" s="26"/>
    </row>
    <row r="1295" spans="1:2" x14ac:dyDescent="0.25">
      <c r="A1295" s="24">
        <v>39946</v>
      </c>
      <c r="B1295" s="26"/>
    </row>
    <row r="1296" spans="1:2" x14ac:dyDescent="0.25">
      <c r="A1296" s="24">
        <v>39947</v>
      </c>
      <c r="B1296" s="26"/>
    </row>
    <row r="1297" spans="1:2" x14ac:dyDescent="0.25">
      <c r="A1297" s="24">
        <v>39948</v>
      </c>
      <c r="B1297" s="26"/>
    </row>
    <row r="1298" spans="1:2" x14ac:dyDescent="0.25">
      <c r="A1298" s="24">
        <v>39951</v>
      </c>
      <c r="B1298" s="26"/>
    </row>
    <row r="1299" spans="1:2" x14ac:dyDescent="0.25">
      <c r="A1299" s="24">
        <v>39952</v>
      </c>
      <c r="B1299" s="26"/>
    </row>
    <row r="1300" spans="1:2" x14ac:dyDescent="0.25">
      <c r="A1300" s="24">
        <v>39953</v>
      </c>
      <c r="B1300" s="26"/>
    </row>
    <row r="1301" spans="1:2" x14ac:dyDescent="0.25">
      <c r="A1301" s="24">
        <v>39954</v>
      </c>
      <c r="B1301" s="26"/>
    </row>
    <row r="1302" spans="1:2" x14ac:dyDescent="0.25">
      <c r="A1302" s="24">
        <v>39955</v>
      </c>
      <c r="B1302" s="26"/>
    </row>
    <row r="1303" spans="1:2" x14ac:dyDescent="0.25">
      <c r="A1303" s="24">
        <v>39959</v>
      </c>
      <c r="B1303" s="26"/>
    </row>
    <row r="1304" spans="1:2" x14ac:dyDescent="0.25">
      <c r="A1304" s="24">
        <v>39960</v>
      </c>
      <c r="B1304" s="26"/>
    </row>
    <row r="1305" spans="1:2" x14ac:dyDescent="0.25">
      <c r="A1305" s="24">
        <v>39961</v>
      </c>
      <c r="B1305" s="26"/>
    </row>
    <row r="1306" spans="1:2" x14ac:dyDescent="0.25">
      <c r="A1306" s="24">
        <v>39962</v>
      </c>
      <c r="B1306" s="26"/>
    </row>
    <row r="1307" spans="1:2" x14ac:dyDescent="0.25">
      <c r="A1307" s="24">
        <v>39965</v>
      </c>
      <c r="B1307" s="26"/>
    </row>
    <row r="1308" spans="1:2" x14ac:dyDescent="0.25">
      <c r="A1308" s="24">
        <v>39966</v>
      </c>
      <c r="B1308" s="26"/>
    </row>
    <row r="1309" spans="1:2" x14ac:dyDescent="0.25">
      <c r="A1309" s="24">
        <v>39967</v>
      </c>
      <c r="B1309" s="26"/>
    </row>
    <row r="1310" spans="1:2" x14ac:dyDescent="0.25">
      <c r="A1310" s="24">
        <v>39968</v>
      </c>
      <c r="B1310" s="26"/>
    </row>
    <row r="1311" spans="1:2" x14ac:dyDescent="0.25">
      <c r="A1311" s="24">
        <v>39969</v>
      </c>
      <c r="B1311" s="26"/>
    </row>
    <row r="1312" spans="1:2" x14ac:dyDescent="0.25">
      <c r="A1312" s="24">
        <v>39972</v>
      </c>
      <c r="B1312" s="26"/>
    </row>
    <row r="1313" spans="1:2" x14ac:dyDescent="0.25">
      <c r="A1313" s="24">
        <v>39973</v>
      </c>
      <c r="B1313" s="26"/>
    </row>
    <row r="1314" spans="1:2" x14ac:dyDescent="0.25">
      <c r="A1314" s="24">
        <v>39974</v>
      </c>
      <c r="B1314" s="26"/>
    </row>
    <row r="1315" spans="1:2" x14ac:dyDescent="0.25">
      <c r="A1315" s="24">
        <v>39975</v>
      </c>
      <c r="B1315" s="26"/>
    </row>
    <row r="1316" spans="1:2" x14ac:dyDescent="0.25">
      <c r="A1316" s="24">
        <v>39976</v>
      </c>
      <c r="B1316" s="26"/>
    </row>
    <row r="1317" spans="1:2" x14ac:dyDescent="0.25">
      <c r="A1317" s="24">
        <v>39979</v>
      </c>
      <c r="B1317" s="26"/>
    </row>
    <row r="1318" spans="1:2" x14ac:dyDescent="0.25">
      <c r="A1318" s="24">
        <v>39980</v>
      </c>
      <c r="B1318" s="26"/>
    </row>
    <row r="1319" spans="1:2" x14ac:dyDescent="0.25">
      <c r="A1319" s="24">
        <v>39981</v>
      </c>
      <c r="B1319" s="26"/>
    </row>
    <row r="1320" spans="1:2" x14ac:dyDescent="0.25">
      <c r="A1320" s="24">
        <v>39982</v>
      </c>
      <c r="B1320" s="26"/>
    </row>
    <row r="1321" spans="1:2" x14ac:dyDescent="0.25">
      <c r="A1321" s="24">
        <v>39983</v>
      </c>
      <c r="B1321" s="26"/>
    </row>
    <row r="1322" spans="1:2" x14ac:dyDescent="0.25">
      <c r="A1322" s="24">
        <v>39986</v>
      </c>
      <c r="B1322" s="26"/>
    </row>
    <row r="1323" spans="1:2" x14ac:dyDescent="0.25">
      <c r="A1323" s="24">
        <v>39987</v>
      </c>
      <c r="B1323" s="26"/>
    </row>
    <row r="1324" spans="1:2" x14ac:dyDescent="0.25">
      <c r="A1324" s="24">
        <v>39988</v>
      </c>
      <c r="B1324" s="26"/>
    </row>
    <row r="1325" spans="1:2" x14ac:dyDescent="0.25">
      <c r="A1325" s="24">
        <v>39989</v>
      </c>
      <c r="B1325" s="26"/>
    </row>
    <row r="1326" spans="1:2" x14ac:dyDescent="0.25">
      <c r="A1326" s="24">
        <v>39990</v>
      </c>
      <c r="B1326" s="26"/>
    </row>
    <row r="1327" spans="1:2" x14ac:dyDescent="0.25">
      <c r="A1327" s="24">
        <v>39993</v>
      </c>
      <c r="B1327" s="26"/>
    </row>
    <row r="1328" spans="1:2" x14ac:dyDescent="0.25">
      <c r="A1328" s="24">
        <v>39994</v>
      </c>
      <c r="B1328" s="26"/>
    </row>
    <row r="1329" spans="1:2" x14ac:dyDescent="0.25">
      <c r="A1329" s="24">
        <v>39995</v>
      </c>
      <c r="B1329" s="26"/>
    </row>
    <row r="1330" spans="1:2" x14ac:dyDescent="0.25">
      <c r="A1330" s="24">
        <v>39996</v>
      </c>
      <c r="B1330" s="26"/>
    </row>
    <row r="1331" spans="1:2" x14ac:dyDescent="0.25">
      <c r="A1331" s="24">
        <v>40000</v>
      </c>
      <c r="B1331" s="26"/>
    </row>
    <row r="1332" spans="1:2" x14ac:dyDescent="0.25">
      <c r="A1332" s="24">
        <v>40001</v>
      </c>
      <c r="B1332" s="26"/>
    </row>
    <row r="1333" spans="1:2" x14ac:dyDescent="0.25">
      <c r="A1333" s="24">
        <v>40002</v>
      </c>
      <c r="B1333" s="26"/>
    </row>
    <row r="1334" spans="1:2" x14ac:dyDescent="0.25">
      <c r="A1334" s="24">
        <v>40003</v>
      </c>
      <c r="B1334" s="26"/>
    </row>
    <row r="1335" spans="1:2" x14ac:dyDescent="0.25">
      <c r="A1335" s="24">
        <v>40004</v>
      </c>
      <c r="B1335" s="26"/>
    </row>
    <row r="1336" spans="1:2" x14ac:dyDescent="0.25">
      <c r="A1336" s="24">
        <v>40007</v>
      </c>
      <c r="B1336" s="26"/>
    </row>
    <row r="1337" spans="1:2" x14ac:dyDescent="0.25">
      <c r="A1337" s="24">
        <v>40008</v>
      </c>
      <c r="B1337" s="26"/>
    </row>
    <row r="1338" spans="1:2" x14ac:dyDescent="0.25">
      <c r="A1338" s="24">
        <v>40009</v>
      </c>
      <c r="B1338" s="26"/>
    </row>
    <row r="1339" spans="1:2" x14ac:dyDescent="0.25">
      <c r="A1339" s="24">
        <v>40010</v>
      </c>
      <c r="B1339" s="26"/>
    </row>
    <row r="1340" spans="1:2" x14ac:dyDescent="0.25">
      <c r="A1340" s="24">
        <v>40011</v>
      </c>
      <c r="B1340" s="26"/>
    </row>
    <row r="1341" spans="1:2" x14ac:dyDescent="0.25">
      <c r="A1341" s="24">
        <v>40014</v>
      </c>
      <c r="B1341" s="26"/>
    </row>
    <row r="1342" spans="1:2" x14ac:dyDescent="0.25">
      <c r="A1342" s="24">
        <v>40015</v>
      </c>
      <c r="B1342" s="26"/>
    </row>
    <row r="1343" spans="1:2" x14ac:dyDescent="0.25">
      <c r="A1343" s="24">
        <v>40016</v>
      </c>
      <c r="B1343" s="26"/>
    </row>
    <row r="1344" spans="1:2" x14ac:dyDescent="0.25">
      <c r="A1344" s="24">
        <v>40017</v>
      </c>
      <c r="B1344" s="26"/>
    </row>
    <row r="1345" spans="1:2" x14ac:dyDescent="0.25">
      <c r="A1345" s="24">
        <v>40018</v>
      </c>
      <c r="B1345" s="26"/>
    </row>
    <row r="1346" spans="1:2" x14ac:dyDescent="0.25">
      <c r="A1346" s="24">
        <v>40021</v>
      </c>
      <c r="B1346" s="26"/>
    </row>
    <row r="1347" spans="1:2" x14ac:dyDescent="0.25">
      <c r="A1347" s="24">
        <v>40022</v>
      </c>
      <c r="B1347" s="26"/>
    </row>
    <row r="1348" spans="1:2" x14ac:dyDescent="0.25">
      <c r="A1348" s="24">
        <v>40023</v>
      </c>
      <c r="B1348" s="26"/>
    </row>
    <row r="1349" spans="1:2" x14ac:dyDescent="0.25">
      <c r="A1349" s="24">
        <v>40024</v>
      </c>
      <c r="B1349" s="26"/>
    </row>
    <row r="1350" spans="1:2" x14ac:dyDescent="0.25">
      <c r="A1350" s="24">
        <v>40025</v>
      </c>
      <c r="B1350" s="26"/>
    </row>
    <row r="1351" spans="1:2" x14ac:dyDescent="0.25">
      <c r="A1351" s="24">
        <v>40028</v>
      </c>
      <c r="B1351" s="26"/>
    </row>
    <row r="1352" spans="1:2" x14ac:dyDescent="0.25">
      <c r="A1352" s="24">
        <v>40029</v>
      </c>
      <c r="B1352" s="26"/>
    </row>
    <row r="1353" spans="1:2" x14ac:dyDescent="0.25">
      <c r="A1353" s="24">
        <v>40030</v>
      </c>
      <c r="B1353" s="26"/>
    </row>
    <row r="1354" spans="1:2" x14ac:dyDescent="0.25">
      <c r="A1354" s="24">
        <v>40031</v>
      </c>
      <c r="B1354" s="26"/>
    </row>
    <row r="1355" spans="1:2" x14ac:dyDescent="0.25">
      <c r="A1355" s="24">
        <v>40032</v>
      </c>
      <c r="B1355" s="26"/>
    </row>
    <row r="1356" spans="1:2" x14ac:dyDescent="0.25">
      <c r="A1356" s="24">
        <v>40035</v>
      </c>
      <c r="B1356" s="26"/>
    </row>
    <row r="1357" spans="1:2" x14ac:dyDescent="0.25">
      <c r="A1357" s="24">
        <v>40036</v>
      </c>
      <c r="B1357" s="26"/>
    </row>
    <row r="1358" spans="1:2" x14ac:dyDescent="0.25">
      <c r="A1358" s="24">
        <v>40037</v>
      </c>
      <c r="B1358" s="26"/>
    </row>
    <row r="1359" spans="1:2" x14ac:dyDescent="0.25">
      <c r="A1359" s="24">
        <v>40038</v>
      </c>
      <c r="B1359" s="26"/>
    </row>
    <row r="1360" spans="1:2" x14ac:dyDescent="0.25">
      <c r="A1360" s="24">
        <v>40039</v>
      </c>
      <c r="B1360" s="26"/>
    </row>
    <row r="1361" spans="1:2" x14ac:dyDescent="0.25">
      <c r="A1361" s="24">
        <v>40042</v>
      </c>
      <c r="B1361" s="26"/>
    </row>
    <row r="1362" spans="1:2" x14ac:dyDescent="0.25">
      <c r="A1362" s="24">
        <v>40043</v>
      </c>
      <c r="B1362" s="26"/>
    </row>
    <row r="1363" spans="1:2" x14ac:dyDescent="0.25">
      <c r="A1363" s="24">
        <v>40044</v>
      </c>
      <c r="B1363" s="26"/>
    </row>
    <row r="1364" spans="1:2" x14ac:dyDescent="0.25">
      <c r="A1364" s="24">
        <v>40045</v>
      </c>
      <c r="B1364" s="26"/>
    </row>
    <row r="1365" spans="1:2" x14ac:dyDescent="0.25">
      <c r="A1365" s="24">
        <v>40046</v>
      </c>
      <c r="B1365" s="26"/>
    </row>
    <row r="1366" spans="1:2" x14ac:dyDescent="0.25">
      <c r="A1366" s="24">
        <v>40049</v>
      </c>
      <c r="B1366" s="26"/>
    </row>
    <row r="1367" spans="1:2" x14ac:dyDescent="0.25">
      <c r="A1367" s="24">
        <v>40050</v>
      </c>
      <c r="B1367" s="26"/>
    </row>
    <row r="1368" spans="1:2" x14ac:dyDescent="0.25">
      <c r="A1368" s="24">
        <v>40051</v>
      </c>
      <c r="B1368" s="26"/>
    </row>
    <row r="1369" spans="1:2" x14ac:dyDescent="0.25">
      <c r="A1369" s="24">
        <v>40052</v>
      </c>
      <c r="B1369" s="26"/>
    </row>
    <row r="1370" spans="1:2" x14ac:dyDescent="0.25">
      <c r="A1370" s="24">
        <v>40053</v>
      </c>
      <c r="B1370" s="26"/>
    </row>
    <row r="1371" spans="1:2" x14ac:dyDescent="0.25">
      <c r="A1371" s="24">
        <v>40056</v>
      </c>
      <c r="B1371" s="26"/>
    </row>
    <row r="1372" spans="1:2" x14ac:dyDescent="0.25">
      <c r="A1372" s="24">
        <v>40057</v>
      </c>
      <c r="B1372" s="26"/>
    </row>
    <row r="1373" spans="1:2" x14ac:dyDescent="0.25">
      <c r="A1373" s="24">
        <v>40058</v>
      </c>
      <c r="B1373" s="26"/>
    </row>
    <row r="1374" spans="1:2" x14ac:dyDescent="0.25">
      <c r="A1374" s="24">
        <v>40059</v>
      </c>
      <c r="B1374" s="26"/>
    </row>
    <row r="1375" spans="1:2" x14ac:dyDescent="0.25">
      <c r="A1375" s="24">
        <v>40060</v>
      </c>
      <c r="B1375" s="26"/>
    </row>
    <row r="1376" spans="1:2" x14ac:dyDescent="0.25">
      <c r="A1376" s="24">
        <v>40064</v>
      </c>
      <c r="B1376" s="26"/>
    </row>
    <row r="1377" spans="1:2" x14ac:dyDescent="0.25">
      <c r="A1377" s="24">
        <v>40065</v>
      </c>
      <c r="B1377" s="26"/>
    </row>
    <row r="1378" spans="1:2" x14ac:dyDescent="0.25">
      <c r="A1378" s="24">
        <v>40066</v>
      </c>
      <c r="B1378" s="26"/>
    </row>
    <row r="1379" spans="1:2" x14ac:dyDescent="0.25">
      <c r="A1379" s="24">
        <v>40067</v>
      </c>
      <c r="B1379" s="26"/>
    </row>
    <row r="1380" spans="1:2" x14ac:dyDescent="0.25">
      <c r="A1380" s="24">
        <v>40070</v>
      </c>
      <c r="B1380" s="26"/>
    </row>
    <row r="1381" spans="1:2" x14ac:dyDescent="0.25">
      <c r="A1381" s="24">
        <v>40071</v>
      </c>
      <c r="B1381" s="26"/>
    </row>
    <row r="1382" spans="1:2" x14ac:dyDescent="0.25">
      <c r="A1382" s="24">
        <v>40072</v>
      </c>
      <c r="B1382" s="26"/>
    </row>
    <row r="1383" spans="1:2" x14ac:dyDescent="0.25">
      <c r="A1383" s="24">
        <v>40073</v>
      </c>
      <c r="B1383" s="26"/>
    </row>
    <row r="1384" spans="1:2" x14ac:dyDescent="0.25">
      <c r="A1384" s="24">
        <v>40074</v>
      </c>
      <c r="B1384" s="26"/>
    </row>
    <row r="1385" spans="1:2" x14ac:dyDescent="0.25">
      <c r="A1385" s="24">
        <v>40077</v>
      </c>
      <c r="B1385" s="26"/>
    </row>
    <row r="1386" spans="1:2" x14ac:dyDescent="0.25">
      <c r="A1386" s="24">
        <v>40078</v>
      </c>
      <c r="B1386" s="26"/>
    </row>
    <row r="1387" spans="1:2" x14ac:dyDescent="0.25">
      <c r="A1387" s="24">
        <v>40079</v>
      </c>
      <c r="B1387" s="26"/>
    </row>
    <row r="1388" spans="1:2" x14ac:dyDescent="0.25">
      <c r="A1388" s="24">
        <v>40080</v>
      </c>
      <c r="B1388" s="26"/>
    </row>
    <row r="1389" spans="1:2" x14ac:dyDescent="0.25">
      <c r="A1389" s="24">
        <v>40081</v>
      </c>
      <c r="B1389" s="26"/>
    </row>
    <row r="1390" spans="1:2" x14ac:dyDescent="0.25">
      <c r="A1390" s="24">
        <v>40084</v>
      </c>
      <c r="B1390" s="26"/>
    </row>
    <row r="1391" spans="1:2" x14ac:dyDescent="0.25">
      <c r="A1391" s="24">
        <v>40085</v>
      </c>
      <c r="B1391" s="26"/>
    </row>
    <row r="1392" spans="1:2" x14ac:dyDescent="0.25">
      <c r="A1392" s="24">
        <v>40086</v>
      </c>
      <c r="B1392" s="26"/>
    </row>
    <row r="1393" spans="1:2" x14ac:dyDescent="0.25">
      <c r="A1393" s="24">
        <v>40087</v>
      </c>
      <c r="B1393" s="26"/>
    </row>
    <row r="1394" spans="1:2" x14ac:dyDescent="0.25">
      <c r="A1394" s="24">
        <v>40088</v>
      </c>
      <c r="B1394" s="26"/>
    </row>
    <row r="1395" spans="1:2" x14ac:dyDescent="0.25">
      <c r="A1395" s="24">
        <v>40091</v>
      </c>
      <c r="B1395" s="26"/>
    </row>
    <row r="1396" spans="1:2" x14ac:dyDescent="0.25">
      <c r="A1396" s="24">
        <v>40092</v>
      </c>
      <c r="B1396" s="26"/>
    </row>
    <row r="1397" spans="1:2" x14ac:dyDescent="0.25">
      <c r="A1397" s="24">
        <v>40093</v>
      </c>
      <c r="B1397" s="26"/>
    </row>
    <row r="1398" spans="1:2" x14ac:dyDescent="0.25">
      <c r="A1398" s="24">
        <v>40094</v>
      </c>
      <c r="B1398" s="26"/>
    </row>
    <row r="1399" spans="1:2" x14ac:dyDescent="0.25">
      <c r="A1399" s="24">
        <v>40095</v>
      </c>
      <c r="B1399" s="26"/>
    </row>
    <row r="1400" spans="1:2" x14ac:dyDescent="0.25">
      <c r="A1400" s="24">
        <v>40098</v>
      </c>
      <c r="B1400" s="26"/>
    </row>
    <row r="1401" spans="1:2" x14ac:dyDescent="0.25">
      <c r="A1401" s="24">
        <v>40099</v>
      </c>
      <c r="B1401" s="26"/>
    </row>
    <row r="1402" spans="1:2" x14ac:dyDescent="0.25">
      <c r="A1402" s="24">
        <v>40100</v>
      </c>
      <c r="B1402" s="26"/>
    </row>
    <row r="1403" spans="1:2" x14ac:dyDescent="0.25">
      <c r="A1403" s="24">
        <v>40101</v>
      </c>
      <c r="B1403" s="26"/>
    </row>
    <row r="1404" spans="1:2" x14ac:dyDescent="0.25">
      <c r="A1404" s="24">
        <v>40102</v>
      </c>
      <c r="B1404" s="26"/>
    </row>
    <row r="1405" spans="1:2" x14ac:dyDescent="0.25">
      <c r="A1405" s="24">
        <v>40105</v>
      </c>
      <c r="B1405" s="26"/>
    </row>
    <row r="1406" spans="1:2" x14ac:dyDescent="0.25">
      <c r="A1406" s="24">
        <v>40106</v>
      </c>
      <c r="B1406" s="26"/>
    </row>
    <row r="1407" spans="1:2" x14ac:dyDescent="0.25">
      <c r="A1407" s="24">
        <v>40107</v>
      </c>
      <c r="B1407" s="26"/>
    </row>
    <row r="1408" spans="1:2" x14ac:dyDescent="0.25">
      <c r="A1408" s="24">
        <v>40108</v>
      </c>
      <c r="B1408" s="26"/>
    </row>
    <row r="1409" spans="1:2" x14ac:dyDescent="0.25">
      <c r="A1409" s="24">
        <v>40109</v>
      </c>
      <c r="B1409" s="26"/>
    </row>
    <row r="1410" spans="1:2" x14ac:dyDescent="0.25">
      <c r="A1410" s="24">
        <v>40112</v>
      </c>
      <c r="B1410" s="26"/>
    </row>
    <row r="1411" spans="1:2" x14ac:dyDescent="0.25">
      <c r="A1411" s="24">
        <v>40113</v>
      </c>
      <c r="B1411" s="26"/>
    </row>
    <row r="1412" spans="1:2" x14ac:dyDescent="0.25">
      <c r="A1412" s="24">
        <v>40114</v>
      </c>
      <c r="B1412" s="26"/>
    </row>
    <row r="1413" spans="1:2" x14ac:dyDescent="0.25">
      <c r="A1413" s="24">
        <v>40115</v>
      </c>
      <c r="B1413" s="26"/>
    </row>
    <row r="1414" spans="1:2" x14ac:dyDescent="0.25">
      <c r="A1414" s="24">
        <v>40116</v>
      </c>
      <c r="B1414" s="26"/>
    </row>
    <row r="1415" spans="1:2" x14ac:dyDescent="0.25">
      <c r="A1415" s="24">
        <v>40119</v>
      </c>
      <c r="B1415" s="26"/>
    </row>
    <row r="1416" spans="1:2" x14ac:dyDescent="0.25">
      <c r="A1416" s="24">
        <v>40120</v>
      </c>
      <c r="B1416" s="26"/>
    </row>
    <row r="1417" spans="1:2" x14ac:dyDescent="0.25">
      <c r="A1417" s="24">
        <v>40121</v>
      </c>
      <c r="B1417" s="26"/>
    </row>
    <row r="1418" spans="1:2" x14ac:dyDescent="0.25">
      <c r="A1418" s="24">
        <v>40122</v>
      </c>
      <c r="B1418" s="26"/>
    </row>
    <row r="1419" spans="1:2" x14ac:dyDescent="0.25">
      <c r="A1419" s="24">
        <v>40123</v>
      </c>
      <c r="B1419" s="26"/>
    </row>
    <row r="1420" spans="1:2" x14ac:dyDescent="0.25">
      <c r="A1420" s="24">
        <v>40126</v>
      </c>
      <c r="B1420" s="26"/>
    </row>
    <row r="1421" spans="1:2" x14ac:dyDescent="0.25">
      <c r="A1421" s="24">
        <v>40127</v>
      </c>
      <c r="B1421" s="26"/>
    </row>
    <row r="1422" spans="1:2" x14ac:dyDescent="0.25">
      <c r="A1422" s="24">
        <v>40128</v>
      </c>
      <c r="B1422" s="26"/>
    </row>
    <row r="1423" spans="1:2" x14ac:dyDescent="0.25">
      <c r="A1423" s="24">
        <v>40129</v>
      </c>
      <c r="B1423" s="26"/>
    </row>
    <row r="1424" spans="1:2" x14ac:dyDescent="0.25">
      <c r="A1424" s="24">
        <v>40130</v>
      </c>
      <c r="B1424" s="26"/>
    </row>
    <row r="1425" spans="1:2" x14ac:dyDescent="0.25">
      <c r="A1425" s="24">
        <v>40133</v>
      </c>
      <c r="B1425" s="26"/>
    </row>
    <row r="1426" spans="1:2" x14ac:dyDescent="0.25">
      <c r="A1426" s="24">
        <v>40134</v>
      </c>
      <c r="B1426" s="26"/>
    </row>
    <row r="1427" spans="1:2" x14ac:dyDescent="0.25">
      <c r="A1427" s="24">
        <v>40135</v>
      </c>
      <c r="B1427" s="26"/>
    </row>
    <row r="1428" spans="1:2" x14ac:dyDescent="0.25">
      <c r="A1428" s="24">
        <v>40136</v>
      </c>
      <c r="B1428" s="26"/>
    </row>
    <row r="1429" spans="1:2" x14ac:dyDescent="0.25">
      <c r="A1429" s="24">
        <v>40137</v>
      </c>
      <c r="B1429" s="26"/>
    </row>
    <row r="1430" spans="1:2" x14ac:dyDescent="0.25">
      <c r="A1430" s="24">
        <v>40140</v>
      </c>
      <c r="B1430" s="26"/>
    </row>
    <row r="1431" spans="1:2" x14ac:dyDescent="0.25">
      <c r="A1431" s="24">
        <v>40141</v>
      </c>
      <c r="B1431" s="26"/>
    </row>
    <row r="1432" spans="1:2" x14ac:dyDescent="0.25">
      <c r="A1432" s="24">
        <v>40142</v>
      </c>
      <c r="B1432" s="26"/>
    </row>
    <row r="1433" spans="1:2" x14ac:dyDescent="0.25">
      <c r="A1433" s="24">
        <v>40144</v>
      </c>
      <c r="B1433" s="26"/>
    </row>
    <row r="1434" spans="1:2" x14ac:dyDescent="0.25">
      <c r="A1434" s="24">
        <v>40147</v>
      </c>
      <c r="B1434" s="26"/>
    </row>
    <row r="1435" spans="1:2" x14ac:dyDescent="0.25">
      <c r="A1435" s="24">
        <v>40148</v>
      </c>
      <c r="B1435" s="26"/>
    </row>
    <row r="1436" spans="1:2" x14ac:dyDescent="0.25">
      <c r="A1436" s="24">
        <v>40149</v>
      </c>
      <c r="B1436" s="26"/>
    </row>
    <row r="1437" spans="1:2" x14ac:dyDescent="0.25">
      <c r="A1437" s="24">
        <v>40150</v>
      </c>
      <c r="B1437" s="26"/>
    </row>
    <row r="1438" spans="1:2" x14ac:dyDescent="0.25">
      <c r="A1438" s="24">
        <v>40151</v>
      </c>
      <c r="B1438" s="26"/>
    </row>
    <row r="1439" spans="1:2" x14ac:dyDescent="0.25">
      <c r="A1439" s="24">
        <v>40154</v>
      </c>
      <c r="B1439" s="26"/>
    </row>
    <row r="1440" spans="1:2" x14ac:dyDescent="0.25">
      <c r="A1440" s="24">
        <v>40155</v>
      </c>
      <c r="B1440" s="26"/>
    </row>
    <row r="1441" spans="1:2" x14ac:dyDescent="0.25">
      <c r="A1441" s="24">
        <v>40156</v>
      </c>
      <c r="B1441" s="26"/>
    </row>
    <row r="1442" spans="1:2" x14ac:dyDescent="0.25">
      <c r="A1442" s="24">
        <v>40157</v>
      </c>
      <c r="B1442" s="26"/>
    </row>
    <row r="1443" spans="1:2" x14ac:dyDescent="0.25">
      <c r="A1443" s="24">
        <v>40158</v>
      </c>
      <c r="B1443" s="26"/>
    </row>
    <row r="1444" spans="1:2" x14ac:dyDescent="0.25">
      <c r="A1444" s="24">
        <v>40161</v>
      </c>
      <c r="B1444" s="26"/>
    </row>
    <row r="1445" spans="1:2" x14ac:dyDescent="0.25">
      <c r="A1445" s="24">
        <v>40162</v>
      </c>
      <c r="B1445" s="26"/>
    </row>
    <row r="1446" spans="1:2" x14ac:dyDescent="0.25">
      <c r="A1446" s="24">
        <v>40163</v>
      </c>
      <c r="B1446" s="26"/>
    </row>
    <row r="1447" spans="1:2" x14ac:dyDescent="0.25">
      <c r="A1447" s="24">
        <v>40164</v>
      </c>
      <c r="B1447" s="26"/>
    </row>
    <row r="1448" spans="1:2" x14ac:dyDescent="0.25">
      <c r="A1448" s="24">
        <v>40165</v>
      </c>
      <c r="B1448" s="26"/>
    </row>
    <row r="1449" spans="1:2" x14ac:dyDescent="0.25">
      <c r="A1449" s="24">
        <v>40168</v>
      </c>
      <c r="B1449" s="26"/>
    </row>
    <row r="1450" spans="1:2" x14ac:dyDescent="0.25">
      <c r="A1450" s="24">
        <v>40169</v>
      </c>
      <c r="B1450" s="26"/>
    </row>
    <row r="1451" spans="1:2" x14ac:dyDescent="0.25">
      <c r="A1451" s="24">
        <v>40170</v>
      </c>
      <c r="B1451" s="26"/>
    </row>
    <row r="1452" spans="1:2" x14ac:dyDescent="0.25">
      <c r="A1452" s="24">
        <v>40171</v>
      </c>
      <c r="B1452" s="26"/>
    </row>
    <row r="1453" spans="1:2" x14ac:dyDescent="0.25">
      <c r="A1453" s="24">
        <v>40175</v>
      </c>
      <c r="B1453" s="26"/>
    </row>
    <row r="1454" spans="1:2" x14ac:dyDescent="0.25">
      <c r="A1454" s="24">
        <v>40176</v>
      </c>
      <c r="B1454" s="26"/>
    </row>
    <row r="1455" spans="1:2" x14ac:dyDescent="0.25">
      <c r="A1455" s="24">
        <v>40177</v>
      </c>
      <c r="B1455" s="26"/>
    </row>
    <row r="1456" spans="1:2" x14ac:dyDescent="0.25">
      <c r="A1456" s="24">
        <v>40178</v>
      </c>
      <c r="B1456" s="26"/>
    </row>
    <row r="1457" spans="1:2" x14ac:dyDescent="0.25">
      <c r="A1457" s="24">
        <v>40182</v>
      </c>
      <c r="B1457" s="26"/>
    </row>
    <row r="1458" spans="1:2" x14ac:dyDescent="0.25">
      <c r="A1458" s="24">
        <v>40183</v>
      </c>
      <c r="B1458" s="26"/>
    </row>
    <row r="1459" spans="1:2" x14ac:dyDescent="0.25">
      <c r="A1459" s="24">
        <v>40184</v>
      </c>
      <c r="B1459" s="26"/>
    </row>
    <row r="1460" spans="1:2" x14ac:dyDescent="0.25">
      <c r="A1460" s="24">
        <v>40185</v>
      </c>
      <c r="B1460" s="26"/>
    </row>
    <row r="1461" spans="1:2" x14ac:dyDescent="0.25">
      <c r="A1461" s="24">
        <v>40186</v>
      </c>
      <c r="B1461" s="26"/>
    </row>
    <row r="1462" spans="1:2" x14ac:dyDescent="0.25">
      <c r="A1462" s="24">
        <v>40189</v>
      </c>
      <c r="B1462" s="26"/>
    </row>
    <row r="1463" spans="1:2" x14ac:dyDescent="0.25">
      <c r="A1463" s="24">
        <v>40190</v>
      </c>
      <c r="B1463" s="26"/>
    </row>
    <row r="1464" spans="1:2" x14ac:dyDescent="0.25">
      <c r="A1464" s="24">
        <v>40191</v>
      </c>
      <c r="B1464" s="26"/>
    </row>
    <row r="1465" spans="1:2" x14ac:dyDescent="0.25">
      <c r="A1465" s="24">
        <v>40192</v>
      </c>
      <c r="B1465" s="26"/>
    </row>
    <row r="1466" spans="1:2" x14ac:dyDescent="0.25">
      <c r="A1466" s="24">
        <v>40193</v>
      </c>
      <c r="B1466" s="26"/>
    </row>
    <row r="1467" spans="1:2" x14ac:dyDescent="0.25">
      <c r="A1467" s="24">
        <v>40197</v>
      </c>
      <c r="B1467" s="26"/>
    </row>
    <row r="1468" spans="1:2" x14ac:dyDescent="0.25">
      <c r="A1468" s="24">
        <v>40198</v>
      </c>
      <c r="B1468" s="26"/>
    </row>
    <row r="1469" spans="1:2" x14ac:dyDescent="0.25">
      <c r="A1469" s="24">
        <v>40199</v>
      </c>
      <c r="B1469" s="26"/>
    </row>
    <row r="1470" spans="1:2" x14ac:dyDescent="0.25">
      <c r="A1470" s="24">
        <v>40200</v>
      </c>
      <c r="B1470" s="26"/>
    </row>
    <row r="1471" spans="1:2" x14ac:dyDescent="0.25">
      <c r="A1471" s="24">
        <v>40203</v>
      </c>
      <c r="B1471" s="26"/>
    </row>
    <row r="1472" spans="1:2" x14ac:dyDescent="0.25">
      <c r="A1472" s="24">
        <v>40204</v>
      </c>
      <c r="B1472" s="26"/>
    </row>
    <row r="1473" spans="1:2" x14ac:dyDescent="0.25">
      <c r="A1473" s="24">
        <v>40205</v>
      </c>
      <c r="B1473" s="26"/>
    </row>
    <row r="1474" spans="1:2" x14ac:dyDescent="0.25">
      <c r="A1474" s="24">
        <v>40206</v>
      </c>
      <c r="B1474" s="26"/>
    </row>
    <row r="1475" spans="1:2" x14ac:dyDescent="0.25">
      <c r="A1475" s="24">
        <v>40207</v>
      </c>
      <c r="B1475" s="26"/>
    </row>
    <row r="1476" spans="1:2" x14ac:dyDescent="0.25">
      <c r="A1476" s="24">
        <v>40210</v>
      </c>
      <c r="B1476" s="26"/>
    </row>
    <row r="1477" spans="1:2" x14ac:dyDescent="0.25">
      <c r="A1477" s="24">
        <v>40211</v>
      </c>
      <c r="B1477" s="26"/>
    </row>
    <row r="1478" spans="1:2" x14ac:dyDescent="0.25">
      <c r="A1478" s="24">
        <v>40212</v>
      </c>
      <c r="B1478" s="26"/>
    </row>
    <row r="1479" spans="1:2" x14ac:dyDescent="0.25">
      <c r="A1479" s="24">
        <v>40213</v>
      </c>
      <c r="B1479" s="26"/>
    </row>
    <row r="1480" spans="1:2" x14ac:dyDescent="0.25">
      <c r="A1480" s="24">
        <v>40214</v>
      </c>
      <c r="B1480" s="26"/>
    </row>
    <row r="1481" spans="1:2" x14ac:dyDescent="0.25">
      <c r="A1481" s="24">
        <v>40217</v>
      </c>
      <c r="B1481" s="26"/>
    </row>
    <row r="1482" spans="1:2" x14ac:dyDescent="0.25">
      <c r="A1482" s="24">
        <v>40218</v>
      </c>
      <c r="B1482" s="26"/>
    </row>
    <row r="1483" spans="1:2" x14ac:dyDescent="0.25">
      <c r="A1483" s="24">
        <v>40219</v>
      </c>
      <c r="B1483" s="26"/>
    </row>
    <row r="1484" spans="1:2" x14ac:dyDescent="0.25">
      <c r="A1484" s="24">
        <v>40220</v>
      </c>
      <c r="B1484" s="26"/>
    </row>
    <row r="1485" spans="1:2" x14ac:dyDescent="0.25">
      <c r="A1485" s="24">
        <v>40221</v>
      </c>
      <c r="B1485" s="26"/>
    </row>
    <row r="1486" spans="1:2" x14ac:dyDescent="0.25">
      <c r="A1486" s="24">
        <v>40225</v>
      </c>
      <c r="B1486" s="26"/>
    </row>
    <row r="1487" spans="1:2" x14ac:dyDescent="0.25">
      <c r="A1487" s="24">
        <v>40226</v>
      </c>
      <c r="B1487" s="26"/>
    </row>
    <row r="1488" spans="1:2" x14ac:dyDescent="0.25">
      <c r="A1488" s="24">
        <v>40227</v>
      </c>
      <c r="B1488" s="26"/>
    </row>
    <row r="1489" spans="1:2" x14ac:dyDescent="0.25">
      <c r="A1489" s="24">
        <v>40228</v>
      </c>
      <c r="B1489" s="26"/>
    </row>
    <row r="1490" spans="1:2" x14ac:dyDescent="0.25">
      <c r="A1490" s="24">
        <v>40231</v>
      </c>
      <c r="B1490" s="26"/>
    </row>
    <row r="1491" spans="1:2" x14ac:dyDescent="0.25">
      <c r="A1491" s="24">
        <v>40232</v>
      </c>
      <c r="B1491" s="26"/>
    </row>
    <row r="1492" spans="1:2" x14ac:dyDescent="0.25">
      <c r="A1492" s="24">
        <v>40233</v>
      </c>
      <c r="B1492" s="26"/>
    </row>
    <row r="1493" spans="1:2" x14ac:dyDescent="0.25">
      <c r="A1493" s="24">
        <v>40234</v>
      </c>
      <c r="B1493" s="26"/>
    </row>
    <row r="1494" spans="1:2" x14ac:dyDescent="0.25">
      <c r="A1494" s="24">
        <v>40235</v>
      </c>
      <c r="B1494" s="26"/>
    </row>
    <row r="1495" spans="1:2" x14ac:dyDescent="0.25">
      <c r="A1495" s="24">
        <v>40238</v>
      </c>
      <c r="B1495" s="26"/>
    </row>
    <row r="1496" spans="1:2" x14ac:dyDescent="0.25">
      <c r="A1496" s="24">
        <v>40239</v>
      </c>
      <c r="B1496" s="26"/>
    </row>
    <row r="1497" spans="1:2" x14ac:dyDescent="0.25">
      <c r="A1497" s="24">
        <v>40240</v>
      </c>
      <c r="B1497" s="26"/>
    </row>
    <row r="1498" spans="1:2" x14ac:dyDescent="0.25">
      <c r="A1498" s="24">
        <v>40241</v>
      </c>
      <c r="B1498" s="26"/>
    </row>
    <row r="1499" spans="1:2" x14ac:dyDescent="0.25">
      <c r="A1499" s="24">
        <v>40242</v>
      </c>
      <c r="B1499" s="26"/>
    </row>
    <row r="1500" spans="1:2" x14ac:dyDescent="0.25">
      <c r="A1500" s="24">
        <v>40245</v>
      </c>
      <c r="B1500" s="26"/>
    </row>
    <row r="1501" spans="1:2" x14ac:dyDescent="0.25">
      <c r="A1501" s="24">
        <v>40246</v>
      </c>
      <c r="B1501" s="26"/>
    </row>
    <row r="1502" spans="1:2" x14ac:dyDescent="0.25">
      <c r="A1502" s="24">
        <v>40247</v>
      </c>
      <c r="B1502" s="26"/>
    </row>
    <row r="1503" spans="1:2" x14ac:dyDescent="0.25">
      <c r="A1503" s="24">
        <v>40248</v>
      </c>
      <c r="B1503" s="26"/>
    </row>
    <row r="1504" spans="1:2" x14ac:dyDescent="0.25">
      <c r="A1504" s="24">
        <v>40249</v>
      </c>
      <c r="B1504" s="26"/>
    </row>
    <row r="1505" spans="1:2" x14ac:dyDescent="0.25">
      <c r="A1505" s="24">
        <v>40252</v>
      </c>
      <c r="B1505" s="26"/>
    </row>
    <row r="1506" spans="1:2" x14ac:dyDescent="0.25">
      <c r="A1506" s="24">
        <v>40253</v>
      </c>
      <c r="B1506" s="26"/>
    </row>
    <row r="1507" spans="1:2" x14ac:dyDescent="0.25">
      <c r="A1507" s="24">
        <v>40254</v>
      </c>
      <c r="B1507" s="26"/>
    </row>
    <row r="1508" spans="1:2" x14ac:dyDescent="0.25">
      <c r="A1508" s="24">
        <v>40255</v>
      </c>
      <c r="B1508" s="26"/>
    </row>
    <row r="1509" spans="1:2" x14ac:dyDescent="0.25">
      <c r="A1509" s="24">
        <v>40256</v>
      </c>
      <c r="B1509" s="26"/>
    </row>
    <row r="1510" spans="1:2" x14ac:dyDescent="0.25">
      <c r="A1510" s="24">
        <v>40259</v>
      </c>
      <c r="B1510" s="26"/>
    </row>
    <row r="1511" spans="1:2" x14ac:dyDescent="0.25">
      <c r="A1511" s="24">
        <v>40260</v>
      </c>
      <c r="B1511" s="26"/>
    </row>
    <row r="1512" spans="1:2" x14ac:dyDescent="0.25">
      <c r="A1512" s="24">
        <v>40261</v>
      </c>
      <c r="B1512" s="26"/>
    </row>
    <row r="1513" spans="1:2" x14ac:dyDescent="0.25">
      <c r="A1513" s="24">
        <v>40262</v>
      </c>
      <c r="B1513" s="26"/>
    </row>
    <row r="1514" spans="1:2" x14ac:dyDescent="0.25">
      <c r="A1514" s="24">
        <v>40263</v>
      </c>
      <c r="B1514" s="26"/>
    </row>
    <row r="1515" spans="1:2" x14ac:dyDescent="0.25">
      <c r="A1515" s="24">
        <v>40266</v>
      </c>
      <c r="B1515" s="26"/>
    </row>
    <row r="1516" spans="1:2" x14ac:dyDescent="0.25">
      <c r="A1516" s="24">
        <v>40267</v>
      </c>
      <c r="B1516" s="26"/>
    </row>
    <row r="1517" spans="1:2" x14ac:dyDescent="0.25">
      <c r="A1517" s="24">
        <v>40268</v>
      </c>
      <c r="B1517" s="26"/>
    </row>
    <row r="1518" spans="1:2" x14ac:dyDescent="0.25">
      <c r="A1518" s="24">
        <v>40269</v>
      </c>
      <c r="B1518" s="26"/>
    </row>
    <row r="1519" spans="1:2" x14ac:dyDescent="0.25">
      <c r="A1519" s="24">
        <v>40273</v>
      </c>
      <c r="B1519" s="26"/>
    </row>
    <row r="1520" spans="1:2" x14ac:dyDescent="0.25">
      <c r="A1520" s="24">
        <v>40274</v>
      </c>
      <c r="B1520" s="26"/>
    </row>
    <row r="1521" spans="1:2" x14ac:dyDescent="0.25">
      <c r="A1521" s="24">
        <v>40275</v>
      </c>
      <c r="B1521" s="26"/>
    </row>
    <row r="1522" spans="1:2" x14ac:dyDescent="0.25">
      <c r="A1522" s="24">
        <v>40276</v>
      </c>
      <c r="B1522" s="26"/>
    </row>
    <row r="1523" spans="1:2" x14ac:dyDescent="0.25">
      <c r="A1523" s="24">
        <v>40277</v>
      </c>
      <c r="B1523" s="26"/>
    </row>
    <row r="1524" spans="1:2" x14ac:dyDescent="0.25">
      <c r="A1524" s="24">
        <v>40280</v>
      </c>
      <c r="B1524" s="26"/>
    </row>
    <row r="1525" spans="1:2" x14ac:dyDescent="0.25">
      <c r="A1525" s="24">
        <v>40281</v>
      </c>
      <c r="B1525" s="26"/>
    </row>
    <row r="1526" spans="1:2" x14ac:dyDescent="0.25">
      <c r="A1526" s="24">
        <v>40282</v>
      </c>
      <c r="B1526" s="26"/>
    </row>
    <row r="1527" spans="1:2" x14ac:dyDescent="0.25">
      <c r="A1527" s="24">
        <v>40283</v>
      </c>
      <c r="B1527" s="26"/>
    </row>
    <row r="1528" spans="1:2" x14ac:dyDescent="0.25">
      <c r="A1528" s="24">
        <v>40284</v>
      </c>
      <c r="B1528" s="26"/>
    </row>
    <row r="1529" spans="1:2" x14ac:dyDescent="0.25">
      <c r="A1529" s="24">
        <v>40287</v>
      </c>
      <c r="B1529" s="26"/>
    </row>
    <row r="1530" spans="1:2" x14ac:dyDescent="0.25">
      <c r="A1530" s="24">
        <v>40288</v>
      </c>
      <c r="B1530" s="26"/>
    </row>
    <row r="1531" spans="1:2" x14ac:dyDescent="0.25">
      <c r="A1531" s="24">
        <v>40289</v>
      </c>
      <c r="B1531" s="26"/>
    </row>
    <row r="1532" spans="1:2" x14ac:dyDescent="0.25">
      <c r="A1532" s="24">
        <v>40290</v>
      </c>
      <c r="B1532" s="26"/>
    </row>
    <row r="1533" spans="1:2" x14ac:dyDescent="0.25">
      <c r="A1533" s="24">
        <v>40291</v>
      </c>
      <c r="B1533" s="26"/>
    </row>
    <row r="1534" spans="1:2" x14ac:dyDescent="0.25">
      <c r="A1534" s="24">
        <v>40294</v>
      </c>
      <c r="B1534" s="26"/>
    </row>
    <row r="1535" spans="1:2" x14ac:dyDescent="0.25">
      <c r="A1535" s="24">
        <v>40295</v>
      </c>
      <c r="B1535" s="26"/>
    </row>
    <row r="1536" spans="1:2" x14ac:dyDescent="0.25">
      <c r="A1536" s="24">
        <v>40296</v>
      </c>
      <c r="B1536" s="26"/>
    </row>
    <row r="1537" spans="1:2" x14ac:dyDescent="0.25">
      <c r="A1537" s="24">
        <v>40297</v>
      </c>
      <c r="B1537" s="26"/>
    </row>
    <row r="1538" spans="1:2" x14ac:dyDescent="0.25">
      <c r="A1538" s="24">
        <v>40298</v>
      </c>
      <c r="B1538" s="26"/>
    </row>
    <row r="1539" spans="1:2" x14ac:dyDescent="0.25">
      <c r="A1539" s="24">
        <v>40301</v>
      </c>
      <c r="B1539" s="26"/>
    </row>
    <row r="1540" spans="1:2" x14ac:dyDescent="0.25">
      <c r="A1540" s="24">
        <v>40302</v>
      </c>
      <c r="B1540" s="26"/>
    </row>
    <row r="1541" spans="1:2" x14ac:dyDescent="0.25">
      <c r="A1541" s="24">
        <v>40303</v>
      </c>
      <c r="B1541" s="26"/>
    </row>
    <row r="1542" spans="1:2" x14ac:dyDescent="0.25">
      <c r="A1542" s="24">
        <v>40304</v>
      </c>
      <c r="B1542" s="26"/>
    </row>
    <row r="1543" spans="1:2" x14ac:dyDescent="0.25">
      <c r="A1543" s="24">
        <v>40305</v>
      </c>
      <c r="B1543" s="26"/>
    </row>
    <row r="1544" spans="1:2" x14ac:dyDescent="0.25">
      <c r="A1544" s="24">
        <v>40308</v>
      </c>
      <c r="B1544" s="26"/>
    </row>
    <row r="1545" spans="1:2" x14ac:dyDescent="0.25">
      <c r="A1545" s="24">
        <v>40309</v>
      </c>
      <c r="B1545" s="26"/>
    </row>
    <row r="1546" spans="1:2" x14ac:dyDescent="0.25">
      <c r="A1546" s="24">
        <v>40310</v>
      </c>
      <c r="B1546" s="26"/>
    </row>
    <row r="1547" spans="1:2" x14ac:dyDescent="0.25">
      <c r="A1547" s="24">
        <v>40311</v>
      </c>
      <c r="B1547" s="26"/>
    </row>
    <row r="1548" spans="1:2" x14ac:dyDescent="0.25">
      <c r="A1548" s="24">
        <v>40312</v>
      </c>
      <c r="B1548" s="26"/>
    </row>
    <row r="1549" spans="1:2" x14ac:dyDescent="0.25">
      <c r="A1549" s="24">
        <v>40315</v>
      </c>
      <c r="B1549" s="26"/>
    </row>
    <row r="1550" spans="1:2" x14ac:dyDescent="0.25">
      <c r="A1550" s="24">
        <v>40316</v>
      </c>
      <c r="B1550" s="26"/>
    </row>
    <row r="1551" spans="1:2" x14ac:dyDescent="0.25">
      <c r="A1551" s="24">
        <v>40317</v>
      </c>
      <c r="B1551" s="26"/>
    </row>
    <row r="1552" spans="1:2" x14ac:dyDescent="0.25">
      <c r="A1552" s="24">
        <v>40318</v>
      </c>
      <c r="B1552" s="26"/>
    </row>
    <row r="1553" spans="1:2" x14ac:dyDescent="0.25">
      <c r="A1553" s="24">
        <v>40319</v>
      </c>
      <c r="B1553" s="26"/>
    </row>
    <row r="1554" spans="1:2" x14ac:dyDescent="0.25">
      <c r="A1554" s="24">
        <v>40322</v>
      </c>
      <c r="B1554" s="26"/>
    </row>
    <row r="1555" spans="1:2" x14ac:dyDescent="0.25">
      <c r="A1555" s="24">
        <v>40323</v>
      </c>
      <c r="B1555" s="26"/>
    </row>
    <row r="1556" spans="1:2" x14ac:dyDescent="0.25">
      <c r="A1556" s="24">
        <v>40324</v>
      </c>
      <c r="B1556" s="26"/>
    </row>
    <row r="1557" spans="1:2" x14ac:dyDescent="0.25">
      <c r="A1557" s="24">
        <v>40325</v>
      </c>
      <c r="B1557" s="26"/>
    </row>
    <row r="1558" spans="1:2" x14ac:dyDescent="0.25">
      <c r="A1558" s="24">
        <v>40326</v>
      </c>
      <c r="B1558" s="26"/>
    </row>
    <row r="1559" spans="1:2" x14ac:dyDescent="0.25">
      <c r="A1559" s="24">
        <v>40330</v>
      </c>
      <c r="B1559" s="26"/>
    </row>
    <row r="1560" spans="1:2" x14ac:dyDescent="0.25">
      <c r="A1560" s="24">
        <v>40331</v>
      </c>
      <c r="B1560" s="26"/>
    </row>
    <row r="1561" spans="1:2" x14ac:dyDescent="0.25">
      <c r="A1561" s="24">
        <v>40332</v>
      </c>
      <c r="B1561" s="26"/>
    </row>
    <row r="1562" spans="1:2" x14ac:dyDescent="0.25">
      <c r="A1562" s="24">
        <v>40333</v>
      </c>
      <c r="B1562" s="26"/>
    </row>
    <row r="1563" spans="1:2" x14ac:dyDescent="0.25">
      <c r="A1563" s="24">
        <v>40336</v>
      </c>
      <c r="B1563" s="26"/>
    </row>
    <row r="1564" spans="1:2" x14ac:dyDescent="0.25">
      <c r="A1564" s="24">
        <v>40337</v>
      </c>
      <c r="B1564" s="26"/>
    </row>
    <row r="1565" spans="1:2" x14ac:dyDescent="0.25">
      <c r="A1565" s="24">
        <v>40338</v>
      </c>
      <c r="B1565" s="26"/>
    </row>
    <row r="1566" spans="1:2" x14ac:dyDescent="0.25">
      <c r="A1566" s="24">
        <v>40339</v>
      </c>
      <c r="B1566" s="26"/>
    </row>
    <row r="1567" spans="1:2" x14ac:dyDescent="0.25">
      <c r="A1567" s="24">
        <v>40340</v>
      </c>
      <c r="B1567" s="26"/>
    </row>
    <row r="1568" spans="1:2" x14ac:dyDescent="0.25">
      <c r="A1568" s="24">
        <v>40343</v>
      </c>
      <c r="B1568" s="26"/>
    </row>
    <row r="1569" spans="1:2" x14ac:dyDescent="0.25">
      <c r="A1569" s="24">
        <v>40344</v>
      </c>
      <c r="B1569" s="26"/>
    </row>
    <row r="1570" spans="1:2" x14ac:dyDescent="0.25">
      <c r="A1570" s="24">
        <v>40345</v>
      </c>
      <c r="B1570" s="26"/>
    </row>
    <row r="1571" spans="1:2" x14ac:dyDescent="0.25">
      <c r="A1571" s="24">
        <v>40346</v>
      </c>
      <c r="B1571" s="26"/>
    </row>
    <row r="1572" spans="1:2" x14ac:dyDescent="0.25">
      <c r="A1572" s="24">
        <v>40347</v>
      </c>
      <c r="B1572" s="26"/>
    </row>
    <row r="1573" spans="1:2" x14ac:dyDescent="0.25">
      <c r="A1573" s="24">
        <v>40350</v>
      </c>
      <c r="B1573" s="26"/>
    </row>
    <row r="1574" spans="1:2" x14ac:dyDescent="0.25">
      <c r="A1574" s="24">
        <v>40351</v>
      </c>
      <c r="B1574" s="26"/>
    </row>
    <row r="1575" spans="1:2" x14ac:dyDescent="0.25">
      <c r="A1575" s="24">
        <v>40352</v>
      </c>
      <c r="B1575" s="26"/>
    </row>
    <row r="1576" spans="1:2" x14ac:dyDescent="0.25">
      <c r="A1576" s="24">
        <v>40353</v>
      </c>
      <c r="B1576" s="26"/>
    </row>
    <row r="1577" spans="1:2" x14ac:dyDescent="0.25">
      <c r="A1577" s="24">
        <v>40354</v>
      </c>
      <c r="B1577" s="26"/>
    </row>
    <row r="1578" spans="1:2" x14ac:dyDescent="0.25">
      <c r="A1578" s="24">
        <v>40357</v>
      </c>
      <c r="B1578" s="26"/>
    </row>
    <row r="1579" spans="1:2" x14ac:dyDescent="0.25">
      <c r="A1579" s="24">
        <v>40358</v>
      </c>
      <c r="B1579" s="26"/>
    </row>
    <row r="1580" spans="1:2" x14ac:dyDescent="0.25">
      <c r="A1580" s="24">
        <v>40359</v>
      </c>
      <c r="B1580" s="26"/>
    </row>
    <row r="1581" spans="1:2" x14ac:dyDescent="0.25">
      <c r="A1581" s="24">
        <v>40360</v>
      </c>
      <c r="B1581" s="26"/>
    </row>
    <row r="1582" spans="1:2" x14ac:dyDescent="0.25">
      <c r="A1582" s="24">
        <v>40361</v>
      </c>
      <c r="B1582" s="26"/>
    </row>
    <row r="1583" spans="1:2" x14ac:dyDescent="0.25">
      <c r="A1583" s="24">
        <v>40365</v>
      </c>
      <c r="B1583" s="26"/>
    </row>
    <row r="1584" spans="1:2" x14ac:dyDescent="0.25">
      <c r="A1584" s="24">
        <v>40366</v>
      </c>
      <c r="B1584" s="26"/>
    </row>
    <row r="1585" spans="1:2" x14ac:dyDescent="0.25">
      <c r="A1585" s="24">
        <v>40367</v>
      </c>
      <c r="B1585" s="26"/>
    </row>
    <row r="1586" spans="1:2" x14ac:dyDescent="0.25">
      <c r="A1586" s="24">
        <v>40368</v>
      </c>
      <c r="B1586" s="26"/>
    </row>
    <row r="1587" spans="1:2" x14ac:dyDescent="0.25">
      <c r="A1587" s="24">
        <v>40371</v>
      </c>
      <c r="B1587" s="26"/>
    </row>
    <row r="1588" spans="1:2" x14ac:dyDescent="0.25">
      <c r="A1588" s="24">
        <v>40372</v>
      </c>
      <c r="B1588" s="26"/>
    </row>
    <row r="1589" spans="1:2" x14ac:dyDescent="0.25">
      <c r="A1589" s="24">
        <v>40373</v>
      </c>
      <c r="B1589" s="26"/>
    </row>
    <row r="1590" spans="1:2" x14ac:dyDescent="0.25">
      <c r="A1590" s="24">
        <v>40374</v>
      </c>
      <c r="B1590" s="26"/>
    </row>
    <row r="1591" spans="1:2" x14ac:dyDescent="0.25">
      <c r="A1591" s="24">
        <v>40375</v>
      </c>
      <c r="B1591" s="26"/>
    </row>
    <row r="1592" spans="1:2" x14ac:dyDescent="0.25">
      <c r="A1592" s="24">
        <v>40378</v>
      </c>
      <c r="B1592" s="26"/>
    </row>
    <row r="1593" spans="1:2" x14ac:dyDescent="0.25">
      <c r="A1593" s="24">
        <v>40379</v>
      </c>
      <c r="B1593" s="26"/>
    </row>
    <row r="1594" spans="1:2" x14ac:dyDescent="0.25">
      <c r="A1594" s="24">
        <v>40380</v>
      </c>
      <c r="B1594" s="26"/>
    </row>
    <row r="1595" spans="1:2" x14ac:dyDescent="0.25">
      <c r="A1595" s="24">
        <v>40381</v>
      </c>
      <c r="B1595" s="26"/>
    </row>
    <row r="1596" spans="1:2" x14ac:dyDescent="0.25">
      <c r="A1596" s="24">
        <v>40382</v>
      </c>
      <c r="B1596" s="26"/>
    </row>
    <row r="1597" spans="1:2" x14ac:dyDescent="0.25">
      <c r="A1597" s="24">
        <v>40385</v>
      </c>
      <c r="B1597" s="26"/>
    </row>
    <row r="1598" spans="1:2" x14ac:dyDescent="0.25">
      <c r="A1598" s="24">
        <v>40386</v>
      </c>
      <c r="B1598" s="26"/>
    </row>
    <row r="1599" spans="1:2" x14ac:dyDescent="0.25">
      <c r="A1599" s="24">
        <v>40387</v>
      </c>
      <c r="B1599" s="26"/>
    </row>
    <row r="1600" spans="1:2" x14ac:dyDescent="0.25">
      <c r="A1600" s="24">
        <v>40388</v>
      </c>
      <c r="B1600" s="26"/>
    </row>
    <row r="1601" spans="1:2" x14ac:dyDescent="0.25">
      <c r="A1601" s="24">
        <v>40389</v>
      </c>
      <c r="B1601" s="26"/>
    </row>
    <row r="1602" spans="1:2" x14ac:dyDescent="0.25">
      <c r="A1602" s="24">
        <v>40392</v>
      </c>
      <c r="B1602" s="26"/>
    </row>
    <row r="1603" spans="1:2" x14ac:dyDescent="0.25">
      <c r="A1603" s="24">
        <v>40393</v>
      </c>
      <c r="B1603" s="26"/>
    </row>
    <row r="1604" spans="1:2" x14ac:dyDescent="0.25">
      <c r="A1604" s="24">
        <v>40394</v>
      </c>
      <c r="B1604" s="26"/>
    </row>
    <row r="1605" spans="1:2" x14ac:dyDescent="0.25">
      <c r="A1605" s="24">
        <v>40395</v>
      </c>
      <c r="B1605" s="26"/>
    </row>
    <row r="1606" spans="1:2" x14ac:dyDescent="0.25">
      <c r="A1606" s="24">
        <v>40396</v>
      </c>
      <c r="B1606" s="26"/>
    </row>
    <row r="1607" spans="1:2" x14ac:dyDescent="0.25">
      <c r="A1607" s="24">
        <v>40399</v>
      </c>
      <c r="B1607" s="26"/>
    </row>
    <row r="1608" spans="1:2" x14ac:dyDescent="0.25">
      <c r="A1608" s="24">
        <v>40400</v>
      </c>
      <c r="B1608" s="26"/>
    </row>
    <row r="1609" spans="1:2" x14ac:dyDescent="0.25">
      <c r="A1609" s="24">
        <v>40401</v>
      </c>
      <c r="B1609" s="26"/>
    </row>
    <row r="1610" spans="1:2" x14ac:dyDescent="0.25">
      <c r="A1610" s="24">
        <v>40402</v>
      </c>
      <c r="B1610" s="26"/>
    </row>
    <row r="1611" spans="1:2" x14ac:dyDescent="0.25">
      <c r="A1611" s="24">
        <v>40403</v>
      </c>
      <c r="B1611" s="26"/>
    </row>
    <row r="1612" spans="1:2" x14ac:dyDescent="0.25">
      <c r="A1612" s="24">
        <v>40406</v>
      </c>
      <c r="B1612" s="26"/>
    </row>
    <row r="1613" spans="1:2" x14ac:dyDescent="0.25">
      <c r="A1613" s="24">
        <v>40407</v>
      </c>
      <c r="B1613" s="26"/>
    </row>
    <row r="1614" spans="1:2" x14ac:dyDescent="0.25">
      <c r="A1614" s="24">
        <v>40408</v>
      </c>
      <c r="B1614" s="26"/>
    </row>
    <row r="1615" spans="1:2" x14ac:dyDescent="0.25">
      <c r="A1615" s="24">
        <v>40409</v>
      </c>
      <c r="B1615" s="26"/>
    </row>
    <row r="1616" spans="1:2" x14ac:dyDescent="0.25">
      <c r="A1616" s="24">
        <v>40410</v>
      </c>
      <c r="B1616" s="26"/>
    </row>
    <row r="1617" spans="1:2" x14ac:dyDescent="0.25">
      <c r="A1617" s="24">
        <v>40413</v>
      </c>
      <c r="B1617" s="26"/>
    </row>
    <row r="1618" spans="1:2" x14ac:dyDescent="0.25">
      <c r="A1618" s="24">
        <v>40414</v>
      </c>
      <c r="B1618" s="26"/>
    </row>
    <row r="1619" spans="1:2" x14ac:dyDescent="0.25">
      <c r="A1619" s="24">
        <v>40415</v>
      </c>
      <c r="B1619" s="26"/>
    </row>
    <row r="1620" spans="1:2" x14ac:dyDescent="0.25">
      <c r="A1620" s="24">
        <v>40416</v>
      </c>
      <c r="B1620" s="26"/>
    </row>
    <row r="1621" spans="1:2" x14ac:dyDescent="0.25">
      <c r="A1621" s="24">
        <v>40417</v>
      </c>
      <c r="B1621" s="26"/>
    </row>
    <row r="1622" spans="1:2" x14ac:dyDescent="0.25">
      <c r="A1622" s="24">
        <v>40420</v>
      </c>
      <c r="B1622" s="26"/>
    </row>
    <row r="1623" spans="1:2" x14ac:dyDescent="0.25">
      <c r="A1623" s="24">
        <v>40421</v>
      </c>
      <c r="B1623" s="26"/>
    </row>
    <row r="1624" spans="1:2" x14ac:dyDescent="0.25">
      <c r="A1624" s="24">
        <v>40422</v>
      </c>
      <c r="B1624" s="26"/>
    </row>
    <row r="1625" spans="1:2" x14ac:dyDescent="0.25">
      <c r="A1625" s="24">
        <v>40423</v>
      </c>
      <c r="B1625" s="26"/>
    </row>
    <row r="1626" spans="1:2" x14ac:dyDescent="0.25">
      <c r="A1626" s="24">
        <v>40424</v>
      </c>
      <c r="B1626" s="26"/>
    </row>
    <row r="1627" spans="1:2" x14ac:dyDescent="0.25">
      <c r="A1627" s="24">
        <v>40428</v>
      </c>
      <c r="B1627" s="26"/>
    </row>
    <row r="1628" spans="1:2" x14ac:dyDescent="0.25">
      <c r="A1628" s="24">
        <v>40429</v>
      </c>
      <c r="B1628" s="26"/>
    </row>
    <row r="1629" spans="1:2" x14ac:dyDescent="0.25">
      <c r="A1629" s="24">
        <v>40430</v>
      </c>
      <c r="B1629" s="26"/>
    </row>
    <row r="1630" spans="1:2" x14ac:dyDescent="0.25">
      <c r="A1630" s="24">
        <v>40431</v>
      </c>
      <c r="B1630" s="26"/>
    </row>
    <row r="1631" spans="1:2" x14ac:dyDescent="0.25">
      <c r="A1631" s="24">
        <v>40434</v>
      </c>
      <c r="B1631" s="26"/>
    </row>
    <row r="1632" spans="1:2" x14ac:dyDescent="0.25">
      <c r="A1632" s="24">
        <v>40435</v>
      </c>
      <c r="B1632" s="26"/>
    </row>
    <row r="1633" spans="1:2" x14ac:dyDescent="0.25">
      <c r="A1633" s="24">
        <v>40436</v>
      </c>
      <c r="B1633" s="26"/>
    </row>
    <row r="1634" spans="1:2" x14ac:dyDescent="0.25">
      <c r="A1634" s="24">
        <v>40437</v>
      </c>
      <c r="B1634" s="26"/>
    </row>
    <row r="1635" spans="1:2" x14ac:dyDescent="0.25">
      <c r="A1635" s="24">
        <v>40438</v>
      </c>
      <c r="B1635" s="26"/>
    </row>
    <row r="1636" spans="1:2" x14ac:dyDescent="0.25">
      <c r="A1636" s="24">
        <v>40441</v>
      </c>
      <c r="B1636" s="26"/>
    </row>
    <row r="1637" spans="1:2" x14ac:dyDescent="0.25">
      <c r="A1637" s="24">
        <v>40442</v>
      </c>
      <c r="B1637" s="26"/>
    </row>
    <row r="1638" spans="1:2" x14ac:dyDescent="0.25">
      <c r="A1638" s="24">
        <v>40443</v>
      </c>
      <c r="B1638" s="26"/>
    </row>
    <row r="1639" spans="1:2" x14ac:dyDescent="0.25">
      <c r="A1639" s="24">
        <v>40444</v>
      </c>
      <c r="B1639" s="26"/>
    </row>
    <row r="1640" spans="1:2" x14ac:dyDescent="0.25">
      <c r="A1640" s="24">
        <v>40445</v>
      </c>
      <c r="B1640" s="26"/>
    </row>
    <row r="1641" spans="1:2" x14ac:dyDescent="0.25">
      <c r="A1641" s="24">
        <v>40448</v>
      </c>
      <c r="B1641" s="26"/>
    </row>
    <row r="1642" spans="1:2" x14ac:dyDescent="0.25">
      <c r="A1642" s="24">
        <v>40449</v>
      </c>
      <c r="B1642" s="26"/>
    </row>
    <row r="1643" spans="1:2" x14ac:dyDescent="0.25">
      <c r="A1643" s="24">
        <v>40450</v>
      </c>
      <c r="B1643" s="26"/>
    </row>
    <row r="1644" spans="1:2" x14ac:dyDescent="0.25">
      <c r="A1644" s="24">
        <v>40451</v>
      </c>
      <c r="B1644" s="26"/>
    </row>
    <row r="1645" spans="1:2" x14ac:dyDescent="0.25">
      <c r="A1645" s="24">
        <v>40452</v>
      </c>
      <c r="B1645" s="26"/>
    </row>
    <row r="1646" spans="1:2" x14ac:dyDescent="0.25">
      <c r="A1646" s="24">
        <v>40455</v>
      </c>
      <c r="B1646" s="26"/>
    </row>
    <row r="1647" spans="1:2" x14ac:dyDescent="0.25">
      <c r="A1647" s="24">
        <v>40456</v>
      </c>
      <c r="B1647" s="26"/>
    </row>
    <row r="1648" spans="1:2" x14ac:dyDescent="0.25">
      <c r="A1648" s="24">
        <v>40457</v>
      </c>
      <c r="B1648" s="26"/>
    </row>
    <row r="1649" spans="1:2" x14ac:dyDescent="0.25">
      <c r="A1649" s="24">
        <v>40458</v>
      </c>
      <c r="B1649" s="26"/>
    </row>
    <row r="1650" spans="1:2" x14ac:dyDescent="0.25">
      <c r="A1650" s="24">
        <v>40459</v>
      </c>
      <c r="B1650" s="26"/>
    </row>
    <row r="1651" spans="1:2" x14ac:dyDescent="0.25">
      <c r="A1651" s="24">
        <v>40462</v>
      </c>
      <c r="B1651" s="26"/>
    </row>
    <row r="1652" spans="1:2" x14ac:dyDescent="0.25">
      <c r="A1652" s="24">
        <v>40463</v>
      </c>
      <c r="B1652" s="26"/>
    </row>
    <row r="1653" spans="1:2" x14ac:dyDescent="0.25">
      <c r="A1653" s="24">
        <v>40464</v>
      </c>
      <c r="B1653" s="26"/>
    </row>
    <row r="1654" spans="1:2" x14ac:dyDescent="0.25">
      <c r="A1654" s="24">
        <v>40465</v>
      </c>
      <c r="B1654" s="26"/>
    </row>
    <row r="1655" spans="1:2" x14ac:dyDescent="0.25">
      <c r="A1655" s="24">
        <v>40466</v>
      </c>
      <c r="B1655" s="26"/>
    </row>
    <row r="1656" spans="1:2" x14ac:dyDescent="0.25">
      <c r="A1656" s="24">
        <v>40469</v>
      </c>
      <c r="B1656" s="26"/>
    </row>
    <row r="1657" spans="1:2" x14ac:dyDescent="0.25">
      <c r="A1657" s="24">
        <v>40470</v>
      </c>
      <c r="B1657" s="26"/>
    </row>
    <row r="1658" spans="1:2" x14ac:dyDescent="0.25">
      <c r="A1658" s="24">
        <v>40471</v>
      </c>
      <c r="B1658" s="26"/>
    </row>
    <row r="1659" spans="1:2" x14ac:dyDescent="0.25">
      <c r="A1659" s="24">
        <v>40472</v>
      </c>
      <c r="B1659" s="26"/>
    </row>
    <row r="1660" spans="1:2" x14ac:dyDescent="0.25">
      <c r="A1660" s="24">
        <v>40473</v>
      </c>
      <c r="B1660" s="26"/>
    </row>
    <row r="1661" spans="1:2" x14ac:dyDescent="0.25">
      <c r="A1661" s="24">
        <v>40476</v>
      </c>
      <c r="B1661" s="26"/>
    </row>
    <row r="1662" spans="1:2" x14ac:dyDescent="0.25">
      <c r="A1662" s="24">
        <v>40477</v>
      </c>
      <c r="B1662" s="26"/>
    </row>
    <row r="1663" spans="1:2" x14ac:dyDescent="0.25">
      <c r="A1663" s="24">
        <v>40478</v>
      </c>
      <c r="B1663" s="26"/>
    </row>
    <row r="1664" spans="1:2" x14ac:dyDescent="0.25">
      <c r="A1664" s="24">
        <v>40479</v>
      </c>
      <c r="B1664" s="26"/>
    </row>
    <row r="1665" spans="1:2" x14ac:dyDescent="0.25">
      <c r="A1665" s="24">
        <v>40480</v>
      </c>
      <c r="B1665" s="26"/>
    </row>
    <row r="1666" spans="1:2" x14ac:dyDescent="0.25">
      <c r="A1666" s="24">
        <v>40483</v>
      </c>
      <c r="B1666" s="26"/>
    </row>
    <row r="1667" spans="1:2" x14ac:dyDescent="0.25">
      <c r="A1667" s="24">
        <v>40484</v>
      </c>
      <c r="B1667" s="26"/>
    </row>
    <row r="1668" spans="1:2" x14ac:dyDescent="0.25">
      <c r="A1668" s="24">
        <v>40485</v>
      </c>
      <c r="B1668" s="26"/>
    </row>
    <row r="1669" spans="1:2" x14ac:dyDescent="0.25">
      <c r="A1669" s="24">
        <v>40486</v>
      </c>
      <c r="B1669" s="26"/>
    </row>
    <row r="1670" spans="1:2" x14ac:dyDescent="0.25">
      <c r="A1670" s="24">
        <v>40487</v>
      </c>
      <c r="B1670" s="26"/>
    </row>
    <row r="1671" spans="1:2" x14ac:dyDescent="0.25">
      <c r="A1671" s="24">
        <v>40490</v>
      </c>
      <c r="B1671" s="26"/>
    </row>
    <row r="1672" spans="1:2" x14ac:dyDescent="0.25">
      <c r="A1672" s="24">
        <v>40491</v>
      </c>
      <c r="B1672" s="26"/>
    </row>
    <row r="1673" spans="1:2" x14ac:dyDescent="0.25">
      <c r="A1673" s="24">
        <v>40492</v>
      </c>
      <c r="B1673" s="26"/>
    </row>
    <row r="1674" spans="1:2" x14ac:dyDescent="0.25">
      <c r="A1674" s="24">
        <v>40493</v>
      </c>
      <c r="B1674" s="26"/>
    </row>
    <row r="1675" spans="1:2" x14ac:dyDescent="0.25">
      <c r="A1675" s="24">
        <v>40494</v>
      </c>
      <c r="B1675" s="26"/>
    </row>
    <row r="1676" spans="1:2" x14ac:dyDescent="0.25">
      <c r="A1676" s="24">
        <v>40497</v>
      </c>
      <c r="B1676" s="26"/>
    </row>
    <row r="1677" spans="1:2" x14ac:dyDescent="0.25">
      <c r="A1677" s="24">
        <v>40498</v>
      </c>
      <c r="B1677" s="26"/>
    </row>
    <row r="1678" spans="1:2" x14ac:dyDescent="0.25">
      <c r="A1678" s="24">
        <v>40499</v>
      </c>
      <c r="B1678" s="26"/>
    </row>
    <row r="1679" spans="1:2" x14ac:dyDescent="0.25">
      <c r="A1679" s="24">
        <v>40500</v>
      </c>
      <c r="B1679" s="26"/>
    </row>
    <row r="1680" spans="1:2" x14ac:dyDescent="0.25">
      <c r="A1680" s="24">
        <v>40501</v>
      </c>
      <c r="B1680" s="26"/>
    </row>
    <row r="1681" spans="1:2" x14ac:dyDescent="0.25">
      <c r="A1681" s="24">
        <v>40504</v>
      </c>
      <c r="B1681" s="26"/>
    </row>
    <row r="1682" spans="1:2" x14ac:dyDescent="0.25">
      <c r="A1682" s="24">
        <v>40505</v>
      </c>
      <c r="B1682" s="26"/>
    </row>
    <row r="1683" spans="1:2" x14ac:dyDescent="0.25">
      <c r="A1683" s="24">
        <v>40506</v>
      </c>
      <c r="B1683" s="26"/>
    </row>
    <row r="1684" spans="1:2" x14ac:dyDescent="0.25">
      <c r="A1684" s="24">
        <v>40508</v>
      </c>
      <c r="B1684" s="26"/>
    </row>
    <row r="1685" spans="1:2" x14ac:dyDescent="0.25">
      <c r="A1685" s="24">
        <v>40511</v>
      </c>
      <c r="B1685" s="26"/>
    </row>
    <row r="1686" spans="1:2" x14ac:dyDescent="0.25">
      <c r="A1686" s="24">
        <v>40512</v>
      </c>
      <c r="B1686" s="26"/>
    </row>
    <row r="1687" spans="1:2" x14ac:dyDescent="0.25">
      <c r="A1687" s="24">
        <v>40513</v>
      </c>
      <c r="B1687" s="26"/>
    </row>
    <row r="1688" spans="1:2" x14ac:dyDescent="0.25">
      <c r="A1688" s="24">
        <v>40514</v>
      </c>
      <c r="B1688" s="26"/>
    </row>
    <row r="1689" spans="1:2" x14ac:dyDescent="0.25">
      <c r="A1689" s="24">
        <v>40515</v>
      </c>
      <c r="B1689" s="26"/>
    </row>
    <row r="1690" spans="1:2" x14ac:dyDescent="0.25">
      <c r="A1690" s="24">
        <v>40518</v>
      </c>
      <c r="B1690" s="26"/>
    </row>
    <row r="1691" spans="1:2" x14ac:dyDescent="0.25">
      <c r="A1691" s="24">
        <v>40519</v>
      </c>
      <c r="B1691" s="26"/>
    </row>
    <row r="1692" spans="1:2" x14ac:dyDescent="0.25">
      <c r="A1692" s="24">
        <v>40520</v>
      </c>
      <c r="B1692" s="26"/>
    </row>
    <row r="1693" spans="1:2" x14ac:dyDescent="0.25">
      <c r="A1693" s="24">
        <v>40521</v>
      </c>
      <c r="B1693" s="26"/>
    </row>
    <row r="1694" spans="1:2" x14ac:dyDescent="0.25">
      <c r="A1694" s="24">
        <v>40522</v>
      </c>
      <c r="B1694" s="26"/>
    </row>
    <row r="1695" spans="1:2" x14ac:dyDescent="0.25">
      <c r="A1695" s="24">
        <v>40525</v>
      </c>
      <c r="B1695" s="26"/>
    </row>
    <row r="1696" spans="1:2" x14ac:dyDescent="0.25">
      <c r="A1696" s="24">
        <v>40526</v>
      </c>
      <c r="B1696" s="26"/>
    </row>
    <row r="1697" spans="1:2" x14ac:dyDescent="0.25">
      <c r="A1697" s="24">
        <v>40527</v>
      </c>
      <c r="B1697" s="26"/>
    </row>
    <row r="1698" spans="1:2" x14ac:dyDescent="0.25">
      <c r="A1698" s="24">
        <v>40528</v>
      </c>
      <c r="B1698" s="26"/>
    </row>
    <row r="1699" spans="1:2" x14ac:dyDescent="0.25">
      <c r="A1699" s="24">
        <v>40529</v>
      </c>
      <c r="B1699" s="26"/>
    </row>
    <row r="1700" spans="1:2" x14ac:dyDescent="0.25">
      <c r="A1700" s="24">
        <v>40532</v>
      </c>
      <c r="B1700" s="26"/>
    </row>
    <row r="1701" spans="1:2" x14ac:dyDescent="0.25">
      <c r="A1701" s="24">
        <v>40533</v>
      </c>
      <c r="B1701" s="26"/>
    </row>
    <row r="1702" spans="1:2" x14ac:dyDescent="0.25">
      <c r="A1702" s="24">
        <v>40534</v>
      </c>
      <c r="B1702" s="26"/>
    </row>
    <row r="1703" spans="1:2" x14ac:dyDescent="0.25">
      <c r="A1703" s="24">
        <v>40535</v>
      </c>
      <c r="B1703" s="26"/>
    </row>
    <row r="1704" spans="1:2" x14ac:dyDescent="0.25">
      <c r="A1704" s="24">
        <v>40539</v>
      </c>
      <c r="B1704" s="26"/>
    </row>
    <row r="1705" spans="1:2" x14ac:dyDescent="0.25">
      <c r="A1705" s="24">
        <v>40540</v>
      </c>
      <c r="B1705" s="26"/>
    </row>
    <row r="1706" spans="1:2" x14ac:dyDescent="0.25">
      <c r="A1706" s="24">
        <v>40541</v>
      </c>
      <c r="B1706" s="26"/>
    </row>
    <row r="1707" spans="1:2" x14ac:dyDescent="0.25">
      <c r="A1707" s="24">
        <v>40542</v>
      </c>
      <c r="B1707" s="26"/>
    </row>
    <row r="1708" spans="1:2" x14ac:dyDescent="0.25">
      <c r="A1708" s="24">
        <v>40543</v>
      </c>
      <c r="B1708" s="26"/>
    </row>
    <row r="1709" spans="1:2" x14ac:dyDescent="0.25">
      <c r="A1709" s="24">
        <v>40546</v>
      </c>
      <c r="B1709" s="26" t="e">
        <v>#N/A</v>
      </c>
    </row>
    <row r="1710" spans="1:2" x14ac:dyDescent="0.25">
      <c r="A1710" s="24">
        <v>40547</v>
      </c>
      <c r="B1710" s="26" t="e">
        <v>#N/A</v>
      </c>
    </row>
    <row r="1711" spans="1:2" x14ac:dyDescent="0.25">
      <c r="A1711" s="24">
        <v>40548</v>
      </c>
      <c r="B1711" s="26" t="e">
        <v>#N/A</v>
      </c>
    </row>
    <row r="1712" spans="1:2" x14ac:dyDescent="0.25">
      <c r="A1712" s="24">
        <v>40549</v>
      </c>
      <c r="B1712" s="26" t="e">
        <v>#N/A</v>
      </c>
    </row>
    <row r="1713" spans="1:2" x14ac:dyDescent="0.25">
      <c r="A1713" s="24">
        <v>40550</v>
      </c>
      <c r="B1713" s="26" t="e">
        <v>#N/A</v>
      </c>
    </row>
    <row r="1714" spans="1:2" x14ac:dyDescent="0.25">
      <c r="A1714" s="24">
        <v>40553</v>
      </c>
      <c r="B1714" s="26" t="e">
        <v>#N/A</v>
      </c>
    </row>
    <row r="1715" spans="1:2" x14ac:dyDescent="0.25">
      <c r="A1715" s="24">
        <v>40554</v>
      </c>
      <c r="B1715" s="26" t="e">
        <v>#N/A</v>
      </c>
    </row>
    <row r="1716" spans="1:2" x14ac:dyDescent="0.25">
      <c r="A1716" s="24">
        <v>40555</v>
      </c>
      <c r="B1716" s="26" t="e">
        <v>#N/A</v>
      </c>
    </row>
    <row r="1717" spans="1:2" x14ac:dyDescent="0.25">
      <c r="A1717" s="24">
        <v>40556</v>
      </c>
      <c r="B1717" s="26" t="e">
        <v>#N/A</v>
      </c>
    </row>
    <row r="1718" spans="1:2" x14ac:dyDescent="0.25">
      <c r="A1718" s="24">
        <v>40557</v>
      </c>
      <c r="B1718" s="26" t="e">
        <v>#N/A</v>
      </c>
    </row>
    <row r="1719" spans="1:2" x14ac:dyDescent="0.25">
      <c r="A1719" s="24">
        <v>40561</v>
      </c>
      <c r="B1719" s="26" t="e">
        <v>#N/A</v>
      </c>
    </row>
    <row r="1720" spans="1:2" x14ac:dyDescent="0.25">
      <c r="A1720" s="24">
        <v>40562</v>
      </c>
      <c r="B1720" s="26" t="e">
        <v>#N/A</v>
      </c>
    </row>
    <row r="1721" spans="1:2" x14ac:dyDescent="0.25">
      <c r="A1721" s="24">
        <v>40563</v>
      </c>
      <c r="B1721" s="26" t="e">
        <v>#N/A</v>
      </c>
    </row>
    <row r="1722" spans="1:2" x14ac:dyDescent="0.25">
      <c r="A1722" s="24">
        <v>40564</v>
      </c>
      <c r="B1722" s="26" t="e">
        <v>#N/A</v>
      </c>
    </row>
    <row r="1723" spans="1:2" x14ac:dyDescent="0.25">
      <c r="A1723" s="24">
        <v>40567</v>
      </c>
      <c r="B1723" s="26" t="e">
        <v>#N/A</v>
      </c>
    </row>
    <row r="1724" spans="1:2" x14ac:dyDescent="0.25">
      <c r="A1724" s="24">
        <v>40568</v>
      </c>
      <c r="B1724" s="26" t="e">
        <v>#N/A</v>
      </c>
    </row>
    <row r="1725" spans="1:2" x14ac:dyDescent="0.25">
      <c r="A1725" s="24">
        <v>40569</v>
      </c>
      <c r="B1725" s="26" t="e">
        <v>#N/A</v>
      </c>
    </row>
    <row r="1726" spans="1:2" x14ac:dyDescent="0.25">
      <c r="A1726" s="24">
        <v>40570</v>
      </c>
      <c r="B1726" s="26" t="e">
        <v>#N/A</v>
      </c>
    </row>
    <row r="1727" spans="1:2" x14ac:dyDescent="0.25">
      <c r="A1727" s="24">
        <v>40571</v>
      </c>
      <c r="B1727" s="26" t="e">
        <v>#N/A</v>
      </c>
    </row>
    <row r="1728" spans="1:2" x14ac:dyDescent="0.25">
      <c r="A1728" s="24">
        <v>40574</v>
      </c>
      <c r="B1728" s="26" t="e">
        <v>#N/A</v>
      </c>
    </row>
    <row r="1729" spans="1:2" x14ac:dyDescent="0.25">
      <c r="A1729" s="24">
        <v>40575</v>
      </c>
      <c r="B1729" s="26" t="e">
        <v>#N/A</v>
      </c>
    </row>
    <row r="1730" spans="1:2" x14ac:dyDescent="0.25">
      <c r="A1730" s="24">
        <v>40576</v>
      </c>
      <c r="B1730" s="26" t="e">
        <v>#N/A</v>
      </c>
    </row>
    <row r="1731" spans="1:2" x14ac:dyDescent="0.25">
      <c r="A1731" s="24">
        <v>40577</v>
      </c>
      <c r="B1731" s="26" t="e">
        <v>#N/A</v>
      </c>
    </row>
    <row r="1732" spans="1:2" x14ac:dyDescent="0.25">
      <c r="A1732" s="24">
        <v>40578</v>
      </c>
      <c r="B1732" s="26" t="e">
        <v>#N/A</v>
      </c>
    </row>
    <row r="1733" spans="1:2" x14ac:dyDescent="0.25">
      <c r="A1733" s="24">
        <v>40581</v>
      </c>
      <c r="B1733" s="26" t="e">
        <v>#N/A</v>
      </c>
    </row>
    <row r="1734" spans="1:2" x14ac:dyDescent="0.25">
      <c r="A1734" s="24">
        <v>40582</v>
      </c>
      <c r="B1734" s="26" t="e">
        <v>#N/A</v>
      </c>
    </row>
    <row r="1735" spans="1:2" x14ac:dyDescent="0.25">
      <c r="A1735" s="24">
        <v>40583</v>
      </c>
      <c r="B1735" s="26" t="e">
        <v>#N/A</v>
      </c>
    </row>
    <row r="1736" spans="1:2" x14ac:dyDescent="0.25">
      <c r="A1736" s="24">
        <v>40584</v>
      </c>
      <c r="B1736" s="26" t="e">
        <v>#N/A</v>
      </c>
    </row>
    <row r="1737" spans="1:2" x14ac:dyDescent="0.25">
      <c r="A1737" s="24">
        <v>40585</v>
      </c>
      <c r="B1737" s="26" t="e">
        <v>#N/A</v>
      </c>
    </row>
    <row r="1738" spans="1:2" x14ac:dyDescent="0.25">
      <c r="A1738" s="24">
        <v>40588</v>
      </c>
      <c r="B1738" s="26" t="e">
        <v>#N/A</v>
      </c>
    </row>
    <row r="1739" spans="1:2" x14ac:dyDescent="0.25">
      <c r="A1739" s="24">
        <v>40589</v>
      </c>
      <c r="B1739" s="26" t="e">
        <v>#N/A</v>
      </c>
    </row>
    <row r="1740" spans="1:2" x14ac:dyDescent="0.25">
      <c r="A1740" s="24">
        <v>40590</v>
      </c>
      <c r="B1740" s="26" t="e">
        <v>#N/A</v>
      </c>
    </row>
    <row r="1741" spans="1:2" x14ac:dyDescent="0.25">
      <c r="A1741" s="24">
        <v>40591</v>
      </c>
      <c r="B1741" s="26" t="e">
        <v>#N/A</v>
      </c>
    </row>
    <row r="1742" spans="1:2" x14ac:dyDescent="0.25">
      <c r="A1742" s="24">
        <v>40592</v>
      </c>
      <c r="B1742" s="26" t="e">
        <v>#N/A</v>
      </c>
    </row>
    <row r="1743" spans="1:2" x14ac:dyDescent="0.25">
      <c r="A1743" s="24">
        <v>40596</v>
      </c>
      <c r="B1743" s="26" t="e">
        <v>#N/A</v>
      </c>
    </row>
    <row r="1744" spans="1:2" x14ac:dyDescent="0.25">
      <c r="A1744" s="24">
        <v>40597</v>
      </c>
      <c r="B1744" s="26" t="e">
        <v>#N/A</v>
      </c>
    </row>
    <row r="1745" spans="1:2" x14ac:dyDescent="0.25">
      <c r="A1745" s="24">
        <v>40598</v>
      </c>
      <c r="B1745" s="26" t="e">
        <v>#N/A</v>
      </c>
    </row>
    <row r="1746" spans="1:2" x14ac:dyDescent="0.25">
      <c r="A1746" s="24">
        <v>40599</v>
      </c>
      <c r="B1746" s="26" t="e">
        <v>#N/A</v>
      </c>
    </row>
    <row r="1747" spans="1:2" x14ac:dyDescent="0.25">
      <c r="A1747" s="24">
        <v>40602</v>
      </c>
      <c r="B1747" s="26" t="e">
        <v>#N/A</v>
      </c>
    </row>
    <row r="1748" spans="1:2" x14ac:dyDescent="0.25">
      <c r="A1748" s="24">
        <v>40603</v>
      </c>
      <c r="B1748" s="26" t="e">
        <v>#N/A</v>
      </c>
    </row>
    <row r="1749" spans="1:2" x14ac:dyDescent="0.25">
      <c r="A1749" s="24">
        <v>40604</v>
      </c>
      <c r="B1749" s="26" t="e">
        <v>#N/A</v>
      </c>
    </row>
    <row r="1750" spans="1:2" x14ac:dyDescent="0.25">
      <c r="A1750" s="24">
        <v>40605</v>
      </c>
      <c r="B1750" s="26" t="e">
        <v>#N/A</v>
      </c>
    </row>
    <row r="1751" spans="1:2" x14ac:dyDescent="0.25">
      <c r="A1751" s="24">
        <v>40606</v>
      </c>
      <c r="B1751" s="26" t="e">
        <v>#N/A</v>
      </c>
    </row>
    <row r="1752" spans="1:2" x14ac:dyDescent="0.25">
      <c r="A1752" s="24">
        <v>40609</v>
      </c>
      <c r="B1752" s="26" t="e">
        <v>#N/A</v>
      </c>
    </row>
    <row r="1753" spans="1:2" x14ac:dyDescent="0.25">
      <c r="A1753" s="24">
        <v>40610</v>
      </c>
      <c r="B1753" s="26" t="e">
        <v>#N/A</v>
      </c>
    </row>
    <row r="1754" spans="1:2" x14ac:dyDescent="0.25">
      <c r="A1754" s="24">
        <v>40611</v>
      </c>
      <c r="B1754" s="26" t="e">
        <v>#N/A</v>
      </c>
    </row>
    <row r="1755" spans="1:2" x14ac:dyDescent="0.25">
      <c r="A1755" s="24">
        <v>40612</v>
      </c>
      <c r="B1755" s="26" t="e">
        <v>#N/A</v>
      </c>
    </row>
    <row r="1756" spans="1:2" x14ac:dyDescent="0.25">
      <c r="A1756" s="24">
        <v>40613</v>
      </c>
      <c r="B1756" s="26" t="e">
        <v>#N/A</v>
      </c>
    </row>
    <row r="1757" spans="1:2" x14ac:dyDescent="0.25">
      <c r="A1757" s="24">
        <v>40616</v>
      </c>
      <c r="B1757" s="26" t="e">
        <v>#N/A</v>
      </c>
    </row>
    <row r="1758" spans="1:2" x14ac:dyDescent="0.25">
      <c r="A1758" s="24">
        <v>40617</v>
      </c>
      <c r="B1758" s="26" t="e">
        <v>#N/A</v>
      </c>
    </row>
    <row r="1759" spans="1:2" x14ac:dyDescent="0.25">
      <c r="A1759" s="24">
        <v>40618</v>
      </c>
      <c r="B1759" s="26" t="e">
        <v>#N/A</v>
      </c>
    </row>
    <row r="1760" spans="1:2" x14ac:dyDescent="0.25">
      <c r="A1760" s="24">
        <v>40619</v>
      </c>
      <c r="B1760" s="26" t="e">
        <v>#N/A</v>
      </c>
    </row>
    <row r="1761" spans="1:2" x14ac:dyDescent="0.25">
      <c r="A1761" s="24">
        <v>40620</v>
      </c>
      <c r="B1761" s="26" t="e">
        <v>#N/A</v>
      </c>
    </row>
    <row r="1762" spans="1:2" x14ac:dyDescent="0.25">
      <c r="A1762" s="24">
        <v>40623</v>
      </c>
      <c r="B1762" s="26" t="e">
        <v>#N/A</v>
      </c>
    </row>
    <row r="1763" spans="1:2" x14ac:dyDescent="0.25">
      <c r="A1763" s="24">
        <v>40624</v>
      </c>
      <c r="B1763" s="26" t="e">
        <v>#N/A</v>
      </c>
    </row>
    <row r="1764" spans="1:2" x14ac:dyDescent="0.25">
      <c r="A1764" s="24">
        <v>40625</v>
      </c>
      <c r="B1764" s="26" t="e">
        <v>#N/A</v>
      </c>
    </row>
    <row r="1765" spans="1:2" x14ac:dyDescent="0.25">
      <c r="A1765" s="24">
        <v>40626</v>
      </c>
      <c r="B1765" s="26" t="e">
        <v>#N/A</v>
      </c>
    </row>
    <row r="1766" spans="1:2" x14ac:dyDescent="0.25">
      <c r="A1766" s="24">
        <v>40627</v>
      </c>
      <c r="B1766" s="26" t="e">
        <v>#N/A</v>
      </c>
    </row>
    <row r="1767" spans="1:2" x14ac:dyDescent="0.25">
      <c r="A1767" s="24">
        <v>40630</v>
      </c>
      <c r="B1767" s="26" t="e">
        <v>#N/A</v>
      </c>
    </row>
    <row r="1768" spans="1:2" x14ac:dyDescent="0.25">
      <c r="A1768" s="24">
        <v>40631</v>
      </c>
      <c r="B1768" s="26" t="e">
        <v>#N/A</v>
      </c>
    </row>
    <row r="1769" spans="1:2" x14ac:dyDescent="0.25">
      <c r="A1769" s="24">
        <v>40632</v>
      </c>
      <c r="B1769" s="26" t="e">
        <v>#N/A</v>
      </c>
    </row>
    <row r="1770" spans="1:2" x14ac:dyDescent="0.25">
      <c r="A1770" s="24">
        <v>40633</v>
      </c>
      <c r="B1770" s="26" t="e">
        <v>#N/A</v>
      </c>
    </row>
    <row r="1771" spans="1:2" x14ac:dyDescent="0.25">
      <c r="A1771" s="24">
        <v>40634</v>
      </c>
      <c r="B1771" s="26" t="e">
        <v>#N/A</v>
      </c>
    </row>
    <row r="1772" spans="1:2" x14ac:dyDescent="0.25">
      <c r="A1772" s="24">
        <v>40637</v>
      </c>
      <c r="B1772" s="26" t="e">
        <v>#N/A</v>
      </c>
    </row>
    <row r="1773" spans="1:2" x14ac:dyDescent="0.25">
      <c r="A1773" s="24">
        <v>40638</v>
      </c>
      <c r="B1773" s="26" t="e">
        <v>#N/A</v>
      </c>
    </row>
    <row r="1774" spans="1:2" x14ac:dyDescent="0.25">
      <c r="A1774" s="24">
        <v>40639</v>
      </c>
      <c r="B1774" s="26" t="e">
        <v>#N/A</v>
      </c>
    </row>
    <row r="1775" spans="1:2" x14ac:dyDescent="0.25">
      <c r="A1775" s="24">
        <v>40640</v>
      </c>
      <c r="B1775" s="26" t="e">
        <v>#N/A</v>
      </c>
    </row>
    <row r="1776" spans="1:2" x14ac:dyDescent="0.25">
      <c r="A1776" s="24">
        <v>40641</v>
      </c>
      <c r="B1776" s="26" t="e">
        <v>#N/A</v>
      </c>
    </row>
    <row r="1777" spans="1:2" x14ac:dyDescent="0.25">
      <c r="A1777" s="24">
        <v>40644</v>
      </c>
      <c r="B1777" s="26" t="e">
        <v>#N/A</v>
      </c>
    </row>
    <row r="1778" spans="1:2" x14ac:dyDescent="0.25">
      <c r="A1778" s="24">
        <v>40645</v>
      </c>
      <c r="B1778" s="26" t="e">
        <v>#N/A</v>
      </c>
    </row>
    <row r="1779" spans="1:2" x14ac:dyDescent="0.25">
      <c r="A1779" s="24">
        <v>40646</v>
      </c>
      <c r="B1779" s="26" t="e">
        <v>#N/A</v>
      </c>
    </row>
    <row r="1780" spans="1:2" x14ac:dyDescent="0.25">
      <c r="A1780" s="24">
        <v>40647</v>
      </c>
      <c r="B1780" s="26" t="e">
        <v>#N/A</v>
      </c>
    </row>
    <row r="1781" spans="1:2" x14ac:dyDescent="0.25">
      <c r="A1781" s="24">
        <v>40648</v>
      </c>
      <c r="B1781" s="26" t="e">
        <v>#N/A</v>
      </c>
    </row>
    <row r="1782" spans="1:2" x14ac:dyDescent="0.25">
      <c r="A1782" s="24">
        <v>40651</v>
      </c>
      <c r="B1782" s="26" t="e">
        <v>#N/A</v>
      </c>
    </row>
    <row r="1783" spans="1:2" x14ac:dyDescent="0.25">
      <c r="A1783" s="24">
        <v>40652</v>
      </c>
      <c r="B1783" s="26" t="e">
        <v>#N/A</v>
      </c>
    </row>
    <row r="1784" spans="1:2" x14ac:dyDescent="0.25">
      <c r="A1784" s="24">
        <v>40653</v>
      </c>
      <c r="B1784" s="26" t="e">
        <v>#N/A</v>
      </c>
    </row>
    <row r="1785" spans="1:2" x14ac:dyDescent="0.25">
      <c r="A1785" s="24">
        <v>40654</v>
      </c>
      <c r="B1785" s="26" t="e">
        <v>#N/A</v>
      </c>
    </row>
    <row r="1786" spans="1:2" x14ac:dyDescent="0.25">
      <c r="A1786" s="24">
        <v>40658</v>
      </c>
      <c r="B1786" s="26" t="e">
        <v>#N/A</v>
      </c>
    </row>
    <row r="1787" spans="1:2" x14ac:dyDescent="0.25">
      <c r="A1787" s="24">
        <v>40659</v>
      </c>
      <c r="B1787" s="26" t="e">
        <v>#N/A</v>
      </c>
    </row>
    <row r="1788" spans="1:2" x14ac:dyDescent="0.25">
      <c r="A1788" s="24">
        <v>40660</v>
      </c>
      <c r="B1788" s="26" t="e">
        <v>#N/A</v>
      </c>
    </row>
    <row r="1789" spans="1:2" x14ac:dyDescent="0.25">
      <c r="A1789" s="24">
        <v>40661</v>
      </c>
      <c r="B1789" s="26" t="e">
        <v>#N/A</v>
      </c>
    </row>
    <row r="1790" spans="1:2" x14ac:dyDescent="0.25">
      <c r="A1790" s="24">
        <v>40662</v>
      </c>
      <c r="B1790" s="26" t="e">
        <v>#N/A</v>
      </c>
    </row>
    <row r="1791" spans="1:2" x14ac:dyDescent="0.25">
      <c r="A1791" s="24">
        <v>40665</v>
      </c>
      <c r="B1791" s="26" t="e">
        <v>#N/A</v>
      </c>
    </row>
    <row r="1792" spans="1:2" x14ac:dyDescent="0.25">
      <c r="A1792" s="24">
        <v>40666</v>
      </c>
      <c r="B1792" s="26" t="e">
        <v>#N/A</v>
      </c>
    </row>
    <row r="1793" spans="1:2" x14ac:dyDescent="0.25">
      <c r="A1793" s="24">
        <v>40667</v>
      </c>
      <c r="B1793" s="26" t="e">
        <v>#N/A</v>
      </c>
    </row>
    <row r="1794" spans="1:2" x14ac:dyDescent="0.25">
      <c r="A1794" s="24">
        <v>40668</v>
      </c>
      <c r="B1794" s="26" t="e">
        <v>#N/A</v>
      </c>
    </row>
    <row r="1795" spans="1:2" x14ac:dyDescent="0.25">
      <c r="A1795" s="24">
        <v>40669</v>
      </c>
      <c r="B1795" s="26" t="e">
        <v>#N/A</v>
      </c>
    </row>
    <row r="1796" spans="1:2" x14ac:dyDescent="0.25">
      <c r="A1796" s="24">
        <v>40672</v>
      </c>
      <c r="B1796" s="26" t="e">
        <v>#N/A</v>
      </c>
    </row>
    <row r="1797" spans="1:2" x14ac:dyDescent="0.25">
      <c r="A1797" s="24">
        <v>40673</v>
      </c>
      <c r="B1797" s="26" t="e">
        <v>#N/A</v>
      </c>
    </row>
    <row r="1798" spans="1:2" x14ac:dyDescent="0.25">
      <c r="A1798" s="24">
        <v>40674</v>
      </c>
      <c r="B1798" s="26" t="e">
        <v>#N/A</v>
      </c>
    </row>
    <row r="1799" spans="1:2" x14ac:dyDescent="0.25">
      <c r="A1799" s="24">
        <v>40675</v>
      </c>
      <c r="B1799" s="26" t="e">
        <v>#N/A</v>
      </c>
    </row>
    <row r="1800" spans="1:2" x14ac:dyDescent="0.25">
      <c r="A1800" s="24">
        <v>40676</v>
      </c>
      <c r="B1800" s="26" t="e">
        <v>#N/A</v>
      </c>
    </row>
    <row r="1801" spans="1:2" x14ac:dyDescent="0.25">
      <c r="A1801" s="24">
        <v>40679</v>
      </c>
      <c r="B1801" s="26" t="e">
        <v>#N/A</v>
      </c>
    </row>
    <row r="1802" spans="1:2" x14ac:dyDescent="0.25">
      <c r="A1802" s="24">
        <v>40680</v>
      </c>
      <c r="B1802" s="26" t="e">
        <v>#N/A</v>
      </c>
    </row>
    <row r="1803" spans="1:2" x14ac:dyDescent="0.25">
      <c r="A1803" s="24">
        <v>40681</v>
      </c>
      <c r="B1803" s="26" t="e">
        <v>#N/A</v>
      </c>
    </row>
    <row r="1804" spans="1:2" x14ac:dyDescent="0.25">
      <c r="A1804" s="24">
        <v>40682</v>
      </c>
      <c r="B1804" s="26" t="e">
        <v>#N/A</v>
      </c>
    </row>
    <row r="1805" spans="1:2" x14ac:dyDescent="0.25">
      <c r="A1805" s="24">
        <v>40683</v>
      </c>
      <c r="B1805" s="26" t="e">
        <v>#N/A</v>
      </c>
    </row>
    <row r="1806" spans="1:2" x14ac:dyDescent="0.25">
      <c r="A1806" s="24">
        <v>40686</v>
      </c>
      <c r="B1806" s="26" t="e">
        <v>#N/A</v>
      </c>
    </row>
    <row r="1807" spans="1:2" x14ac:dyDescent="0.25">
      <c r="A1807" s="24">
        <v>40687</v>
      </c>
      <c r="B1807" s="26" t="e">
        <v>#N/A</v>
      </c>
    </row>
    <row r="1808" spans="1:2" x14ac:dyDescent="0.25">
      <c r="A1808" s="24">
        <v>40688</v>
      </c>
      <c r="B1808" s="26" t="e">
        <v>#N/A</v>
      </c>
    </row>
    <row r="1809" spans="1:2" x14ac:dyDescent="0.25">
      <c r="A1809" s="24">
        <v>40689</v>
      </c>
      <c r="B1809" s="26" t="e">
        <v>#N/A</v>
      </c>
    </row>
    <row r="1810" spans="1:2" x14ac:dyDescent="0.25">
      <c r="A1810" s="24">
        <v>40690</v>
      </c>
      <c r="B1810" s="26" t="e">
        <v>#N/A</v>
      </c>
    </row>
    <row r="1811" spans="1:2" x14ac:dyDescent="0.25">
      <c r="A1811" s="24">
        <v>40694</v>
      </c>
      <c r="B1811" s="26" t="e">
        <v>#N/A</v>
      </c>
    </row>
    <row r="1812" spans="1:2" x14ac:dyDescent="0.25">
      <c r="A1812" s="24">
        <v>40695</v>
      </c>
      <c r="B1812" s="26" t="e">
        <v>#N/A</v>
      </c>
    </row>
    <row r="1813" spans="1:2" x14ac:dyDescent="0.25">
      <c r="A1813" s="24">
        <v>40696</v>
      </c>
      <c r="B1813" s="26" t="e">
        <v>#N/A</v>
      </c>
    </row>
    <row r="1814" spans="1:2" x14ac:dyDescent="0.25">
      <c r="A1814" s="24">
        <v>40697</v>
      </c>
      <c r="B1814" s="26" t="e">
        <v>#N/A</v>
      </c>
    </row>
    <row r="1815" spans="1:2" x14ac:dyDescent="0.25">
      <c r="A1815" s="24">
        <v>40700</v>
      </c>
      <c r="B1815" s="26" t="e">
        <v>#N/A</v>
      </c>
    </row>
    <row r="1816" spans="1:2" x14ac:dyDescent="0.25">
      <c r="A1816" s="24">
        <v>40701</v>
      </c>
      <c r="B1816" s="26" t="e">
        <v>#N/A</v>
      </c>
    </row>
    <row r="1817" spans="1:2" x14ac:dyDescent="0.25">
      <c r="A1817" s="24">
        <v>40702</v>
      </c>
      <c r="B1817" s="26" t="e">
        <v>#N/A</v>
      </c>
    </row>
    <row r="1818" spans="1:2" x14ac:dyDescent="0.25">
      <c r="A1818" s="24">
        <v>40703</v>
      </c>
      <c r="B1818" s="26" t="e">
        <v>#N/A</v>
      </c>
    </row>
    <row r="1819" spans="1:2" x14ac:dyDescent="0.25">
      <c r="A1819" s="24">
        <v>40704</v>
      </c>
      <c r="B1819" s="26" t="e">
        <v>#N/A</v>
      </c>
    </row>
    <row r="1820" spans="1:2" x14ac:dyDescent="0.25">
      <c r="A1820" s="24">
        <v>40707</v>
      </c>
      <c r="B1820" s="26" t="e">
        <v>#N/A</v>
      </c>
    </row>
    <row r="1821" spans="1:2" x14ac:dyDescent="0.25">
      <c r="A1821" s="24">
        <v>40708</v>
      </c>
      <c r="B1821" s="26" t="e">
        <v>#N/A</v>
      </c>
    </row>
    <row r="1822" spans="1:2" x14ac:dyDescent="0.25">
      <c r="A1822" s="24">
        <v>40709</v>
      </c>
      <c r="B1822" s="26" t="e">
        <v>#N/A</v>
      </c>
    </row>
    <row r="1823" spans="1:2" x14ac:dyDescent="0.25">
      <c r="A1823" s="24">
        <v>40710</v>
      </c>
      <c r="B1823" s="26" t="e">
        <v>#N/A</v>
      </c>
    </row>
    <row r="1824" spans="1:2" x14ac:dyDescent="0.25">
      <c r="A1824" s="24">
        <v>40711</v>
      </c>
      <c r="B1824" s="26" t="e">
        <v>#N/A</v>
      </c>
    </row>
    <row r="1825" spans="1:2" x14ac:dyDescent="0.25">
      <c r="A1825" s="24">
        <v>40714</v>
      </c>
      <c r="B1825" s="26" t="e">
        <v>#N/A</v>
      </c>
    </row>
    <row r="1826" spans="1:2" x14ac:dyDescent="0.25">
      <c r="A1826" s="24">
        <v>40715</v>
      </c>
      <c r="B1826" s="26" t="e">
        <v>#N/A</v>
      </c>
    </row>
    <row r="1827" spans="1:2" x14ac:dyDescent="0.25">
      <c r="A1827" s="24">
        <v>40716</v>
      </c>
      <c r="B1827" s="26" t="e">
        <v>#N/A</v>
      </c>
    </row>
    <row r="1828" spans="1:2" x14ac:dyDescent="0.25">
      <c r="A1828" s="24">
        <v>40717</v>
      </c>
      <c r="B1828" s="26" t="e">
        <v>#N/A</v>
      </c>
    </row>
    <row r="1829" spans="1:2" x14ac:dyDescent="0.25">
      <c r="A1829" s="24">
        <v>40718</v>
      </c>
      <c r="B1829" s="26" t="e">
        <v>#N/A</v>
      </c>
    </row>
    <row r="1830" spans="1:2" x14ac:dyDescent="0.25">
      <c r="A1830" s="24">
        <v>40721</v>
      </c>
      <c r="B1830" s="26" t="e">
        <v>#N/A</v>
      </c>
    </row>
    <row r="1831" spans="1:2" x14ac:dyDescent="0.25">
      <c r="A1831" s="24">
        <v>40722</v>
      </c>
      <c r="B1831" s="26" t="e">
        <v>#N/A</v>
      </c>
    </row>
    <row r="1832" spans="1:2" x14ac:dyDescent="0.25">
      <c r="A1832" s="24">
        <v>40723</v>
      </c>
      <c r="B1832" s="26" t="e">
        <v>#N/A</v>
      </c>
    </row>
    <row r="1833" spans="1:2" x14ac:dyDescent="0.25">
      <c r="A1833" s="24">
        <v>40724</v>
      </c>
      <c r="B1833" s="26" t="e">
        <v>#N/A</v>
      </c>
    </row>
    <row r="1834" spans="1:2" x14ac:dyDescent="0.25">
      <c r="A1834" s="24">
        <v>40725</v>
      </c>
      <c r="B1834" s="26" t="e">
        <v>#N/A</v>
      </c>
    </row>
    <row r="1835" spans="1:2" x14ac:dyDescent="0.25">
      <c r="A1835" s="24">
        <v>40729</v>
      </c>
      <c r="B1835" s="26" t="e">
        <v>#N/A</v>
      </c>
    </row>
    <row r="1836" spans="1:2" x14ac:dyDescent="0.25">
      <c r="A1836" s="24">
        <v>40730</v>
      </c>
      <c r="B1836" s="26" t="e">
        <v>#N/A</v>
      </c>
    </row>
    <row r="1837" spans="1:2" x14ac:dyDescent="0.25">
      <c r="A1837" s="24">
        <v>40731</v>
      </c>
      <c r="B1837" s="26" t="e">
        <v>#N/A</v>
      </c>
    </row>
    <row r="1838" spans="1:2" x14ac:dyDescent="0.25">
      <c r="A1838" s="24">
        <v>40732</v>
      </c>
      <c r="B1838" s="26" t="e">
        <v>#N/A</v>
      </c>
    </row>
    <row r="1839" spans="1:2" x14ac:dyDescent="0.25">
      <c r="A1839" s="24">
        <v>40735</v>
      </c>
      <c r="B1839" s="26" t="e">
        <v>#N/A</v>
      </c>
    </row>
    <row r="1840" spans="1:2" x14ac:dyDescent="0.25">
      <c r="A1840" s="24">
        <v>40736</v>
      </c>
      <c r="B1840" s="26" t="e">
        <v>#N/A</v>
      </c>
    </row>
    <row r="1841" spans="1:2" x14ac:dyDescent="0.25">
      <c r="A1841" s="24">
        <v>40737</v>
      </c>
      <c r="B1841" s="26" t="e">
        <v>#N/A</v>
      </c>
    </row>
    <row r="1842" spans="1:2" x14ac:dyDescent="0.25">
      <c r="A1842" s="24">
        <v>40738</v>
      </c>
      <c r="B1842" s="26" t="e">
        <v>#N/A</v>
      </c>
    </row>
    <row r="1843" spans="1:2" x14ac:dyDescent="0.25">
      <c r="A1843" s="24">
        <v>40739</v>
      </c>
      <c r="B1843" s="26" t="e">
        <v>#N/A</v>
      </c>
    </row>
    <row r="1844" spans="1:2" x14ac:dyDescent="0.25">
      <c r="A1844" s="24">
        <v>40742</v>
      </c>
      <c r="B1844" s="26" t="e">
        <v>#N/A</v>
      </c>
    </row>
    <row r="1845" spans="1:2" x14ac:dyDescent="0.25">
      <c r="A1845" s="24">
        <v>40743</v>
      </c>
      <c r="B1845" s="26" t="e">
        <v>#N/A</v>
      </c>
    </row>
    <row r="1846" spans="1:2" x14ac:dyDescent="0.25">
      <c r="A1846" s="24">
        <v>40744</v>
      </c>
      <c r="B1846" s="26" t="e">
        <v>#N/A</v>
      </c>
    </row>
    <row r="1847" spans="1:2" x14ac:dyDescent="0.25">
      <c r="A1847" s="24">
        <v>40745</v>
      </c>
      <c r="B1847" s="26" t="e">
        <v>#N/A</v>
      </c>
    </row>
    <row r="1848" spans="1:2" x14ac:dyDescent="0.25">
      <c r="A1848" s="24">
        <v>40746</v>
      </c>
      <c r="B1848" s="26" t="e">
        <v>#N/A</v>
      </c>
    </row>
    <row r="1849" spans="1:2" x14ac:dyDescent="0.25">
      <c r="A1849" s="24">
        <v>40749</v>
      </c>
      <c r="B1849" s="26" t="e">
        <v>#N/A</v>
      </c>
    </row>
    <row r="1850" spans="1:2" x14ac:dyDescent="0.25">
      <c r="A1850" s="24">
        <v>40750</v>
      </c>
      <c r="B1850" s="26" t="e">
        <v>#N/A</v>
      </c>
    </row>
    <row r="1851" spans="1:2" x14ac:dyDescent="0.25">
      <c r="A1851" s="24">
        <v>40751</v>
      </c>
      <c r="B1851" s="26" t="e">
        <v>#N/A</v>
      </c>
    </row>
    <row r="1852" spans="1:2" x14ac:dyDescent="0.25">
      <c r="A1852" s="24">
        <v>40752</v>
      </c>
      <c r="B1852" s="26" t="e">
        <v>#N/A</v>
      </c>
    </row>
    <row r="1853" spans="1:2" x14ac:dyDescent="0.25">
      <c r="A1853" s="24">
        <v>40753</v>
      </c>
      <c r="B1853" s="26" t="e">
        <v>#N/A</v>
      </c>
    </row>
    <row r="1854" spans="1:2" x14ac:dyDescent="0.25">
      <c r="A1854" s="24">
        <v>40756</v>
      </c>
      <c r="B1854" s="26" t="e">
        <v>#N/A</v>
      </c>
    </row>
    <row r="1855" spans="1:2" x14ac:dyDescent="0.25">
      <c r="A1855" s="24">
        <v>40757</v>
      </c>
      <c r="B1855" s="26" t="e">
        <v>#N/A</v>
      </c>
    </row>
    <row r="1856" spans="1:2" x14ac:dyDescent="0.25">
      <c r="A1856" s="24">
        <v>40758</v>
      </c>
      <c r="B1856" s="26" t="e">
        <v>#N/A</v>
      </c>
    </row>
    <row r="1857" spans="1:2" x14ac:dyDescent="0.25">
      <c r="A1857" s="24">
        <v>40759</v>
      </c>
      <c r="B1857" s="26" t="e">
        <v>#N/A</v>
      </c>
    </row>
    <row r="1858" spans="1:2" x14ac:dyDescent="0.25">
      <c r="A1858" s="24">
        <v>40760</v>
      </c>
      <c r="B1858" s="26" t="e">
        <v>#N/A</v>
      </c>
    </row>
    <row r="1859" spans="1:2" x14ac:dyDescent="0.25">
      <c r="A1859" s="24">
        <v>40763</v>
      </c>
      <c r="B1859" s="26" t="e">
        <v>#N/A</v>
      </c>
    </row>
    <row r="1860" spans="1:2" x14ac:dyDescent="0.25">
      <c r="A1860" s="24">
        <v>40764</v>
      </c>
      <c r="B1860" s="26" t="e">
        <v>#N/A</v>
      </c>
    </row>
    <row r="1861" spans="1:2" x14ac:dyDescent="0.25">
      <c r="A1861" s="24">
        <v>40765</v>
      </c>
      <c r="B1861" s="26" t="e">
        <v>#N/A</v>
      </c>
    </row>
    <row r="1862" spans="1:2" x14ac:dyDescent="0.25">
      <c r="A1862" s="24">
        <v>40766</v>
      </c>
      <c r="B1862" s="26" t="e">
        <v>#N/A</v>
      </c>
    </row>
    <row r="1863" spans="1:2" x14ac:dyDescent="0.25">
      <c r="A1863" s="24">
        <v>40767</v>
      </c>
      <c r="B1863" s="26" t="e">
        <v>#N/A</v>
      </c>
    </row>
    <row r="1864" spans="1:2" x14ac:dyDescent="0.25">
      <c r="A1864" s="24">
        <v>40770</v>
      </c>
      <c r="B1864" s="26" t="e">
        <v>#N/A</v>
      </c>
    </row>
    <row r="1865" spans="1:2" x14ac:dyDescent="0.25">
      <c r="A1865" s="24">
        <v>40771</v>
      </c>
      <c r="B1865" s="26" t="e">
        <v>#N/A</v>
      </c>
    </row>
    <row r="1866" spans="1:2" x14ac:dyDescent="0.25">
      <c r="A1866" s="24">
        <v>40772</v>
      </c>
      <c r="B1866" s="26" t="e">
        <v>#N/A</v>
      </c>
    </row>
    <row r="1867" spans="1:2" x14ac:dyDescent="0.25">
      <c r="A1867" s="24">
        <v>40773</v>
      </c>
      <c r="B1867" s="26" t="e">
        <v>#N/A</v>
      </c>
    </row>
    <row r="1868" spans="1:2" x14ac:dyDescent="0.25">
      <c r="A1868" s="24">
        <v>40774</v>
      </c>
      <c r="B1868" s="26" t="e">
        <v>#N/A</v>
      </c>
    </row>
    <row r="1869" spans="1:2" x14ac:dyDescent="0.25">
      <c r="A1869" s="24">
        <v>40777</v>
      </c>
      <c r="B1869" s="26" t="e">
        <v>#N/A</v>
      </c>
    </row>
    <row r="1870" spans="1:2" x14ac:dyDescent="0.25">
      <c r="A1870" s="24">
        <v>40778</v>
      </c>
      <c r="B1870" s="26" t="e">
        <v>#N/A</v>
      </c>
    </row>
    <row r="1871" spans="1:2" x14ac:dyDescent="0.25">
      <c r="A1871" s="24">
        <v>40779</v>
      </c>
      <c r="B1871" s="26" t="e">
        <v>#N/A</v>
      </c>
    </row>
    <row r="1872" spans="1:2" x14ac:dyDescent="0.25">
      <c r="A1872" s="24">
        <v>40780</v>
      </c>
      <c r="B1872" s="26" t="e">
        <v>#N/A</v>
      </c>
    </row>
    <row r="1873" spans="1:2" x14ac:dyDescent="0.25">
      <c r="A1873" s="24">
        <v>40781</v>
      </c>
      <c r="B1873" s="26" t="e">
        <v>#N/A</v>
      </c>
    </row>
    <row r="1874" spans="1:2" x14ac:dyDescent="0.25">
      <c r="A1874" s="24">
        <v>40784</v>
      </c>
      <c r="B1874" s="26" t="e">
        <v>#N/A</v>
      </c>
    </row>
    <row r="1875" spans="1:2" x14ac:dyDescent="0.25">
      <c r="A1875" s="24">
        <v>40785</v>
      </c>
      <c r="B1875" s="26" t="e">
        <v>#N/A</v>
      </c>
    </row>
    <row r="1876" spans="1:2" x14ac:dyDescent="0.25">
      <c r="A1876" s="24">
        <v>40786</v>
      </c>
      <c r="B1876" s="26" t="e">
        <v>#N/A</v>
      </c>
    </row>
    <row r="1877" spans="1:2" x14ac:dyDescent="0.25">
      <c r="A1877" s="24">
        <v>40787</v>
      </c>
      <c r="B1877" s="26" t="e">
        <v>#N/A</v>
      </c>
    </row>
    <row r="1878" spans="1:2" x14ac:dyDescent="0.25">
      <c r="A1878" s="24">
        <v>40788</v>
      </c>
      <c r="B1878" s="26" t="e">
        <v>#N/A</v>
      </c>
    </row>
    <row r="1879" spans="1:2" x14ac:dyDescent="0.25">
      <c r="A1879" s="24">
        <v>40792</v>
      </c>
      <c r="B1879" s="26" t="e">
        <v>#N/A</v>
      </c>
    </row>
    <row r="1880" spans="1:2" x14ac:dyDescent="0.25">
      <c r="A1880" s="24">
        <v>40793</v>
      </c>
      <c r="B1880" s="26" t="e">
        <v>#N/A</v>
      </c>
    </row>
    <row r="1881" spans="1:2" x14ac:dyDescent="0.25">
      <c r="A1881" s="24">
        <v>40794</v>
      </c>
      <c r="B1881" s="26" t="e">
        <v>#N/A</v>
      </c>
    </row>
    <row r="1882" spans="1:2" x14ac:dyDescent="0.25">
      <c r="A1882" s="24">
        <v>40795</v>
      </c>
      <c r="B1882" s="26" t="e">
        <v>#N/A</v>
      </c>
    </row>
    <row r="1883" spans="1:2" x14ac:dyDescent="0.25">
      <c r="A1883" s="24">
        <v>40798</v>
      </c>
      <c r="B1883" s="26" t="e">
        <v>#N/A</v>
      </c>
    </row>
    <row r="1884" spans="1:2" x14ac:dyDescent="0.25">
      <c r="A1884" s="24">
        <v>40799</v>
      </c>
      <c r="B1884" s="26" t="e">
        <v>#N/A</v>
      </c>
    </row>
    <row r="1885" spans="1:2" x14ac:dyDescent="0.25">
      <c r="A1885" s="24">
        <v>40800</v>
      </c>
      <c r="B1885" s="26" t="e">
        <v>#N/A</v>
      </c>
    </row>
    <row r="1886" spans="1:2" x14ac:dyDescent="0.25">
      <c r="A1886" s="24">
        <v>40801</v>
      </c>
      <c r="B1886" s="26" t="e">
        <v>#N/A</v>
      </c>
    </row>
    <row r="1887" spans="1:2" x14ac:dyDescent="0.25">
      <c r="A1887" s="24">
        <v>40802</v>
      </c>
      <c r="B1887" s="26" t="e">
        <v>#N/A</v>
      </c>
    </row>
    <row r="1888" spans="1:2" x14ac:dyDescent="0.25">
      <c r="A1888" s="24">
        <v>40805</v>
      </c>
      <c r="B1888" s="26" t="e">
        <v>#N/A</v>
      </c>
    </row>
    <row r="1889" spans="1:2" x14ac:dyDescent="0.25">
      <c r="A1889" s="24">
        <v>40806</v>
      </c>
      <c r="B1889" s="26" t="e">
        <v>#N/A</v>
      </c>
    </row>
    <row r="1890" spans="1:2" x14ac:dyDescent="0.25">
      <c r="A1890" s="24">
        <v>40807</v>
      </c>
      <c r="B1890" s="26" t="e">
        <v>#N/A</v>
      </c>
    </row>
    <row r="1891" spans="1:2" x14ac:dyDescent="0.25">
      <c r="A1891" s="24">
        <v>40808</v>
      </c>
      <c r="B1891" s="26" t="e">
        <v>#N/A</v>
      </c>
    </row>
    <row r="1892" spans="1:2" x14ac:dyDescent="0.25">
      <c r="A1892" s="24">
        <v>40809</v>
      </c>
      <c r="B1892" s="26" t="e">
        <v>#N/A</v>
      </c>
    </row>
    <row r="1893" spans="1:2" x14ac:dyDescent="0.25">
      <c r="A1893" s="24">
        <v>40812</v>
      </c>
      <c r="B1893" s="26" t="e">
        <v>#N/A</v>
      </c>
    </row>
    <row r="1894" spans="1:2" x14ac:dyDescent="0.25">
      <c r="A1894" s="24">
        <v>40813</v>
      </c>
      <c r="B1894" s="26" t="e">
        <v>#N/A</v>
      </c>
    </row>
    <row r="1895" spans="1:2" x14ac:dyDescent="0.25">
      <c r="A1895" s="24">
        <v>40814</v>
      </c>
      <c r="B1895" s="26" t="e">
        <v>#N/A</v>
      </c>
    </row>
    <row r="1896" spans="1:2" x14ac:dyDescent="0.25">
      <c r="A1896" s="24">
        <v>40815</v>
      </c>
      <c r="B1896" s="26" t="e">
        <v>#N/A</v>
      </c>
    </row>
    <row r="1897" spans="1:2" x14ac:dyDescent="0.25">
      <c r="A1897" s="24">
        <v>40816</v>
      </c>
      <c r="B1897" s="26" t="e">
        <v>#N/A</v>
      </c>
    </row>
    <row r="1898" spans="1:2" x14ac:dyDescent="0.25">
      <c r="A1898" s="24">
        <v>40819</v>
      </c>
      <c r="B1898" s="26" t="e">
        <v>#N/A</v>
      </c>
    </row>
    <row r="1899" spans="1:2" x14ac:dyDescent="0.25">
      <c r="A1899" s="24">
        <v>40820</v>
      </c>
      <c r="B1899" s="26" t="e">
        <v>#N/A</v>
      </c>
    </row>
    <row r="1900" spans="1:2" x14ac:dyDescent="0.25">
      <c r="A1900" s="24">
        <v>40821</v>
      </c>
      <c r="B1900" s="26" t="e">
        <v>#N/A</v>
      </c>
    </row>
    <row r="1901" spans="1:2" x14ac:dyDescent="0.25">
      <c r="A1901" s="24">
        <v>40822</v>
      </c>
      <c r="B1901" s="26" t="e">
        <v>#N/A</v>
      </c>
    </row>
    <row r="1902" spans="1:2" x14ac:dyDescent="0.25">
      <c r="A1902" s="24">
        <v>40823</v>
      </c>
      <c r="B1902" s="26" t="e">
        <v>#N/A</v>
      </c>
    </row>
    <row r="1903" spans="1:2" x14ac:dyDescent="0.25">
      <c r="A1903" s="24">
        <v>40826</v>
      </c>
      <c r="B1903" s="26" t="e">
        <v>#N/A</v>
      </c>
    </row>
    <row r="1904" spans="1:2" x14ac:dyDescent="0.25">
      <c r="A1904" s="24">
        <v>40827</v>
      </c>
      <c r="B1904" s="26" t="e">
        <v>#N/A</v>
      </c>
    </row>
    <row r="1905" spans="1:2" x14ac:dyDescent="0.25">
      <c r="A1905" s="24">
        <v>40828</v>
      </c>
      <c r="B1905" s="26" t="e">
        <v>#N/A</v>
      </c>
    </row>
    <row r="1906" spans="1:2" x14ac:dyDescent="0.25">
      <c r="A1906" s="24">
        <v>40829</v>
      </c>
      <c r="B1906" s="26" t="e">
        <v>#N/A</v>
      </c>
    </row>
    <row r="1907" spans="1:2" x14ac:dyDescent="0.25">
      <c r="A1907" s="24">
        <v>40830</v>
      </c>
      <c r="B1907" s="26" t="e">
        <v>#N/A</v>
      </c>
    </row>
    <row r="1908" spans="1:2" x14ac:dyDescent="0.25">
      <c r="A1908" s="24">
        <v>40833</v>
      </c>
      <c r="B1908" s="26" t="e">
        <v>#N/A</v>
      </c>
    </row>
    <row r="1909" spans="1:2" x14ac:dyDescent="0.25">
      <c r="A1909" s="24">
        <v>40834</v>
      </c>
      <c r="B1909" s="26" t="e">
        <v>#N/A</v>
      </c>
    </row>
    <row r="1910" spans="1:2" x14ac:dyDescent="0.25">
      <c r="A1910" s="24">
        <v>40835</v>
      </c>
      <c r="B1910" s="26" t="e">
        <v>#N/A</v>
      </c>
    </row>
    <row r="1911" spans="1:2" x14ac:dyDescent="0.25">
      <c r="A1911" s="24">
        <v>40836</v>
      </c>
      <c r="B1911" s="26" t="e">
        <v>#N/A</v>
      </c>
    </row>
    <row r="1912" spans="1:2" x14ac:dyDescent="0.25">
      <c r="A1912" s="24">
        <v>40837</v>
      </c>
      <c r="B1912" s="26" t="e">
        <v>#N/A</v>
      </c>
    </row>
    <row r="1913" spans="1:2" x14ac:dyDescent="0.25">
      <c r="A1913" s="24">
        <v>40840</v>
      </c>
      <c r="B1913" s="26" t="e">
        <v>#N/A</v>
      </c>
    </row>
    <row r="1914" spans="1:2" x14ac:dyDescent="0.25">
      <c r="A1914" s="24">
        <v>40841</v>
      </c>
      <c r="B1914" s="26" t="e">
        <v>#N/A</v>
      </c>
    </row>
    <row r="1915" spans="1:2" x14ac:dyDescent="0.25">
      <c r="A1915" s="24">
        <v>40842</v>
      </c>
      <c r="B1915" s="26" t="e">
        <v>#N/A</v>
      </c>
    </row>
    <row r="1916" spans="1:2" x14ac:dyDescent="0.25">
      <c r="A1916" s="24">
        <v>40843</v>
      </c>
      <c r="B1916" s="26" t="e">
        <v>#N/A</v>
      </c>
    </row>
    <row r="1917" spans="1:2" x14ac:dyDescent="0.25">
      <c r="A1917" s="24">
        <v>40844</v>
      </c>
      <c r="B1917" s="26" t="e">
        <v>#N/A</v>
      </c>
    </row>
    <row r="1918" spans="1:2" x14ac:dyDescent="0.25">
      <c r="A1918" s="24">
        <v>40847</v>
      </c>
      <c r="B1918" s="26" t="e">
        <v>#N/A</v>
      </c>
    </row>
    <row r="1919" spans="1:2" x14ac:dyDescent="0.25">
      <c r="A1919" s="24">
        <v>40848</v>
      </c>
      <c r="B1919" s="26" t="e">
        <v>#N/A</v>
      </c>
    </row>
    <row r="1920" spans="1:2" x14ac:dyDescent="0.25">
      <c r="A1920" s="24">
        <v>40849</v>
      </c>
      <c r="B1920" s="26" t="e">
        <v>#N/A</v>
      </c>
    </row>
    <row r="1921" spans="1:2" x14ac:dyDescent="0.25">
      <c r="A1921" s="24">
        <v>40850</v>
      </c>
      <c r="B1921" s="26" t="e">
        <v>#N/A</v>
      </c>
    </row>
    <row r="1922" spans="1:2" x14ac:dyDescent="0.25">
      <c r="A1922" s="24">
        <v>40851</v>
      </c>
      <c r="B1922" s="26" t="e">
        <v>#N/A</v>
      </c>
    </row>
    <row r="1923" spans="1:2" x14ac:dyDescent="0.25">
      <c r="A1923" s="24">
        <v>40854</v>
      </c>
      <c r="B1923" s="26" t="e">
        <v>#N/A</v>
      </c>
    </row>
    <row r="1924" spans="1:2" x14ac:dyDescent="0.25">
      <c r="A1924" s="24">
        <v>40855</v>
      </c>
      <c r="B1924" s="26" t="e">
        <v>#N/A</v>
      </c>
    </row>
    <row r="1925" spans="1:2" x14ac:dyDescent="0.25">
      <c r="A1925" s="24">
        <v>40856</v>
      </c>
      <c r="B1925" s="26" t="e">
        <v>#N/A</v>
      </c>
    </row>
    <row r="1926" spans="1:2" x14ac:dyDescent="0.25">
      <c r="A1926" s="24">
        <v>40857</v>
      </c>
      <c r="B1926" s="26" t="e">
        <v>#N/A</v>
      </c>
    </row>
    <row r="1927" spans="1:2" x14ac:dyDescent="0.25">
      <c r="A1927" s="24">
        <v>40858</v>
      </c>
      <c r="B1927" s="26" t="e">
        <v>#N/A</v>
      </c>
    </row>
    <row r="1928" spans="1:2" x14ac:dyDescent="0.25">
      <c r="A1928" s="24">
        <v>40861</v>
      </c>
      <c r="B1928" s="26" t="e">
        <v>#N/A</v>
      </c>
    </row>
    <row r="1929" spans="1:2" x14ac:dyDescent="0.25">
      <c r="A1929" s="24">
        <v>40862</v>
      </c>
      <c r="B1929" s="26" t="e">
        <v>#N/A</v>
      </c>
    </row>
    <row r="1930" spans="1:2" x14ac:dyDescent="0.25">
      <c r="A1930" s="24">
        <v>40863</v>
      </c>
      <c r="B1930" s="26" t="e">
        <v>#N/A</v>
      </c>
    </row>
    <row r="1931" spans="1:2" x14ac:dyDescent="0.25">
      <c r="A1931" s="24">
        <v>40864</v>
      </c>
      <c r="B1931" s="26" t="e">
        <v>#N/A</v>
      </c>
    </row>
    <row r="1932" spans="1:2" x14ac:dyDescent="0.25">
      <c r="A1932" s="24">
        <v>40865</v>
      </c>
      <c r="B1932" s="26" t="e">
        <v>#N/A</v>
      </c>
    </row>
    <row r="1933" spans="1:2" x14ac:dyDescent="0.25">
      <c r="A1933" s="24">
        <v>40868</v>
      </c>
      <c r="B1933" s="26" t="e">
        <v>#N/A</v>
      </c>
    </row>
    <row r="1934" spans="1:2" x14ac:dyDescent="0.25">
      <c r="A1934" s="24">
        <v>40869</v>
      </c>
      <c r="B1934" s="26" t="e">
        <v>#N/A</v>
      </c>
    </row>
    <row r="1935" spans="1:2" x14ac:dyDescent="0.25">
      <c r="A1935" s="24">
        <v>40870</v>
      </c>
      <c r="B1935" s="26" t="e">
        <v>#N/A</v>
      </c>
    </row>
    <row r="1936" spans="1:2" x14ac:dyDescent="0.25">
      <c r="A1936" s="24">
        <v>40872</v>
      </c>
      <c r="B1936" s="26" t="e">
        <v>#N/A</v>
      </c>
    </row>
    <row r="1937" spans="1:2" x14ac:dyDescent="0.25">
      <c r="A1937" s="24">
        <v>40875</v>
      </c>
      <c r="B1937" s="26" t="e">
        <v>#N/A</v>
      </c>
    </row>
    <row r="1938" spans="1:2" x14ac:dyDescent="0.25">
      <c r="A1938" s="24">
        <v>40876</v>
      </c>
      <c r="B1938" s="26" t="e">
        <v>#N/A</v>
      </c>
    </row>
    <row r="1939" spans="1:2" x14ac:dyDescent="0.25">
      <c r="A1939" s="24">
        <v>40877</v>
      </c>
      <c r="B1939" s="26" t="e">
        <v>#N/A</v>
      </c>
    </row>
    <row r="1940" spans="1:2" x14ac:dyDescent="0.25">
      <c r="A1940" s="24">
        <v>40878</v>
      </c>
      <c r="B1940" s="26" t="e">
        <v>#N/A</v>
      </c>
    </row>
    <row r="1941" spans="1:2" x14ac:dyDescent="0.25">
      <c r="A1941" s="24">
        <v>40879</v>
      </c>
      <c r="B1941" s="26" t="e">
        <v>#N/A</v>
      </c>
    </row>
    <row r="1942" spans="1:2" x14ac:dyDescent="0.25">
      <c r="A1942" s="24">
        <v>40882</v>
      </c>
      <c r="B1942" s="26" t="e">
        <v>#N/A</v>
      </c>
    </row>
    <row r="1943" spans="1:2" x14ac:dyDescent="0.25">
      <c r="A1943" s="24">
        <v>40883</v>
      </c>
      <c r="B1943" s="26" t="e">
        <v>#N/A</v>
      </c>
    </row>
    <row r="1944" spans="1:2" x14ac:dyDescent="0.25">
      <c r="A1944" s="24">
        <v>40884</v>
      </c>
      <c r="B1944" s="26" t="e">
        <v>#N/A</v>
      </c>
    </row>
    <row r="1945" spans="1:2" x14ac:dyDescent="0.25">
      <c r="A1945" s="24">
        <v>40885</v>
      </c>
      <c r="B1945" s="26" t="e">
        <v>#N/A</v>
      </c>
    </row>
    <row r="1946" spans="1:2" x14ac:dyDescent="0.25">
      <c r="A1946" s="24">
        <v>40886</v>
      </c>
      <c r="B1946" s="26" t="e">
        <v>#N/A</v>
      </c>
    </row>
    <row r="1947" spans="1:2" x14ac:dyDescent="0.25">
      <c r="A1947" s="24">
        <v>40889</v>
      </c>
      <c r="B1947" s="26" t="e">
        <v>#N/A</v>
      </c>
    </row>
    <row r="1948" spans="1:2" x14ac:dyDescent="0.25">
      <c r="A1948" s="24">
        <v>40890</v>
      </c>
      <c r="B1948" s="26" t="e">
        <v>#N/A</v>
      </c>
    </row>
    <row r="1949" spans="1:2" x14ac:dyDescent="0.25">
      <c r="A1949" s="24">
        <v>40891</v>
      </c>
      <c r="B1949" s="26" t="e">
        <v>#N/A</v>
      </c>
    </row>
    <row r="1950" spans="1:2" x14ac:dyDescent="0.25">
      <c r="A1950" s="24">
        <v>40892</v>
      </c>
      <c r="B1950" s="26" t="e">
        <v>#N/A</v>
      </c>
    </row>
    <row r="1951" spans="1:2" x14ac:dyDescent="0.25">
      <c r="A1951" s="24">
        <v>40893</v>
      </c>
      <c r="B1951" s="26" t="e">
        <v>#N/A</v>
      </c>
    </row>
    <row r="1952" spans="1:2" x14ac:dyDescent="0.25">
      <c r="A1952" s="24">
        <v>40896</v>
      </c>
      <c r="B1952" s="26" t="e">
        <v>#N/A</v>
      </c>
    </row>
    <row r="1953" spans="1:2" x14ac:dyDescent="0.25">
      <c r="A1953" s="24">
        <v>40897</v>
      </c>
      <c r="B1953" s="26" t="e">
        <v>#N/A</v>
      </c>
    </row>
    <row r="1954" spans="1:2" x14ac:dyDescent="0.25">
      <c r="A1954" s="24">
        <v>40898</v>
      </c>
      <c r="B1954" s="26" t="e">
        <v>#N/A</v>
      </c>
    </row>
    <row r="1955" spans="1:2" x14ac:dyDescent="0.25">
      <c r="A1955" s="24">
        <v>40899</v>
      </c>
      <c r="B1955" s="26" t="e">
        <v>#N/A</v>
      </c>
    </row>
    <row r="1956" spans="1:2" x14ac:dyDescent="0.25">
      <c r="A1956" s="24">
        <v>40900</v>
      </c>
      <c r="B1956" s="26" t="e">
        <v>#N/A</v>
      </c>
    </row>
    <row r="1957" spans="1:2" x14ac:dyDescent="0.25">
      <c r="A1957" s="24">
        <v>40904</v>
      </c>
      <c r="B1957" s="26" t="e">
        <v>#N/A</v>
      </c>
    </row>
    <row r="1958" spans="1:2" x14ac:dyDescent="0.25">
      <c r="A1958" s="24">
        <v>40905</v>
      </c>
      <c r="B1958" s="26" t="e">
        <v>#N/A</v>
      </c>
    </row>
    <row r="1959" spans="1:2" x14ac:dyDescent="0.25">
      <c r="A1959" s="24">
        <v>40906</v>
      </c>
      <c r="B1959" s="26" t="e">
        <v>#N/A</v>
      </c>
    </row>
    <row r="1960" spans="1:2" x14ac:dyDescent="0.25">
      <c r="A1960" s="24">
        <v>40907</v>
      </c>
      <c r="B1960" s="26" t="e">
        <v>#N/A</v>
      </c>
    </row>
    <row r="1961" spans="1:2" x14ac:dyDescent="0.25">
      <c r="A1961" s="24">
        <v>40911</v>
      </c>
      <c r="B1961" s="26" t="e">
        <v>#N/A</v>
      </c>
    </row>
    <row r="1962" spans="1:2" x14ac:dyDescent="0.25">
      <c r="A1962" s="24">
        <v>40912</v>
      </c>
      <c r="B1962" s="26" t="e">
        <v>#N/A</v>
      </c>
    </row>
    <row r="1963" spans="1:2" x14ac:dyDescent="0.25">
      <c r="A1963" s="24">
        <v>40913</v>
      </c>
      <c r="B1963" s="26" t="e">
        <v>#N/A</v>
      </c>
    </row>
    <row r="1964" spans="1:2" x14ac:dyDescent="0.25">
      <c r="A1964" s="24">
        <v>40914</v>
      </c>
      <c r="B1964" s="26" t="e">
        <v>#N/A</v>
      </c>
    </row>
    <row r="1965" spans="1:2" x14ac:dyDescent="0.25">
      <c r="A1965" s="24">
        <v>40917</v>
      </c>
      <c r="B1965" s="26" t="e">
        <v>#N/A</v>
      </c>
    </row>
    <row r="1966" spans="1:2" x14ac:dyDescent="0.25">
      <c r="A1966" s="24">
        <v>40918</v>
      </c>
      <c r="B1966" s="26" t="e">
        <v>#N/A</v>
      </c>
    </row>
    <row r="1967" spans="1:2" x14ac:dyDescent="0.25">
      <c r="A1967" s="24">
        <v>40919</v>
      </c>
      <c r="B1967" s="26" t="e">
        <v>#N/A</v>
      </c>
    </row>
    <row r="1968" spans="1:2" x14ac:dyDescent="0.25">
      <c r="A1968" s="24">
        <v>40920</v>
      </c>
      <c r="B1968" s="26" t="e">
        <v>#N/A</v>
      </c>
    </row>
    <row r="1969" spans="1:2" x14ac:dyDescent="0.25">
      <c r="A1969" s="24">
        <v>40921</v>
      </c>
      <c r="B1969" s="26" t="e">
        <v>#N/A</v>
      </c>
    </row>
    <row r="1970" spans="1:2" x14ac:dyDescent="0.25">
      <c r="A1970" s="24">
        <v>40925</v>
      </c>
      <c r="B1970" s="26" t="e">
        <v>#N/A</v>
      </c>
    </row>
    <row r="1971" spans="1:2" x14ac:dyDescent="0.25">
      <c r="A1971" s="24">
        <v>40926</v>
      </c>
      <c r="B1971" s="26" t="e">
        <v>#N/A</v>
      </c>
    </row>
    <row r="1972" spans="1:2" x14ac:dyDescent="0.25">
      <c r="A1972" s="24">
        <v>40927</v>
      </c>
      <c r="B1972" s="26" t="e">
        <v>#N/A</v>
      </c>
    </row>
    <row r="1973" spans="1:2" x14ac:dyDescent="0.25">
      <c r="A1973" s="24">
        <v>40928</v>
      </c>
      <c r="B1973" s="26" t="e">
        <v>#N/A</v>
      </c>
    </row>
    <row r="1974" spans="1:2" x14ac:dyDescent="0.25">
      <c r="A1974" s="24">
        <v>40931</v>
      </c>
      <c r="B1974" s="26" t="e">
        <v>#N/A</v>
      </c>
    </row>
    <row r="1975" spans="1:2" x14ac:dyDescent="0.25">
      <c r="A1975" s="24">
        <v>40932</v>
      </c>
      <c r="B1975" s="26" t="e">
        <v>#N/A</v>
      </c>
    </row>
    <row r="1976" spans="1:2" x14ac:dyDescent="0.25">
      <c r="A1976" s="24">
        <v>40933</v>
      </c>
      <c r="B1976" s="26" t="e">
        <v>#N/A</v>
      </c>
    </row>
    <row r="1977" spans="1:2" x14ac:dyDescent="0.25">
      <c r="A1977" s="24">
        <v>40934</v>
      </c>
      <c r="B1977" s="26" t="e">
        <v>#N/A</v>
      </c>
    </row>
    <row r="1978" spans="1:2" x14ac:dyDescent="0.25">
      <c r="A1978" s="24">
        <v>40935</v>
      </c>
      <c r="B1978" s="26" t="e">
        <v>#N/A</v>
      </c>
    </row>
    <row r="1979" spans="1:2" x14ac:dyDescent="0.25">
      <c r="A1979" s="24">
        <v>40938</v>
      </c>
      <c r="B1979" s="26" t="e">
        <v>#N/A</v>
      </c>
    </row>
    <row r="1980" spans="1:2" x14ac:dyDescent="0.25">
      <c r="A1980" s="24">
        <v>40939</v>
      </c>
      <c r="B1980" s="26" t="e">
        <v>#N/A</v>
      </c>
    </row>
    <row r="1981" spans="1:2" x14ac:dyDescent="0.25">
      <c r="A1981" s="24">
        <v>40940</v>
      </c>
      <c r="B1981" s="26" t="e">
        <v>#N/A</v>
      </c>
    </row>
    <row r="1982" spans="1:2" x14ac:dyDescent="0.25">
      <c r="A1982" s="24">
        <v>40941</v>
      </c>
      <c r="B1982" s="26" t="e">
        <v>#N/A</v>
      </c>
    </row>
    <row r="1983" spans="1:2" x14ac:dyDescent="0.25">
      <c r="A1983" s="24">
        <v>40942</v>
      </c>
      <c r="B1983" s="26" t="e">
        <v>#N/A</v>
      </c>
    </row>
    <row r="1984" spans="1:2" x14ac:dyDescent="0.25">
      <c r="A1984" s="24">
        <v>40945</v>
      </c>
      <c r="B1984" s="26" t="e">
        <v>#N/A</v>
      </c>
    </row>
    <row r="1985" spans="1:2" x14ac:dyDescent="0.25">
      <c r="A1985" s="24">
        <v>40946</v>
      </c>
      <c r="B1985" s="26" t="e">
        <v>#N/A</v>
      </c>
    </row>
    <row r="1986" spans="1:2" x14ac:dyDescent="0.25">
      <c r="A1986" s="24">
        <v>40947</v>
      </c>
      <c r="B1986" s="26" t="e">
        <v>#N/A</v>
      </c>
    </row>
    <row r="1987" spans="1:2" x14ac:dyDescent="0.25">
      <c r="A1987" s="24">
        <v>40948</v>
      </c>
      <c r="B1987" s="26" t="e">
        <v>#N/A</v>
      </c>
    </row>
    <row r="1988" spans="1:2" x14ac:dyDescent="0.25">
      <c r="A1988" s="24">
        <v>40949</v>
      </c>
      <c r="B1988" s="26" t="e">
        <v>#N/A</v>
      </c>
    </row>
    <row r="1989" spans="1:2" x14ac:dyDescent="0.25">
      <c r="A1989" s="24">
        <v>40952</v>
      </c>
      <c r="B1989" s="26" t="e">
        <v>#N/A</v>
      </c>
    </row>
    <row r="1990" spans="1:2" x14ac:dyDescent="0.25">
      <c r="A1990" s="24">
        <v>40953</v>
      </c>
      <c r="B1990" s="26" t="e">
        <v>#N/A</v>
      </c>
    </row>
    <row r="1991" spans="1:2" x14ac:dyDescent="0.25">
      <c r="A1991" s="24">
        <v>40954</v>
      </c>
      <c r="B1991" s="26" t="e">
        <v>#N/A</v>
      </c>
    </row>
    <row r="1992" spans="1:2" x14ac:dyDescent="0.25">
      <c r="A1992" s="24">
        <v>40955</v>
      </c>
      <c r="B1992" s="26" t="e">
        <v>#N/A</v>
      </c>
    </row>
    <row r="1993" spans="1:2" x14ac:dyDescent="0.25">
      <c r="A1993" s="24">
        <v>40956</v>
      </c>
      <c r="B1993" s="26" t="e">
        <v>#N/A</v>
      </c>
    </row>
    <row r="1994" spans="1:2" x14ac:dyDescent="0.25">
      <c r="A1994" s="24">
        <v>40960</v>
      </c>
      <c r="B1994" s="26" t="e">
        <v>#N/A</v>
      </c>
    </row>
    <row r="1995" spans="1:2" x14ac:dyDescent="0.25">
      <c r="A1995" s="24">
        <v>40961</v>
      </c>
      <c r="B1995" s="26" t="e">
        <v>#N/A</v>
      </c>
    </row>
    <row r="1996" spans="1:2" x14ac:dyDescent="0.25">
      <c r="A1996" s="24">
        <v>40962</v>
      </c>
      <c r="B1996" s="26" t="e">
        <v>#N/A</v>
      </c>
    </row>
    <row r="1997" spans="1:2" x14ac:dyDescent="0.25">
      <c r="A1997" s="24">
        <v>40963</v>
      </c>
      <c r="B1997" s="26" t="e">
        <v>#N/A</v>
      </c>
    </row>
    <row r="1998" spans="1:2" x14ac:dyDescent="0.25">
      <c r="A1998" s="24">
        <v>40966</v>
      </c>
      <c r="B1998" s="26" t="e">
        <v>#N/A</v>
      </c>
    </row>
    <row r="1999" spans="1:2" x14ac:dyDescent="0.25">
      <c r="A1999" s="24">
        <v>40967</v>
      </c>
      <c r="B1999" s="26" t="e">
        <v>#N/A</v>
      </c>
    </row>
    <row r="2000" spans="1:2" x14ac:dyDescent="0.25">
      <c r="A2000" s="24">
        <v>40968</v>
      </c>
      <c r="B2000" s="26" t="e">
        <v>#N/A</v>
      </c>
    </row>
    <row r="2001" spans="1:2" x14ac:dyDescent="0.25">
      <c r="A2001" s="24">
        <v>40969</v>
      </c>
      <c r="B2001" s="26" t="e">
        <v>#N/A</v>
      </c>
    </row>
    <row r="2002" spans="1:2" x14ac:dyDescent="0.25">
      <c r="A2002" s="24">
        <v>40970</v>
      </c>
      <c r="B2002" s="26" t="e">
        <v>#N/A</v>
      </c>
    </row>
    <row r="2003" spans="1:2" x14ac:dyDescent="0.25">
      <c r="A2003" s="24">
        <v>40973</v>
      </c>
      <c r="B2003" s="26" t="e">
        <v>#N/A</v>
      </c>
    </row>
    <row r="2004" spans="1:2" x14ac:dyDescent="0.25">
      <c r="A2004" s="24">
        <v>40974</v>
      </c>
      <c r="B2004" s="26" t="e">
        <v>#N/A</v>
      </c>
    </row>
    <row r="2005" spans="1:2" x14ac:dyDescent="0.25">
      <c r="A2005" s="24">
        <v>40975</v>
      </c>
      <c r="B2005" s="26" t="e">
        <v>#N/A</v>
      </c>
    </row>
    <row r="2006" spans="1:2" x14ac:dyDescent="0.25">
      <c r="A2006" s="24">
        <v>40976</v>
      </c>
      <c r="B2006" s="26" t="e">
        <v>#N/A</v>
      </c>
    </row>
    <row r="2007" spans="1:2" x14ac:dyDescent="0.25">
      <c r="A2007" s="24">
        <v>40977</v>
      </c>
      <c r="B2007" s="26" t="e">
        <v>#N/A</v>
      </c>
    </row>
    <row r="2008" spans="1:2" x14ac:dyDescent="0.25">
      <c r="A2008" s="24">
        <v>40980</v>
      </c>
      <c r="B2008" s="26" t="e">
        <v>#N/A</v>
      </c>
    </row>
    <row r="2009" spans="1:2" x14ac:dyDescent="0.25">
      <c r="A2009" s="24">
        <v>40981</v>
      </c>
      <c r="B2009" s="26" t="e">
        <v>#N/A</v>
      </c>
    </row>
    <row r="2010" spans="1:2" x14ac:dyDescent="0.25">
      <c r="A2010" s="24">
        <v>40982</v>
      </c>
      <c r="B2010" s="26" t="e">
        <v>#N/A</v>
      </c>
    </row>
    <row r="2011" spans="1:2" x14ac:dyDescent="0.25">
      <c r="A2011" s="24">
        <v>40983</v>
      </c>
      <c r="B2011" s="26" t="e">
        <v>#N/A</v>
      </c>
    </row>
    <row r="2012" spans="1:2" x14ac:dyDescent="0.25">
      <c r="A2012" s="24">
        <v>40984</v>
      </c>
      <c r="B2012" s="26" t="e">
        <v>#N/A</v>
      </c>
    </row>
    <row r="2013" spans="1:2" x14ac:dyDescent="0.25">
      <c r="A2013" s="24">
        <v>40987</v>
      </c>
      <c r="B2013" s="26" t="e">
        <v>#N/A</v>
      </c>
    </row>
    <row r="2014" spans="1:2" x14ac:dyDescent="0.25">
      <c r="A2014" s="24">
        <v>40988</v>
      </c>
      <c r="B2014" s="26" t="e">
        <v>#N/A</v>
      </c>
    </row>
    <row r="2015" spans="1:2" x14ac:dyDescent="0.25">
      <c r="A2015" s="24">
        <v>40989</v>
      </c>
      <c r="B2015" s="26" t="e">
        <v>#N/A</v>
      </c>
    </row>
    <row r="2016" spans="1:2" x14ac:dyDescent="0.25">
      <c r="A2016" s="24">
        <v>40990</v>
      </c>
      <c r="B2016" s="26" t="e">
        <v>#N/A</v>
      </c>
    </row>
    <row r="2017" spans="1:2" x14ac:dyDescent="0.25">
      <c r="A2017" s="24">
        <v>40991</v>
      </c>
      <c r="B2017" s="26" t="e">
        <v>#N/A</v>
      </c>
    </row>
    <row r="2018" spans="1:2" x14ac:dyDescent="0.25">
      <c r="A2018" s="24">
        <v>40994</v>
      </c>
      <c r="B2018" s="26" t="e">
        <v>#N/A</v>
      </c>
    </row>
    <row r="2019" spans="1:2" x14ac:dyDescent="0.25">
      <c r="A2019" s="24">
        <v>40995</v>
      </c>
      <c r="B2019" s="26" t="e">
        <v>#N/A</v>
      </c>
    </row>
    <row r="2020" spans="1:2" x14ac:dyDescent="0.25">
      <c r="A2020" s="24">
        <v>40996</v>
      </c>
      <c r="B2020" s="26" t="e">
        <v>#N/A</v>
      </c>
    </row>
    <row r="2021" spans="1:2" x14ac:dyDescent="0.25">
      <c r="A2021" s="24">
        <v>40997</v>
      </c>
      <c r="B2021" s="26" t="e">
        <v>#N/A</v>
      </c>
    </row>
    <row r="2022" spans="1:2" x14ac:dyDescent="0.25">
      <c r="A2022" s="24">
        <v>40998</v>
      </c>
      <c r="B2022" s="26" t="e">
        <v>#N/A</v>
      </c>
    </row>
    <row r="2023" spans="1:2" x14ac:dyDescent="0.25">
      <c r="A2023" s="24">
        <v>41001</v>
      </c>
      <c r="B2023" s="26" t="e">
        <v>#N/A</v>
      </c>
    </row>
    <row r="2024" spans="1:2" x14ac:dyDescent="0.25">
      <c r="A2024" s="24">
        <v>41002</v>
      </c>
      <c r="B2024" s="26" t="e">
        <v>#N/A</v>
      </c>
    </row>
    <row r="2025" spans="1:2" x14ac:dyDescent="0.25">
      <c r="A2025" s="24">
        <v>41003</v>
      </c>
      <c r="B2025" s="26" t="e">
        <v>#N/A</v>
      </c>
    </row>
    <row r="2026" spans="1:2" x14ac:dyDescent="0.25">
      <c r="A2026" s="24">
        <v>41004</v>
      </c>
      <c r="B2026" s="26" t="e">
        <v>#N/A</v>
      </c>
    </row>
    <row r="2027" spans="1:2" x14ac:dyDescent="0.25">
      <c r="A2027" s="24">
        <v>41008</v>
      </c>
      <c r="B2027" s="26" t="e">
        <v>#N/A</v>
      </c>
    </row>
    <row r="2028" spans="1:2" x14ac:dyDescent="0.25">
      <c r="A2028" s="24">
        <v>41009</v>
      </c>
      <c r="B2028" s="26" t="e">
        <v>#N/A</v>
      </c>
    </row>
    <row r="2029" spans="1:2" x14ac:dyDescent="0.25">
      <c r="A2029" s="24">
        <v>41010</v>
      </c>
      <c r="B2029" s="26" t="e">
        <v>#N/A</v>
      </c>
    </row>
    <row r="2030" spans="1:2" x14ac:dyDescent="0.25">
      <c r="A2030" s="24">
        <v>41011</v>
      </c>
      <c r="B2030" s="26" t="e">
        <v>#N/A</v>
      </c>
    </row>
    <row r="2031" spans="1:2" x14ac:dyDescent="0.25">
      <c r="A2031" s="24">
        <v>41012</v>
      </c>
      <c r="B2031" s="26" t="e">
        <v>#N/A</v>
      </c>
    </row>
    <row r="2032" spans="1:2" x14ac:dyDescent="0.25">
      <c r="A2032" s="24">
        <v>41015</v>
      </c>
      <c r="B2032" s="26" t="e">
        <v>#N/A</v>
      </c>
    </row>
    <row r="2033" spans="1:2" x14ac:dyDescent="0.25">
      <c r="A2033" s="24">
        <v>41016</v>
      </c>
      <c r="B2033" s="26" t="e">
        <v>#N/A</v>
      </c>
    </row>
    <row r="2034" spans="1:2" x14ac:dyDescent="0.25">
      <c r="A2034" s="24">
        <v>41017</v>
      </c>
      <c r="B2034" s="26" t="e">
        <v>#N/A</v>
      </c>
    </row>
    <row r="2035" spans="1:2" x14ac:dyDescent="0.25">
      <c r="A2035" s="24">
        <v>41018</v>
      </c>
      <c r="B2035" s="26" t="e">
        <v>#N/A</v>
      </c>
    </row>
    <row r="2036" spans="1:2" x14ac:dyDescent="0.25">
      <c r="A2036" s="24">
        <v>41019</v>
      </c>
      <c r="B2036" s="26" t="e">
        <v>#N/A</v>
      </c>
    </row>
    <row r="2037" spans="1:2" x14ac:dyDescent="0.25">
      <c r="A2037" s="24">
        <v>41022</v>
      </c>
      <c r="B2037" s="26" t="e">
        <v>#N/A</v>
      </c>
    </row>
    <row r="2038" spans="1:2" x14ac:dyDescent="0.25">
      <c r="A2038" s="24">
        <v>41023</v>
      </c>
      <c r="B2038" s="26" t="e">
        <v>#N/A</v>
      </c>
    </row>
    <row r="2039" spans="1:2" x14ac:dyDescent="0.25">
      <c r="A2039" s="24">
        <v>41024</v>
      </c>
      <c r="B2039" s="26" t="e">
        <v>#N/A</v>
      </c>
    </row>
    <row r="2040" spans="1:2" x14ac:dyDescent="0.25">
      <c r="A2040" s="24">
        <v>41025</v>
      </c>
      <c r="B2040" s="26" t="e">
        <v>#N/A</v>
      </c>
    </row>
    <row r="2041" spans="1:2" x14ac:dyDescent="0.25">
      <c r="A2041" s="24">
        <v>41026</v>
      </c>
      <c r="B2041" s="26" t="e">
        <v>#N/A</v>
      </c>
    </row>
    <row r="2042" spans="1:2" x14ac:dyDescent="0.25">
      <c r="A2042" s="24">
        <v>41029</v>
      </c>
      <c r="B2042" s="26" t="e">
        <v>#N/A</v>
      </c>
    </row>
    <row r="2043" spans="1:2" x14ac:dyDescent="0.25">
      <c r="A2043" s="24">
        <v>41030</v>
      </c>
      <c r="B2043" s="26" t="e">
        <v>#N/A</v>
      </c>
    </row>
    <row r="2044" spans="1:2" x14ac:dyDescent="0.25">
      <c r="A2044" s="24">
        <v>41031</v>
      </c>
      <c r="B2044" s="26" t="e">
        <v>#N/A</v>
      </c>
    </row>
    <row r="2045" spans="1:2" x14ac:dyDescent="0.25">
      <c r="A2045" s="24">
        <v>41032</v>
      </c>
      <c r="B2045" s="26" t="e">
        <v>#N/A</v>
      </c>
    </row>
    <row r="2046" spans="1:2" x14ac:dyDescent="0.25">
      <c r="A2046" s="24">
        <v>41033</v>
      </c>
      <c r="B2046" s="26" t="e">
        <v>#N/A</v>
      </c>
    </row>
    <row r="2047" spans="1:2" x14ac:dyDescent="0.25">
      <c r="A2047" s="24">
        <v>41036</v>
      </c>
      <c r="B2047" s="26" t="e">
        <v>#N/A</v>
      </c>
    </row>
    <row r="2048" spans="1:2" x14ac:dyDescent="0.25">
      <c r="A2048" s="24">
        <v>41037</v>
      </c>
      <c r="B2048" s="26" t="e">
        <v>#N/A</v>
      </c>
    </row>
    <row r="2049" spans="1:2" x14ac:dyDescent="0.25">
      <c r="A2049" s="24">
        <v>41038</v>
      </c>
      <c r="B2049" s="26" t="e">
        <v>#N/A</v>
      </c>
    </row>
    <row r="2050" spans="1:2" x14ac:dyDescent="0.25">
      <c r="A2050" s="24">
        <v>41039</v>
      </c>
      <c r="B2050" s="26" t="e">
        <v>#N/A</v>
      </c>
    </row>
    <row r="2051" spans="1:2" x14ac:dyDescent="0.25">
      <c r="A2051" s="24">
        <v>41040</v>
      </c>
      <c r="B2051" s="26" t="e">
        <v>#N/A</v>
      </c>
    </row>
    <row r="2052" spans="1:2" x14ac:dyDescent="0.25">
      <c r="A2052" s="24">
        <v>41043</v>
      </c>
      <c r="B2052" s="26" t="e">
        <v>#N/A</v>
      </c>
    </row>
    <row r="2053" spans="1:2" x14ac:dyDescent="0.25">
      <c r="A2053" s="24">
        <v>41044</v>
      </c>
      <c r="B2053" s="26" t="e">
        <v>#N/A</v>
      </c>
    </row>
    <row r="2054" spans="1:2" x14ac:dyDescent="0.25">
      <c r="A2054" s="24">
        <v>41045</v>
      </c>
      <c r="B2054" s="26" t="e">
        <v>#N/A</v>
      </c>
    </row>
    <row r="2055" spans="1:2" x14ac:dyDescent="0.25">
      <c r="A2055" s="24">
        <v>41046</v>
      </c>
      <c r="B2055" s="26" t="e">
        <v>#N/A</v>
      </c>
    </row>
    <row r="2056" spans="1:2" x14ac:dyDescent="0.25">
      <c r="A2056" s="24">
        <v>41047</v>
      </c>
      <c r="B2056" s="26" t="e">
        <v>#N/A</v>
      </c>
    </row>
    <row r="2057" spans="1:2" x14ac:dyDescent="0.25">
      <c r="A2057" s="24">
        <v>41050</v>
      </c>
      <c r="B2057" s="26" t="e">
        <v>#N/A</v>
      </c>
    </row>
    <row r="2058" spans="1:2" x14ac:dyDescent="0.25">
      <c r="A2058" s="24">
        <v>41051</v>
      </c>
      <c r="B2058" s="26" t="e">
        <v>#N/A</v>
      </c>
    </row>
    <row r="2059" spans="1:2" x14ac:dyDescent="0.25">
      <c r="A2059" s="24">
        <v>41052</v>
      </c>
      <c r="B2059" s="26" t="e">
        <v>#N/A</v>
      </c>
    </row>
    <row r="2060" spans="1:2" x14ac:dyDescent="0.25">
      <c r="A2060" s="24">
        <v>41053</v>
      </c>
      <c r="B2060" s="26" t="e">
        <v>#N/A</v>
      </c>
    </row>
    <row r="2061" spans="1:2" x14ac:dyDescent="0.25">
      <c r="A2061" s="24">
        <v>41054</v>
      </c>
      <c r="B2061" s="26" t="e">
        <v>#N/A</v>
      </c>
    </row>
    <row r="2062" spans="1:2" x14ac:dyDescent="0.25">
      <c r="A2062" s="24">
        <v>41058</v>
      </c>
      <c r="B2062" s="26" t="e">
        <v>#N/A</v>
      </c>
    </row>
    <row r="2063" spans="1:2" x14ac:dyDescent="0.25">
      <c r="A2063" s="24">
        <v>41059</v>
      </c>
      <c r="B2063" s="26" t="e">
        <v>#N/A</v>
      </c>
    </row>
    <row r="2064" spans="1:2" x14ac:dyDescent="0.25">
      <c r="A2064" s="24">
        <v>41060</v>
      </c>
      <c r="B2064" s="26" t="e">
        <v>#N/A</v>
      </c>
    </row>
    <row r="2065" spans="1:2" x14ac:dyDescent="0.25">
      <c r="A2065" s="24">
        <v>41061</v>
      </c>
      <c r="B2065" s="26" t="e">
        <v>#N/A</v>
      </c>
    </row>
    <row r="2066" spans="1:2" x14ac:dyDescent="0.25">
      <c r="A2066" s="24">
        <v>41064</v>
      </c>
      <c r="B2066" s="26" t="e">
        <v>#N/A</v>
      </c>
    </row>
    <row r="2067" spans="1:2" x14ac:dyDescent="0.25">
      <c r="A2067" s="24">
        <v>41065</v>
      </c>
      <c r="B2067" s="26" t="e">
        <v>#N/A</v>
      </c>
    </row>
    <row r="2068" spans="1:2" x14ac:dyDescent="0.25">
      <c r="A2068" s="24">
        <v>41066</v>
      </c>
      <c r="B2068" s="26" t="e">
        <v>#N/A</v>
      </c>
    </row>
    <row r="2069" spans="1:2" x14ac:dyDescent="0.25">
      <c r="A2069" s="24">
        <v>41067</v>
      </c>
      <c r="B2069" s="26" t="e">
        <v>#N/A</v>
      </c>
    </row>
    <row r="2070" spans="1:2" x14ac:dyDescent="0.25">
      <c r="A2070" s="24">
        <v>41068</v>
      </c>
      <c r="B2070" s="26" t="e">
        <v>#N/A</v>
      </c>
    </row>
    <row r="2071" spans="1:2" x14ac:dyDescent="0.25">
      <c r="A2071" s="24">
        <v>41071</v>
      </c>
      <c r="B2071" s="26" t="e">
        <v>#N/A</v>
      </c>
    </row>
    <row r="2072" spans="1:2" x14ac:dyDescent="0.25">
      <c r="A2072" s="24">
        <v>41072</v>
      </c>
      <c r="B2072" s="26" t="e">
        <v>#N/A</v>
      </c>
    </row>
    <row r="2073" spans="1:2" x14ac:dyDescent="0.25">
      <c r="A2073" s="24">
        <v>41073</v>
      </c>
      <c r="B2073" s="26" t="e">
        <v>#N/A</v>
      </c>
    </row>
    <row r="2074" spans="1:2" x14ac:dyDescent="0.25">
      <c r="A2074" s="24">
        <v>41074</v>
      </c>
      <c r="B2074" s="26" t="e">
        <v>#N/A</v>
      </c>
    </row>
    <row r="2075" spans="1:2" x14ac:dyDescent="0.25">
      <c r="A2075" s="24">
        <v>41075</v>
      </c>
      <c r="B2075" s="26" t="e">
        <v>#N/A</v>
      </c>
    </row>
    <row r="2076" spans="1:2" x14ac:dyDescent="0.25">
      <c r="A2076" s="24">
        <v>41078</v>
      </c>
      <c r="B2076" s="26" t="e">
        <v>#N/A</v>
      </c>
    </row>
    <row r="2077" spans="1:2" x14ac:dyDescent="0.25">
      <c r="A2077" s="24">
        <v>41079</v>
      </c>
      <c r="B2077" s="26" t="e">
        <v>#N/A</v>
      </c>
    </row>
    <row r="2078" spans="1:2" x14ac:dyDescent="0.25">
      <c r="A2078" s="24">
        <v>41080</v>
      </c>
      <c r="B2078" s="26" t="e">
        <v>#N/A</v>
      </c>
    </row>
    <row r="2079" spans="1:2" x14ac:dyDescent="0.25">
      <c r="A2079" s="24">
        <v>41081</v>
      </c>
      <c r="B2079" s="26" t="e">
        <v>#N/A</v>
      </c>
    </row>
    <row r="2080" spans="1:2" x14ac:dyDescent="0.25">
      <c r="A2080" s="24">
        <v>41082</v>
      </c>
      <c r="B2080" s="26" t="e">
        <v>#N/A</v>
      </c>
    </row>
    <row r="2081" spans="1:2" x14ac:dyDescent="0.25">
      <c r="A2081" s="24">
        <v>41085</v>
      </c>
      <c r="B2081" s="26" t="e">
        <v>#N/A</v>
      </c>
    </row>
    <row r="2082" spans="1:2" x14ac:dyDescent="0.25">
      <c r="A2082" s="24">
        <v>41086</v>
      </c>
      <c r="B2082" s="26" t="e">
        <v>#N/A</v>
      </c>
    </row>
    <row r="2083" spans="1:2" x14ac:dyDescent="0.25">
      <c r="A2083" s="24">
        <v>41087</v>
      </c>
      <c r="B2083" s="26" t="e">
        <v>#N/A</v>
      </c>
    </row>
    <row r="2084" spans="1:2" x14ac:dyDescent="0.25">
      <c r="A2084" s="24">
        <v>41088</v>
      </c>
      <c r="B2084" s="26" t="e">
        <v>#N/A</v>
      </c>
    </row>
    <row r="2085" spans="1:2" x14ac:dyDescent="0.25">
      <c r="A2085" s="24">
        <v>41089</v>
      </c>
      <c r="B2085" s="26" t="e">
        <v>#N/A</v>
      </c>
    </row>
    <row r="2086" spans="1:2" x14ac:dyDescent="0.25">
      <c r="A2086" s="24">
        <v>41092</v>
      </c>
      <c r="B2086" s="26" t="e">
        <v>#N/A</v>
      </c>
    </row>
    <row r="2087" spans="1:2" x14ac:dyDescent="0.25">
      <c r="A2087" s="24">
        <v>41093</v>
      </c>
      <c r="B2087" s="26" t="e">
        <v>#N/A</v>
      </c>
    </row>
    <row r="2088" spans="1:2" x14ac:dyDescent="0.25">
      <c r="A2088" s="24">
        <v>41095</v>
      </c>
      <c r="B2088" s="26" t="e">
        <v>#N/A</v>
      </c>
    </row>
    <row r="2089" spans="1:2" x14ac:dyDescent="0.25">
      <c r="A2089" s="24">
        <v>41096</v>
      </c>
      <c r="B2089" s="26" t="e">
        <v>#N/A</v>
      </c>
    </row>
    <row r="2090" spans="1:2" x14ac:dyDescent="0.25">
      <c r="A2090" s="24">
        <v>41099</v>
      </c>
      <c r="B2090" s="26" t="e">
        <v>#N/A</v>
      </c>
    </row>
    <row r="2091" spans="1:2" x14ac:dyDescent="0.25">
      <c r="A2091" s="24">
        <v>41100</v>
      </c>
      <c r="B2091" s="26" t="e">
        <v>#N/A</v>
      </c>
    </row>
    <row r="2092" spans="1:2" x14ac:dyDescent="0.25">
      <c r="A2092" s="24">
        <v>41101</v>
      </c>
      <c r="B2092" s="26" t="e">
        <v>#N/A</v>
      </c>
    </row>
    <row r="2093" spans="1:2" x14ac:dyDescent="0.25">
      <c r="A2093" s="24">
        <v>41102</v>
      </c>
      <c r="B2093" s="26" t="e">
        <v>#N/A</v>
      </c>
    </row>
    <row r="2094" spans="1:2" x14ac:dyDescent="0.25">
      <c r="A2094" s="24">
        <v>41103</v>
      </c>
      <c r="B2094" s="26" t="e">
        <v>#N/A</v>
      </c>
    </row>
    <row r="2095" spans="1:2" x14ac:dyDescent="0.25">
      <c r="A2095" s="24">
        <v>41106</v>
      </c>
      <c r="B2095" s="26" t="e">
        <v>#N/A</v>
      </c>
    </row>
    <row r="2096" spans="1:2" x14ac:dyDescent="0.25">
      <c r="A2096" s="24">
        <v>41107</v>
      </c>
      <c r="B2096" s="26" t="e">
        <v>#N/A</v>
      </c>
    </row>
    <row r="2097" spans="1:2" x14ac:dyDescent="0.25">
      <c r="A2097" s="24">
        <v>41108</v>
      </c>
      <c r="B2097" s="26" t="e">
        <v>#N/A</v>
      </c>
    </row>
    <row r="2098" spans="1:2" x14ac:dyDescent="0.25">
      <c r="A2098" s="24">
        <v>41109</v>
      </c>
      <c r="B2098" s="26" t="e">
        <v>#N/A</v>
      </c>
    </row>
    <row r="2099" spans="1:2" x14ac:dyDescent="0.25">
      <c r="A2099" s="24">
        <v>41110</v>
      </c>
      <c r="B2099" s="26" t="e">
        <v>#N/A</v>
      </c>
    </row>
    <row r="2100" spans="1:2" x14ac:dyDescent="0.25">
      <c r="A2100" s="24">
        <v>41113</v>
      </c>
      <c r="B2100" s="26" t="e">
        <v>#N/A</v>
      </c>
    </row>
    <row r="2101" spans="1:2" x14ac:dyDescent="0.25">
      <c r="A2101" s="24">
        <v>41114</v>
      </c>
      <c r="B2101" s="26" t="e">
        <v>#N/A</v>
      </c>
    </row>
    <row r="2102" spans="1:2" x14ac:dyDescent="0.25">
      <c r="A2102" s="24">
        <v>41115</v>
      </c>
      <c r="B2102" s="26" t="e">
        <v>#N/A</v>
      </c>
    </row>
    <row r="2103" spans="1:2" x14ac:dyDescent="0.25">
      <c r="A2103" s="24">
        <v>41116</v>
      </c>
      <c r="B2103" s="26" t="e">
        <v>#N/A</v>
      </c>
    </row>
    <row r="2104" spans="1:2" x14ac:dyDescent="0.25">
      <c r="A2104" s="24">
        <v>41117</v>
      </c>
      <c r="B2104" s="26" t="e">
        <v>#N/A</v>
      </c>
    </row>
    <row r="2105" spans="1:2" x14ac:dyDescent="0.25">
      <c r="A2105" s="24">
        <v>41120</v>
      </c>
      <c r="B2105" s="26" t="e">
        <v>#N/A</v>
      </c>
    </row>
    <row r="2106" spans="1:2" x14ac:dyDescent="0.25">
      <c r="A2106" s="24">
        <v>41121</v>
      </c>
      <c r="B2106" s="26" t="e">
        <v>#N/A</v>
      </c>
    </row>
    <row r="2107" spans="1:2" x14ac:dyDescent="0.25">
      <c r="A2107" s="24">
        <v>41122</v>
      </c>
      <c r="B2107" s="26" t="e">
        <v>#N/A</v>
      </c>
    </row>
    <row r="2108" spans="1:2" x14ac:dyDescent="0.25">
      <c r="A2108" s="24">
        <v>41123</v>
      </c>
      <c r="B2108" s="26" t="e">
        <v>#N/A</v>
      </c>
    </row>
    <row r="2109" spans="1:2" x14ac:dyDescent="0.25">
      <c r="A2109" s="24">
        <v>41124</v>
      </c>
      <c r="B2109" s="26" t="e">
        <v>#N/A</v>
      </c>
    </row>
    <row r="2110" spans="1:2" x14ac:dyDescent="0.25">
      <c r="A2110" s="24">
        <v>41127</v>
      </c>
      <c r="B2110" s="26" t="e">
        <v>#N/A</v>
      </c>
    </row>
    <row r="2111" spans="1:2" x14ac:dyDescent="0.25">
      <c r="A2111" s="24">
        <v>41128</v>
      </c>
      <c r="B2111" s="26" t="e">
        <v>#N/A</v>
      </c>
    </row>
    <row r="2112" spans="1:2" x14ac:dyDescent="0.25">
      <c r="A2112" s="24">
        <v>41129</v>
      </c>
      <c r="B2112" s="26" t="e">
        <v>#N/A</v>
      </c>
    </row>
    <row r="2113" spans="1:2" x14ac:dyDescent="0.25">
      <c r="A2113" s="24">
        <v>41130</v>
      </c>
      <c r="B2113" s="26" t="e">
        <v>#N/A</v>
      </c>
    </row>
    <row r="2114" spans="1:2" x14ac:dyDescent="0.25">
      <c r="A2114" s="24">
        <v>41131</v>
      </c>
      <c r="B2114" s="26" t="e">
        <v>#N/A</v>
      </c>
    </row>
    <row r="2115" spans="1:2" x14ac:dyDescent="0.25">
      <c r="A2115" s="24">
        <v>41134</v>
      </c>
      <c r="B2115" s="26" t="e">
        <v>#N/A</v>
      </c>
    </row>
    <row r="2116" spans="1:2" x14ac:dyDescent="0.25">
      <c r="A2116" s="24">
        <v>41135</v>
      </c>
      <c r="B2116" s="26" t="e">
        <v>#N/A</v>
      </c>
    </row>
    <row r="2117" spans="1:2" x14ac:dyDescent="0.25">
      <c r="A2117" s="24">
        <v>41136</v>
      </c>
      <c r="B2117" s="26" t="e">
        <v>#N/A</v>
      </c>
    </row>
    <row r="2118" spans="1:2" x14ac:dyDescent="0.25">
      <c r="A2118" s="24">
        <v>41137</v>
      </c>
      <c r="B2118" s="26" t="e">
        <v>#N/A</v>
      </c>
    </row>
    <row r="2119" spans="1:2" x14ac:dyDescent="0.25">
      <c r="A2119" s="24">
        <v>41138</v>
      </c>
      <c r="B2119" s="26" t="e">
        <v>#N/A</v>
      </c>
    </row>
    <row r="2120" spans="1:2" x14ac:dyDescent="0.25">
      <c r="A2120" s="24">
        <v>41141</v>
      </c>
      <c r="B2120" s="26" t="e">
        <v>#N/A</v>
      </c>
    </row>
    <row r="2121" spans="1:2" x14ac:dyDescent="0.25">
      <c r="A2121" s="24">
        <v>41142</v>
      </c>
      <c r="B2121" s="26" t="e">
        <v>#N/A</v>
      </c>
    </row>
    <row r="2122" spans="1:2" x14ac:dyDescent="0.25">
      <c r="A2122" s="24">
        <v>41143</v>
      </c>
      <c r="B2122" s="26" t="e">
        <v>#N/A</v>
      </c>
    </row>
    <row r="2123" spans="1:2" x14ac:dyDescent="0.25">
      <c r="A2123" s="24">
        <v>41144</v>
      </c>
      <c r="B2123" s="26" t="e">
        <v>#N/A</v>
      </c>
    </row>
    <row r="2124" spans="1:2" x14ac:dyDescent="0.25">
      <c r="A2124" s="24">
        <v>41145</v>
      </c>
      <c r="B2124" s="26" t="e">
        <v>#N/A</v>
      </c>
    </row>
    <row r="2125" spans="1:2" x14ac:dyDescent="0.25">
      <c r="A2125" s="24">
        <v>41148</v>
      </c>
      <c r="B2125" s="26" t="e">
        <v>#N/A</v>
      </c>
    </row>
    <row r="2126" spans="1:2" x14ac:dyDescent="0.25">
      <c r="A2126" s="24">
        <v>41149</v>
      </c>
      <c r="B2126" s="26" t="e">
        <v>#N/A</v>
      </c>
    </row>
    <row r="2127" spans="1:2" x14ac:dyDescent="0.25">
      <c r="A2127" s="24">
        <v>41150</v>
      </c>
      <c r="B2127" s="26" t="e">
        <v>#N/A</v>
      </c>
    </row>
    <row r="2128" spans="1:2" x14ac:dyDescent="0.25">
      <c r="A2128" s="24">
        <v>41151</v>
      </c>
      <c r="B2128" s="26" t="e">
        <v>#N/A</v>
      </c>
    </row>
    <row r="2129" spans="1:2" x14ac:dyDescent="0.25">
      <c r="A2129" s="24">
        <v>41152</v>
      </c>
      <c r="B2129" s="26" t="e">
        <v>#N/A</v>
      </c>
    </row>
    <row r="2130" spans="1:2" x14ac:dyDescent="0.25">
      <c r="A2130" s="24">
        <v>41156</v>
      </c>
      <c r="B2130" s="26" t="e">
        <v>#N/A</v>
      </c>
    </row>
    <row r="2131" spans="1:2" x14ac:dyDescent="0.25">
      <c r="A2131" s="24">
        <v>41157</v>
      </c>
      <c r="B2131" s="26" t="e">
        <v>#N/A</v>
      </c>
    </row>
    <row r="2132" spans="1:2" x14ac:dyDescent="0.25">
      <c r="A2132" s="24">
        <v>41158</v>
      </c>
      <c r="B2132" s="26" t="e">
        <v>#N/A</v>
      </c>
    </row>
    <row r="2133" spans="1:2" x14ac:dyDescent="0.25">
      <c r="A2133" s="24">
        <v>41159</v>
      </c>
      <c r="B2133" s="26" t="e">
        <v>#N/A</v>
      </c>
    </row>
    <row r="2134" spans="1:2" x14ac:dyDescent="0.25">
      <c r="A2134" s="24">
        <v>41162</v>
      </c>
      <c r="B2134" s="26" t="e">
        <v>#N/A</v>
      </c>
    </row>
    <row r="2135" spans="1:2" x14ac:dyDescent="0.25">
      <c r="A2135" s="24">
        <v>41163</v>
      </c>
      <c r="B2135" s="26" t="e">
        <v>#N/A</v>
      </c>
    </row>
    <row r="2136" spans="1:2" x14ac:dyDescent="0.25">
      <c r="A2136" s="24">
        <v>41164</v>
      </c>
      <c r="B2136" s="26" t="e">
        <v>#N/A</v>
      </c>
    </row>
    <row r="2137" spans="1:2" x14ac:dyDescent="0.25">
      <c r="A2137" s="24">
        <v>41165</v>
      </c>
      <c r="B2137" s="26" t="e">
        <v>#N/A</v>
      </c>
    </row>
    <row r="2138" spans="1:2" x14ac:dyDescent="0.25">
      <c r="A2138" s="24">
        <v>41166</v>
      </c>
      <c r="B2138" s="26" t="e">
        <v>#N/A</v>
      </c>
    </row>
    <row r="2139" spans="1:2" x14ac:dyDescent="0.25">
      <c r="A2139" s="24">
        <v>41169</v>
      </c>
      <c r="B2139" s="26" t="e">
        <v>#N/A</v>
      </c>
    </row>
    <row r="2140" spans="1:2" x14ac:dyDescent="0.25">
      <c r="A2140" s="24">
        <v>41170</v>
      </c>
      <c r="B2140" s="26" t="e">
        <v>#N/A</v>
      </c>
    </row>
    <row r="2141" spans="1:2" x14ac:dyDescent="0.25">
      <c r="A2141" s="24">
        <v>41171</v>
      </c>
      <c r="B2141" s="26" t="e">
        <v>#N/A</v>
      </c>
    </row>
    <row r="2142" spans="1:2" x14ac:dyDescent="0.25">
      <c r="A2142" s="24">
        <v>41172</v>
      </c>
      <c r="B2142" s="26" t="e">
        <v>#N/A</v>
      </c>
    </row>
    <row r="2143" spans="1:2" x14ac:dyDescent="0.25">
      <c r="A2143" s="24">
        <v>41173</v>
      </c>
      <c r="B2143" s="26" t="e">
        <v>#N/A</v>
      </c>
    </row>
    <row r="2144" spans="1:2" x14ac:dyDescent="0.25">
      <c r="A2144" s="24">
        <v>41176</v>
      </c>
      <c r="B2144" s="26" t="e">
        <v>#N/A</v>
      </c>
    </row>
    <row r="2145" spans="1:2" x14ac:dyDescent="0.25">
      <c r="A2145" s="24">
        <v>41177</v>
      </c>
      <c r="B2145" s="26" t="e">
        <v>#N/A</v>
      </c>
    </row>
    <row r="2146" spans="1:2" x14ac:dyDescent="0.25">
      <c r="A2146" s="24">
        <v>41178</v>
      </c>
      <c r="B2146" s="26" t="e">
        <v>#N/A</v>
      </c>
    </row>
    <row r="2147" spans="1:2" x14ac:dyDescent="0.25">
      <c r="A2147" s="24">
        <v>41179</v>
      </c>
      <c r="B2147" s="26" t="e">
        <v>#N/A</v>
      </c>
    </row>
    <row r="2148" spans="1:2" x14ac:dyDescent="0.25">
      <c r="A2148" s="24">
        <v>41180</v>
      </c>
      <c r="B2148" s="26" t="e">
        <v>#N/A</v>
      </c>
    </row>
    <row r="2149" spans="1:2" x14ac:dyDescent="0.25">
      <c r="A2149" s="24">
        <v>41183</v>
      </c>
      <c r="B2149" s="26" t="e">
        <v>#N/A</v>
      </c>
    </row>
    <row r="2150" spans="1:2" x14ac:dyDescent="0.25">
      <c r="A2150" s="24">
        <v>41184</v>
      </c>
      <c r="B2150" s="26" t="e">
        <v>#N/A</v>
      </c>
    </row>
    <row r="2151" spans="1:2" x14ac:dyDescent="0.25">
      <c r="A2151" s="24">
        <v>41185</v>
      </c>
      <c r="B2151" s="26" t="e">
        <v>#N/A</v>
      </c>
    </row>
    <row r="2152" spans="1:2" x14ac:dyDescent="0.25">
      <c r="A2152" s="24">
        <v>41186</v>
      </c>
      <c r="B2152" s="26" t="e">
        <v>#N/A</v>
      </c>
    </row>
    <row r="2153" spans="1:2" x14ac:dyDescent="0.25">
      <c r="A2153" s="24">
        <v>41187</v>
      </c>
      <c r="B2153" s="26" t="e">
        <v>#N/A</v>
      </c>
    </row>
    <row r="2154" spans="1:2" x14ac:dyDescent="0.25">
      <c r="A2154" s="24">
        <v>41190</v>
      </c>
      <c r="B2154" s="26" t="e">
        <v>#N/A</v>
      </c>
    </row>
    <row r="2155" spans="1:2" x14ac:dyDescent="0.25">
      <c r="A2155" s="24">
        <v>41191</v>
      </c>
      <c r="B2155" s="26" t="e">
        <v>#N/A</v>
      </c>
    </row>
    <row r="2156" spans="1:2" x14ac:dyDescent="0.25">
      <c r="A2156" s="24">
        <v>41192</v>
      </c>
      <c r="B2156" s="26" t="e">
        <v>#N/A</v>
      </c>
    </row>
    <row r="2157" spans="1:2" x14ac:dyDescent="0.25">
      <c r="A2157" s="24">
        <v>41193</v>
      </c>
      <c r="B2157" s="26" t="e">
        <v>#N/A</v>
      </c>
    </row>
    <row r="2158" spans="1:2" x14ac:dyDescent="0.25">
      <c r="A2158" s="24">
        <v>41194</v>
      </c>
      <c r="B2158" s="26" t="e">
        <v>#N/A</v>
      </c>
    </row>
    <row r="2159" spans="1:2" x14ac:dyDescent="0.25">
      <c r="A2159" s="24">
        <v>41197</v>
      </c>
      <c r="B2159" s="26" t="e">
        <v>#N/A</v>
      </c>
    </row>
    <row r="2160" spans="1:2" x14ac:dyDescent="0.25">
      <c r="A2160" s="24">
        <v>41198</v>
      </c>
      <c r="B2160" s="26" t="e">
        <v>#N/A</v>
      </c>
    </row>
    <row r="2161" spans="1:2" x14ac:dyDescent="0.25">
      <c r="A2161" s="24">
        <v>41199</v>
      </c>
      <c r="B2161" s="26" t="e">
        <v>#N/A</v>
      </c>
    </row>
    <row r="2162" spans="1:2" x14ac:dyDescent="0.25">
      <c r="A2162" s="24">
        <v>41200</v>
      </c>
      <c r="B2162" s="26" t="e">
        <v>#N/A</v>
      </c>
    </row>
    <row r="2163" spans="1:2" x14ac:dyDescent="0.25">
      <c r="A2163" s="24">
        <v>41201</v>
      </c>
      <c r="B2163" s="26" t="e">
        <v>#N/A</v>
      </c>
    </row>
    <row r="2164" spans="1:2" x14ac:dyDescent="0.25">
      <c r="A2164" s="24">
        <v>41204</v>
      </c>
      <c r="B2164" s="26" t="e">
        <v>#N/A</v>
      </c>
    </row>
    <row r="2165" spans="1:2" x14ac:dyDescent="0.25">
      <c r="A2165" s="24">
        <v>41205</v>
      </c>
      <c r="B2165" s="26" t="e">
        <v>#N/A</v>
      </c>
    </row>
    <row r="2166" spans="1:2" x14ac:dyDescent="0.25">
      <c r="A2166" s="24">
        <v>41206</v>
      </c>
      <c r="B2166" s="26" t="e">
        <v>#N/A</v>
      </c>
    </row>
    <row r="2167" spans="1:2" x14ac:dyDescent="0.25">
      <c r="A2167" s="24">
        <v>41207</v>
      </c>
      <c r="B2167" s="26" t="e">
        <v>#N/A</v>
      </c>
    </row>
    <row r="2168" spans="1:2" x14ac:dyDescent="0.25">
      <c r="A2168" s="24">
        <v>41208</v>
      </c>
      <c r="B2168" s="26" t="e">
        <v>#N/A</v>
      </c>
    </row>
    <row r="2169" spans="1:2" x14ac:dyDescent="0.25">
      <c r="A2169" s="24">
        <v>41213</v>
      </c>
      <c r="B2169" s="26" t="e">
        <v>#N/A</v>
      </c>
    </row>
    <row r="2170" spans="1:2" x14ac:dyDescent="0.25">
      <c r="A2170" s="24">
        <v>41214</v>
      </c>
      <c r="B2170" s="26" t="e">
        <v>#N/A</v>
      </c>
    </row>
    <row r="2171" spans="1:2" x14ac:dyDescent="0.25">
      <c r="A2171" s="24">
        <v>41215</v>
      </c>
      <c r="B2171" s="26" t="e">
        <v>#N/A</v>
      </c>
    </row>
    <row r="2172" spans="1:2" x14ac:dyDescent="0.25">
      <c r="A2172" s="24">
        <v>41218</v>
      </c>
      <c r="B2172" s="26" t="e">
        <v>#N/A</v>
      </c>
    </row>
    <row r="2173" spans="1:2" x14ac:dyDescent="0.25">
      <c r="A2173" s="24">
        <v>41219</v>
      </c>
      <c r="B2173" s="26" t="e">
        <v>#N/A</v>
      </c>
    </row>
    <row r="2174" spans="1:2" x14ac:dyDescent="0.25">
      <c r="A2174" s="24">
        <v>41220</v>
      </c>
      <c r="B2174" s="26" t="e">
        <v>#N/A</v>
      </c>
    </row>
    <row r="2175" spans="1:2" x14ac:dyDescent="0.25">
      <c r="A2175" s="24">
        <v>41221</v>
      </c>
      <c r="B2175" s="26" t="e">
        <v>#N/A</v>
      </c>
    </row>
    <row r="2176" spans="1:2" x14ac:dyDescent="0.25">
      <c r="A2176" s="24">
        <v>41222</v>
      </c>
      <c r="B2176" s="26" t="e">
        <v>#N/A</v>
      </c>
    </row>
    <row r="2177" spans="1:2" x14ac:dyDescent="0.25">
      <c r="A2177" s="24">
        <v>41225</v>
      </c>
      <c r="B2177" s="26" t="e">
        <v>#N/A</v>
      </c>
    </row>
    <row r="2178" spans="1:2" x14ac:dyDescent="0.25">
      <c r="A2178" s="24">
        <v>41226</v>
      </c>
      <c r="B2178" s="26" t="e">
        <v>#N/A</v>
      </c>
    </row>
    <row r="2179" spans="1:2" x14ac:dyDescent="0.25">
      <c r="A2179" s="24">
        <v>41227</v>
      </c>
      <c r="B2179" s="26" t="e">
        <v>#N/A</v>
      </c>
    </row>
    <row r="2180" spans="1:2" x14ac:dyDescent="0.25">
      <c r="A2180" s="24">
        <v>41228</v>
      </c>
      <c r="B2180" s="26" t="e">
        <v>#N/A</v>
      </c>
    </row>
    <row r="2181" spans="1:2" x14ac:dyDescent="0.25">
      <c r="A2181" s="24">
        <v>41229</v>
      </c>
      <c r="B2181" s="26" t="e">
        <v>#N/A</v>
      </c>
    </row>
    <row r="2182" spans="1:2" x14ac:dyDescent="0.25">
      <c r="A2182" s="24">
        <v>41232</v>
      </c>
      <c r="B2182" s="26" t="e">
        <v>#N/A</v>
      </c>
    </row>
    <row r="2183" spans="1:2" x14ac:dyDescent="0.25">
      <c r="A2183" s="24">
        <v>41233</v>
      </c>
      <c r="B2183" s="26" t="e">
        <v>#N/A</v>
      </c>
    </row>
    <row r="2184" spans="1:2" x14ac:dyDescent="0.25">
      <c r="A2184" s="24">
        <v>41234</v>
      </c>
      <c r="B2184" s="26" t="e">
        <v>#N/A</v>
      </c>
    </row>
    <row r="2185" spans="1:2" x14ac:dyDescent="0.25">
      <c r="A2185" s="24">
        <v>41236</v>
      </c>
      <c r="B2185" s="26" t="e">
        <v>#N/A</v>
      </c>
    </row>
    <row r="2186" spans="1:2" x14ac:dyDescent="0.25">
      <c r="A2186" s="24">
        <v>41239</v>
      </c>
      <c r="B2186" s="26" t="e">
        <v>#N/A</v>
      </c>
    </row>
    <row r="2187" spans="1:2" x14ac:dyDescent="0.25">
      <c r="A2187" s="24">
        <v>41240</v>
      </c>
      <c r="B2187" s="26" t="e">
        <v>#N/A</v>
      </c>
    </row>
    <row r="2188" spans="1:2" x14ac:dyDescent="0.25">
      <c r="A2188" s="24">
        <v>41241</v>
      </c>
      <c r="B2188" s="26" t="e">
        <v>#N/A</v>
      </c>
    </row>
    <row r="2189" spans="1:2" x14ac:dyDescent="0.25">
      <c r="A2189" s="24">
        <v>41242</v>
      </c>
      <c r="B2189" s="26" t="e">
        <v>#N/A</v>
      </c>
    </row>
    <row r="2190" spans="1:2" x14ac:dyDescent="0.25">
      <c r="A2190" s="24">
        <v>41243</v>
      </c>
      <c r="B2190" s="26" t="e">
        <v>#N/A</v>
      </c>
    </row>
    <row r="2191" spans="1:2" x14ac:dyDescent="0.25">
      <c r="A2191" s="24">
        <v>41246</v>
      </c>
      <c r="B2191" s="26" t="e">
        <v>#N/A</v>
      </c>
    </row>
    <row r="2192" spans="1:2" x14ac:dyDescent="0.25">
      <c r="A2192" s="24">
        <v>41247</v>
      </c>
      <c r="B2192" s="26" t="e">
        <v>#N/A</v>
      </c>
    </row>
    <row r="2193" spans="1:2" x14ac:dyDescent="0.25">
      <c r="A2193" s="24">
        <v>41248</v>
      </c>
      <c r="B2193" s="26" t="e">
        <v>#N/A</v>
      </c>
    </row>
    <row r="2194" spans="1:2" x14ac:dyDescent="0.25">
      <c r="A2194" s="24">
        <v>41249</v>
      </c>
      <c r="B2194" s="26" t="e">
        <v>#N/A</v>
      </c>
    </row>
    <row r="2195" spans="1:2" x14ac:dyDescent="0.25">
      <c r="A2195" s="24">
        <v>41250</v>
      </c>
      <c r="B2195" s="26" t="e">
        <v>#N/A</v>
      </c>
    </row>
    <row r="2196" spans="1:2" x14ac:dyDescent="0.25">
      <c r="A2196" s="24">
        <v>41253</v>
      </c>
      <c r="B2196" s="26" t="e">
        <v>#N/A</v>
      </c>
    </row>
    <row r="2197" spans="1:2" x14ac:dyDescent="0.25">
      <c r="A2197" s="24">
        <v>41254</v>
      </c>
      <c r="B2197" s="26" t="e">
        <v>#N/A</v>
      </c>
    </row>
    <row r="2198" spans="1:2" x14ac:dyDescent="0.25">
      <c r="A2198" s="24">
        <v>41255</v>
      </c>
      <c r="B2198" s="26" t="e">
        <v>#N/A</v>
      </c>
    </row>
    <row r="2199" spans="1:2" x14ac:dyDescent="0.25">
      <c r="A2199" s="24">
        <v>41256</v>
      </c>
      <c r="B2199" s="26" t="e">
        <v>#N/A</v>
      </c>
    </row>
    <row r="2200" spans="1:2" x14ac:dyDescent="0.25">
      <c r="A2200" s="24">
        <v>41257</v>
      </c>
      <c r="B2200" s="26" t="e">
        <v>#N/A</v>
      </c>
    </row>
    <row r="2201" spans="1:2" x14ac:dyDescent="0.25">
      <c r="A2201" s="24">
        <v>41260</v>
      </c>
      <c r="B2201" s="26" t="e">
        <v>#N/A</v>
      </c>
    </row>
    <row r="2202" spans="1:2" x14ac:dyDescent="0.25">
      <c r="A2202" s="24">
        <v>41261</v>
      </c>
      <c r="B2202" s="26" t="e">
        <v>#N/A</v>
      </c>
    </row>
    <row r="2203" spans="1:2" x14ac:dyDescent="0.25">
      <c r="A2203" s="24">
        <v>41262</v>
      </c>
      <c r="B2203" s="26" t="e">
        <v>#N/A</v>
      </c>
    </row>
    <row r="2204" spans="1:2" x14ac:dyDescent="0.25">
      <c r="A2204" s="24">
        <v>41263</v>
      </c>
      <c r="B2204" s="26" t="e">
        <v>#N/A</v>
      </c>
    </row>
    <row r="2205" spans="1:2" x14ac:dyDescent="0.25">
      <c r="A2205" s="24">
        <v>41264</v>
      </c>
      <c r="B2205" s="26" t="e">
        <v>#N/A</v>
      </c>
    </row>
    <row r="2206" spans="1:2" x14ac:dyDescent="0.25">
      <c r="A2206" s="24">
        <v>41267</v>
      </c>
      <c r="B2206" s="26" t="e">
        <v>#N/A</v>
      </c>
    </row>
    <row r="2207" spans="1:2" x14ac:dyDescent="0.25">
      <c r="A2207" s="24">
        <v>41269</v>
      </c>
      <c r="B2207" s="26" t="e">
        <v>#N/A</v>
      </c>
    </row>
    <row r="2208" spans="1:2" x14ac:dyDescent="0.25">
      <c r="A2208" s="24">
        <v>41270</v>
      </c>
      <c r="B2208" s="26" t="e">
        <v>#N/A</v>
      </c>
    </row>
    <row r="2209" spans="1:2" x14ac:dyDescent="0.25">
      <c r="A2209" s="24">
        <v>41271</v>
      </c>
      <c r="B2209" s="26" t="e">
        <v>#N/A</v>
      </c>
    </row>
    <row r="2210" spans="1:2" x14ac:dyDescent="0.25">
      <c r="A2210" s="24">
        <v>41274</v>
      </c>
      <c r="B2210" s="26" t="e">
        <v>#N/A</v>
      </c>
    </row>
    <row r="2211" spans="1:2" x14ac:dyDescent="0.25">
      <c r="A2211" s="24">
        <v>41276</v>
      </c>
      <c r="B2211" s="26" t="e">
        <v>#N/A</v>
      </c>
    </row>
    <row r="2212" spans="1:2" x14ac:dyDescent="0.25">
      <c r="A2212" s="24">
        <v>41277</v>
      </c>
      <c r="B2212" s="26" t="e">
        <v>#N/A</v>
      </c>
    </row>
    <row r="2213" spans="1:2" x14ac:dyDescent="0.25">
      <c r="A2213" s="24">
        <v>41278</v>
      </c>
      <c r="B2213" s="26" t="e">
        <v>#N/A</v>
      </c>
    </row>
    <row r="2214" spans="1:2" x14ac:dyDescent="0.25">
      <c r="A2214" s="24">
        <v>41281</v>
      </c>
      <c r="B2214" s="26" t="e">
        <v>#N/A</v>
      </c>
    </row>
    <row r="2215" spans="1:2" x14ac:dyDescent="0.25">
      <c r="A2215" s="24">
        <v>41282</v>
      </c>
      <c r="B2215" s="26" t="e">
        <v>#N/A</v>
      </c>
    </row>
    <row r="2216" spans="1:2" x14ac:dyDescent="0.25">
      <c r="A2216" s="24">
        <v>41283</v>
      </c>
      <c r="B2216" s="26" t="e">
        <v>#N/A</v>
      </c>
    </row>
    <row r="2217" spans="1:2" x14ac:dyDescent="0.25">
      <c r="A2217" s="24">
        <v>41284</v>
      </c>
      <c r="B2217" s="26" t="e">
        <v>#N/A</v>
      </c>
    </row>
    <row r="2218" spans="1:2" x14ac:dyDescent="0.25">
      <c r="A2218" s="24">
        <v>41285</v>
      </c>
      <c r="B2218" s="26" t="e">
        <v>#N/A</v>
      </c>
    </row>
    <row r="2219" spans="1:2" x14ac:dyDescent="0.25">
      <c r="A2219" s="24">
        <v>41288</v>
      </c>
      <c r="B2219" s="26" t="e">
        <v>#N/A</v>
      </c>
    </row>
    <row r="2220" spans="1:2" x14ac:dyDescent="0.25">
      <c r="A2220" s="24">
        <v>41289</v>
      </c>
      <c r="B2220" s="26" t="e">
        <v>#N/A</v>
      </c>
    </row>
    <row r="2221" spans="1:2" x14ac:dyDescent="0.25">
      <c r="A2221" s="24">
        <v>41290</v>
      </c>
      <c r="B2221" s="26" t="e">
        <v>#N/A</v>
      </c>
    </row>
    <row r="2222" spans="1:2" x14ac:dyDescent="0.25">
      <c r="A2222" s="24">
        <v>41291</v>
      </c>
      <c r="B2222" s="26" t="e">
        <v>#N/A</v>
      </c>
    </row>
    <row r="2223" spans="1:2" x14ac:dyDescent="0.25">
      <c r="A2223" s="24">
        <v>41292</v>
      </c>
      <c r="B2223" s="26" t="e">
        <v>#N/A</v>
      </c>
    </row>
    <row r="2224" spans="1:2" x14ac:dyDescent="0.25">
      <c r="A2224" s="24">
        <v>41296</v>
      </c>
      <c r="B2224" s="26" t="e">
        <v>#N/A</v>
      </c>
    </row>
    <row r="2225" spans="1:2" x14ac:dyDescent="0.25">
      <c r="A2225" s="24">
        <v>41297</v>
      </c>
      <c r="B2225" s="26" t="e">
        <v>#N/A</v>
      </c>
    </row>
    <row r="2226" spans="1:2" x14ac:dyDescent="0.25">
      <c r="A2226" s="24">
        <v>41298</v>
      </c>
      <c r="B2226" s="26" t="e">
        <v>#N/A</v>
      </c>
    </row>
    <row r="2227" spans="1:2" x14ac:dyDescent="0.25">
      <c r="A2227" s="24">
        <v>41299</v>
      </c>
      <c r="B2227" s="26" t="e">
        <v>#N/A</v>
      </c>
    </row>
    <row r="2228" spans="1:2" x14ac:dyDescent="0.25">
      <c r="A2228" s="24">
        <v>41302</v>
      </c>
      <c r="B2228" s="26" t="e">
        <v>#N/A</v>
      </c>
    </row>
    <row r="2229" spans="1:2" x14ac:dyDescent="0.25">
      <c r="A2229" s="24">
        <v>41303</v>
      </c>
      <c r="B2229" s="26" t="e">
        <v>#N/A</v>
      </c>
    </row>
    <row r="2230" spans="1:2" x14ac:dyDescent="0.25">
      <c r="A2230" s="24">
        <v>41304</v>
      </c>
      <c r="B2230" s="26" t="e">
        <v>#N/A</v>
      </c>
    </row>
    <row r="2231" spans="1:2" x14ac:dyDescent="0.25">
      <c r="A2231" s="24">
        <v>41305</v>
      </c>
      <c r="B2231" s="26" t="e">
        <v>#N/A</v>
      </c>
    </row>
    <row r="2232" spans="1:2" x14ac:dyDescent="0.25">
      <c r="A2232" s="24">
        <v>41306</v>
      </c>
      <c r="B2232" s="26" t="e">
        <v>#N/A</v>
      </c>
    </row>
    <row r="2233" spans="1:2" x14ac:dyDescent="0.25">
      <c r="A2233" s="24">
        <v>41309</v>
      </c>
      <c r="B2233" s="26" t="e">
        <v>#N/A</v>
      </c>
    </row>
    <row r="2234" spans="1:2" x14ac:dyDescent="0.25">
      <c r="A2234" s="24">
        <v>41310</v>
      </c>
      <c r="B2234" s="26" t="e">
        <v>#N/A</v>
      </c>
    </row>
    <row r="2235" spans="1:2" x14ac:dyDescent="0.25">
      <c r="A2235" s="24">
        <v>41311</v>
      </c>
      <c r="B2235" s="26" t="e">
        <v>#N/A</v>
      </c>
    </row>
    <row r="2236" spans="1:2" x14ac:dyDescent="0.25">
      <c r="A2236" s="24">
        <v>41312</v>
      </c>
      <c r="B2236" s="26">
        <v>-7.7332417294874167E-3</v>
      </c>
    </row>
    <row r="2237" spans="1:2" x14ac:dyDescent="0.25">
      <c r="A2237" s="24">
        <v>41313</v>
      </c>
      <c r="B2237" s="26">
        <v>-7.7946080562505404E-3</v>
      </c>
    </row>
    <row r="2238" spans="1:2" x14ac:dyDescent="0.25">
      <c r="A2238" s="24">
        <v>41316</v>
      </c>
      <c r="B2238" s="26">
        <v>-7.8075706442585213E-3</v>
      </c>
    </row>
    <row r="2239" spans="1:2" x14ac:dyDescent="0.25">
      <c r="A2239" s="24">
        <v>41317</v>
      </c>
      <c r="B2239" s="26">
        <v>-7.9077336064203863E-3</v>
      </c>
    </row>
    <row r="2240" spans="1:2" x14ac:dyDescent="0.25">
      <c r="A2240" s="24">
        <v>41318</v>
      </c>
      <c r="B2240" s="26">
        <v>-7.9907541859217668E-3</v>
      </c>
    </row>
    <row r="2241" spans="1:2" x14ac:dyDescent="0.25">
      <c r="A2241" s="24">
        <v>41319</v>
      </c>
      <c r="B2241" s="26">
        <v>-8.0779015320880942E-3</v>
      </c>
    </row>
    <row r="2242" spans="1:2" x14ac:dyDescent="0.25">
      <c r="A2242" s="24">
        <v>41320</v>
      </c>
      <c r="B2242" s="26">
        <v>-8.1359597994089539E-3</v>
      </c>
    </row>
    <row r="2243" spans="1:2" x14ac:dyDescent="0.25">
      <c r="A2243" s="24">
        <v>41324</v>
      </c>
      <c r="B2243" s="26">
        <v>-8.2444539016915952E-3</v>
      </c>
    </row>
    <row r="2244" spans="1:2" x14ac:dyDescent="0.25">
      <c r="A2244" s="24">
        <v>41325</v>
      </c>
      <c r="B2244" s="26">
        <v>-8.3641911353847798E-3</v>
      </c>
    </row>
    <row r="2245" spans="1:2" x14ac:dyDescent="0.25">
      <c r="A2245" s="24">
        <v>41326</v>
      </c>
      <c r="B2245" s="26">
        <v>-8.4241358056811322E-3</v>
      </c>
    </row>
    <row r="2246" spans="1:2" x14ac:dyDescent="0.25">
      <c r="A2246" s="24">
        <v>41327</v>
      </c>
      <c r="B2246" s="26">
        <v>-8.6439245820851829E-3</v>
      </c>
    </row>
    <row r="2247" spans="1:2" x14ac:dyDescent="0.25">
      <c r="A2247" s="24">
        <v>41330</v>
      </c>
      <c r="B2247" s="26">
        <v>-9.016423674671814E-3</v>
      </c>
    </row>
    <row r="2248" spans="1:2" x14ac:dyDescent="0.25">
      <c r="A2248" s="24">
        <v>41331</v>
      </c>
      <c r="B2248" s="26">
        <v>-9.1471973574497323E-3</v>
      </c>
    </row>
    <row r="2249" spans="1:2" x14ac:dyDescent="0.25">
      <c r="A2249" s="24">
        <v>41332</v>
      </c>
      <c r="B2249" s="26">
        <v>-9.2947663405594794E-3</v>
      </c>
    </row>
    <row r="2250" spans="1:2" x14ac:dyDescent="0.25">
      <c r="A2250" s="24">
        <v>41333</v>
      </c>
      <c r="B2250" s="26">
        <v>-9.8356218435899923E-3</v>
      </c>
    </row>
    <row r="2251" spans="1:2" x14ac:dyDescent="0.25">
      <c r="A2251" s="24">
        <v>41334</v>
      </c>
      <c r="B2251" s="26">
        <v>-9.9042193465479489E-3</v>
      </c>
    </row>
    <row r="2252" spans="1:2" x14ac:dyDescent="0.25">
      <c r="A2252" s="24">
        <v>41337</v>
      </c>
      <c r="B2252" s="26">
        <v>-1.0344096001873471E-2</v>
      </c>
    </row>
    <row r="2253" spans="1:2" x14ac:dyDescent="0.25">
      <c r="A2253" s="24">
        <v>41338</v>
      </c>
      <c r="B2253" s="26">
        <v>-1.0429836493113132E-2</v>
      </c>
    </row>
    <row r="2254" spans="1:2" x14ac:dyDescent="0.25">
      <c r="A2254" s="24">
        <v>41339</v>
      </c>
      <c r="B2254" s="26">
        <v>-1.0516492572125169E-2</v>
      </c>
    </row>
    <row r="2255" spans="1:2" x14ac:dyDescent="0.25">
      <c r="A2255" s="24">
        <v>41340</v>
      </c>
      <c r="B2255" s="26">
        <v>-1.0475094341671931E-2</v>
      </c>
    </row>
    <row r="2256" spans="1:2" x14ac:dyDescent="0.25">
      <c r="A2256" s="24">
        <v>41341</v>
      </c>
      <c r="B2256" s="26">
        <v>-1.0476576878918453E-2</v>
      </c>
    </row>
    <row r="2257" spans="1:2" x14ac:dyDescent="0.25">
      <c r="A2257" s="24">
        <v>41344</v>
      </c>
      <c r="B2257" s="26">
        <v>-1.0341997580514795E-2</v>
      </c>
    </row>
    <row r="2258" spans="1:2" x14ac:dyDescent="0.25">
      <c r="A2258" s="24">
        <v>41345</v>
      </c>
      <c r="B2258" s="26">
        <v>-1.0522158834778805E-2</v>
      </c>
    </row>
    <row r="2259" spans="1:2" x14ac:dyDescent="0.25">
      <c r="A2259" s="24">
        <v>41346</v>
      </c>
      <c r="B2259" s="26">
        <v>-1.0584222104671248E-2</v>
      </c>
    </row>
    <row r="2260" spans="1:2" x14ac:dyDescent="0.25">
      <c r="A2260" s="24">
        <v>41347</v>
      </c>
      <c r="B2260" s="26">
        <v>-1.0583697661807334E-2</v>
      </c>
    </row>
    <row r="2261" spans="1:2" x14ac:dyDescent="0.25">
      <c r="A2261" s="24">
        <v>41348</v>
      </c>
      <c r="B2261" s="26">
        <v>-1.0711396596632117E-2</v>
      </c>
    </row>
    <row r="2262" spans="1:2" x14ac:dyDescent="0.25">
      <c r="A2262" s="24">
        <v>41351</v>
      </c>
      <c r="B2262" s="26">
        <v>-1.0643469123989835E-2</v>
      </c>
    </row>
    <row r="2263" spans="1:2" x14ac:dyDescent="0.25">
      <c r="A2263" s="24">
        <v>41352</v>
      </c>
      <c r="B2263" s="26">
        <v>-1.0638449302596498E-2</v>
      </c>
    </row>
    <row r="2264" spans="1:2" x14ac:dyDescent="0.25">
      <c r="A2264" s="24">
        <v>41353</v>
      </c>
      <c r="B2264" s="26">
        <v>-1.0817228392853817E-2</v>
      </c>
    </row>
    <row r="2265" spans="1:2" x14ac:dyDescent="0.25">
      <c r="A2265" s="24">
        <v>41354</v>
      </c>
      <c r="B2265" s="26">
        <v>-1.0914684591847967E-2</v>
      </c>
    </row>
    <row r="2266" spans="1:2" x14ac:dyDescent="0.25">
      <c r="A2266" s="24">
        <v>41355</v>
      </c>
      <c r="B2266" s="26">
        <v>-1.0981606642170183E-2</v>
      </c>
    </row>
    <row r="2267" spans="1:2" x14ac:dyDescent="0.25">
      <c r="A2267" s="24">
        <v>41358</v>
      </c>
      <c r="B2267" s="26">
        <v>-1.1090668500169043E-2</v>
      </c>
    </row>
    <row r="2268" spans="1:2" x14ac:dyDescent="0.25">
      <c r="A2268" s="24">
        <v>41359</v>
      </c>
      <c r="B2268" s="26">
        <v>-1.1139268077691056E-2</v>
      </c>
    </row>
    <row r="2269" spans="1:2" x14ac:dyDescent="0.25">
      <c r="A2269" s="24">
        <v>41360</v>
      </c>
      <c r="B2269" s="26">
        <v>-1.1281530725379851E-2</v>
      </c>
    </row>
    <row r="2270" spans="1:2" x14ac:dyDescent="0.25">
      <c r="A2270" s="24">
        <v>41361</v>
      </c>
      <c r="B2270" s="26">
        <v>-1.1375563367999275E-2</v>
      </c>
    </row>
    <row r="2271" spans="1:2" x14ac:dyDescent="0.25">
      <c r="A2271" s="24">
        <v>41365</v>
      </c>
      <c r="B2271" s="26">
        <v>-1.1554684103886048E-2</v>
      </c>
    </row>
    <row r="2272" spans="1:2" x14ac:dyDescent="0.25">
      <c r="A2272" s="24">
        <v>41366</v>
      </c>
      <c r="B2272" s="26">
        <v>-1.1747926478117621E-2</v>
      </c>
    </row>
    <row r="2273" spans="1:2" x14ac:dyDescent="0.25">
      <c r="A2273" s="24">
        <v>41367</v>
      </c>
      <c r="B2273" s="26">
        <v>-1.2032229916277837E-2</v>
      </c>
    </row>
    <row r="2274" spans="1:2" x14ac:dyDescent="0.25">
      <c r="A2274" s="24">
        <v>41368</v>
      </c>
      <c r="B2274" s="26">
        <v>-1.2096727217032921E-2</v>
      </c>
    </row>
    <row r="2275" spans="1:2" x14ac:dyDescent="0.25">
      <c r="A2275" s="24">
        <v>41369</v>
      </c>
      <c r="B2275" s="26">
        <v>-1.2186960786114587E-2</v>
      </c>
    </row>
    <row r="2276" spans="1:2" x14ac:dyDescent="0.25">
      <c r="A2276" s="24">
        <v>41372</v>
      </c>
      <c r="B2276" s="26">
        <v>-1.2326305844211349E-2</v>
      </c>
    </row>
    <row r="2277" spans="1:2" x14ac:dyDescent="0.25">
      <c r="A2277" s="24">
        <v>41373</v>
      </c>
      <c r="B2277" s="26">
        <v>-1.2459699261878954E-2</v>
      </c>
    </row>
    <row r="2278" spans="1:2" x14ac:dyDescent="0.25">
      <c r="A2278" s="24">
        <v>41374</v>
      </c>
      <c r="B2278" s="26">
        <v>-1.2545993340823958E-2</v>
      </c>
    </row>
    <row r="2279" spans="1:2" x14ac:dyDescent="0.25">
      <c r="A2279" s="24">
        <v>41375</v>
      </c>
      <c r="B2279" s="26">
        <v>-1.2635284675805769E-2</v>
      </c>
    </row>
    <row r="2280" spans="1:2" x14ac:dyDescent="0.25">
      <c r="A2280" s="24">
        <v>41376</v>
      </c>
      <c r="B2280" s="26">
        <v>-1.2499497133696802E-2</v>
      </c>
    </row>
    <row r="2281" spans="1:2" x14ac:dyDescent="0.25">
      <c r="A2281" s="24">
        <v>41379</v>
      </c>
      <c r="B2281" s="26">
        <v>-1.3173220949305842E-2</v>
      </c>
    </row>
    <row r="2282" spans="1:2" x14ac:dyDescent="0.25">
      <c r="A2282" s="24">
        <v>41380</v>
      </c>
      <c r="B2282" s="26">
        <v>-1.4472375025197826E-2</v>
      </c>
    </row>
    <row r="2283" spans="1:2" x14ac:dyDescent="0.25">
      <c r="A2283" s="24">
        <v>41381</v>
      </c>
      <c r="B2283" s="26">
        <v>-1.3567323673896903E-2</v>
      </c>
    </row>
    <row r="2284" spans="1:2" x14ac:dyDescent="0.25">
      <c r="A2284" s="24">
        <v>41382</v>
      </c>
      <c r="B2284" s="26">
        <v>-1.3053650921234117E-2</v>
      </c>
    </row>
    <row r="2285" spans="1:2" x14ac:dyDescent="0.25">
      <c r="A2285" s="24">
        <v>41383</v>
      </c>
      <c r="B2285" s="26">
        <v>-1.3457282205470378E-2</v>
      </c>
    </row>
    <row r="2286" spans="1:2" x14ac:dyDescent="0.25">
      <c r="A2286" s="24">
        <v>41386</v>
      </c>
      <c r="B2286" s="26">
        <v>-1.3584938310222117E-2</v>
      </c>
    </row>
    <row r="2287" spans="1:2" x14ac:dyDescent="0.25">
      <c r="A2287" s="24">
        <v>41387</v>
      </c>
      <c r="B2287" s="26">
        <v>-1.3416572637484081E-2</v>
      </c>
    </row>
    <row r="2288" spans="1:2" x14ac:dyDescent="0.25">
      <c r="A2288" s="24">
        <v>41388</v>
      </c>
      <c r="B2288" s="26">
        <v>-1.3508794190403184E-2</v>
      </c>
    </row>
    <row r="2289" spans="1:2" x14ac:dyDescent="0.25">
      <c r="A2289" s="24">
        <v>41389</v>
      </c>
      <c r="B2289" s="26">
        <v>-1.3590116517733009E-2</v>
      </c>
    </row>
    <row r="2290" spans="1:2" x14ac:dyDescent="0.25">
      <c r="A2290" s="24">
        <v>41390</v>
      </c>
      <c r="B2290" s="26">
        <v>-1.3623062939991382E-2</v>
      </c>
    </row>
    <row r="2291" spans="1:2" x14ac:dyDescent="0.25">
      <c r="A2291" s="24">
        <v>41393</v>
      </c>
      <c r="B2291" s="26">
        <v>-1.3640992697247833E-2</v>
      </c>
    </row>
    <row r="2292" spans="1:2" x14ac:dyDescent="0.25">
      <c r="A2292" s="24">
        <v>41394</v>
      </c>
      <c r="B2292" s="26">
        <v>-1.3632598562718701E-2</v>
      </c>
    </row>
    <row r="2293" spans="1:2" x14ac:dyDescent="0.25">
      <c r="A2293" s="24">
        <v>41395</v>
      </c>
      <c r="B2293" s="26">
        <v>-1.3663809488334455E-2</v>
      </c>
    </row>
    <row r="2294" spans="1:2" x14ac:dyDescent="0.25">
      <c r="A2294" s="24">
        <v>41396</v>
      </c>
      <c r="B2294" s="26">
        <v>-1.3525935327586058E-2</v>
      </c>
    </row>
    <row r="2295" spans="1:2" x14ac:dyDescent="0.25">
      <c r="A2295" s="24">
        <v>41397</v>
      </c>
      <c r="B2295" s="26">
        <v>-1.3522388948824737E-2</v>
      </c>
    </row>
    <row r="2296" spans="1:2" x14ac:dyDescent="0.25">
      <c r="A2296" s="24">
        <v>41400</v>
      </c>
      <c r="B2296" s="26">
        <v>-1.3570556519603816E-2</v>
      </c>
    </row>
    <row r="2297" spans="1:2" x14ac:dyDescent="0.25">
      <c r="A2297" s="24">
        <v>41401</v>
      </c>
      <c r="B2297" s="26">
        <v>-1.3600448049800762E-2</v>
      </c>
    </row>
    <row r="2298" spans="1:2" x14ac:dyDescent="0.25">
      <c r="A2298" s="24">
        <v>41402</v>
      </c>
      <c r="B2298" s="26">
        <v>-1.3635410524614588E-2</v>
      </c>
    </row>
    <row r="2299" spans="1:2" x14ac:dyDescent="0.25">
      <c r="A2299" s="24">
        <v>41403</v>
      </c>
      <c r="B2299" s="26">
        <v>-1.362375891856682E-2</v>
      </c>
    </row>
    <row r="2300" spans="1:2" x14ac:dyDescent="0.25">
      <c r="A2300" s="24">
        <v>41404</v>
      </c>
      <c r="B2300" s="26">
        <v>-1.3681913089084508E-2</v>
      </c>
    </row>
    <row r="2301" spans="1:2" x14ac:dyDescent="0.25">
      <c r="A2301" s="24">
        <v>41407</v>
      </c>
      <c r="B2301" s="26">
        <v>-1.3675073396210213E-2</v>
      </c>
    </row>
    <row r="2302" spans="1:2" x14ac:dyDescent="0.25">
      <c r="A2302" s="24">
        <v>41408</v>
      </c>
      <c r="B2302" s="26">
        <v>-1.3686745860284288E-2</v>
      </c>
    </row>
    <row r="2303" spans="1:2" x14ac:dyDescent="0.25">
      <c r="A2303" s="24">
        <v>41409</v>
      </c>
      <c r="B2303" s="26">
        <v>-1.3716915561193255E-2</v>
      </c>
    </row>
    <row r="2304" spans="1:2" x14ac:dyDescent="0.25">
      <c r="A2304" s="24">
        <v>41410</v>
      </c>
      <c r="B2304" s="26">
        <v>-1.3738041717237914E-2</v>
      </c>
    </row>
    <row r="2305" spans="1:2" x14ac:dyDescent="0.25">
      <c r="A2305" s="24">
        <v>41411</v>
      </c>
      <c r="B2305" s="26">
        <v>-1.3835085566128447E-2</v>
      </c>
    </row>
    <row r="2306" spans="1:2" x14ac:dyDescent="0.25">
      <c r="A2306" s="24">
        <v>41414</v>
      </c>
      <c r="B2306" s="26">
        <v>-1.3864065035538498E-2</v>
      </c>
    </row>
    <row r="2307" spans="1:2" x14ac:dyDescent="0.25">
      <c r="A2307" s="24">
        <v>41415</v>
      </c>
      <c r="B2307" s="26">
        <v>-1.3871695838044484E-2</v>
      </c>
    </row>
    <row r="2308" spans="1:2" x14ac:dyDescent="0.25">
      <c r="A2308" s="24">
        <v>41416</v>
      </c>
      <c r="B2308" s="26">
        <v>-1.3895918722357403E-2</v>
      </c>
    </row>
    <row r="2309" spans="1:2" x14ac:dyDescent="0.25">
      <c r="A2309" s="24">
        <v>41417</v>
      </c>
      <c r="B2309" s="26">
        <v>-1.3950018200482694E-2</v>
      </c>
    </row>
    <row r="2310" spans="1:2" x14ac:dyDescent="0.25">
      <c r="A2310" s="24">
        <v>41418</v>
      </c>
      <c r="B2310" s="26">
        <v>-1.3948036486439497E-2</v>
      </c>
    </row>
    <row r="2311" spans="1:2" x14ac:dyDescent="0.25">
      <c r="A2311" s="24">
        <v>41422</v>
      </c>
      <c r="B2311" s="26">
        <v>-1.397776050872368E-2</v>
      </c>
    </row>
    <row r="2312" spans="1:2" x14ac:dyDescent="0.25">
      <c r="A2312" s="24">
        <v>41423</v>
      </c>
      <c r="B2312" s="26">
        <v>-1.4143913084802118E-2</v>
      </c>
    </row>
    <row r="2313" spans="1:2" x14ac:dyDescent="0.25">
      <c r="A2313" s="24">
        <v>41424</v>
      </c>
      <c r="B2313" s="26">
        <v>-1.4040136478748688E-2</v>
      </c>
    </row>
    <row r="2314" spans="1:2" x14ac:dyDescent="0.25">
      <c r="A2314" s="24">
        <v>41425</v>
      </c>
      <c r="B2314" s="26">
        <v>-1.3953362381923462E-2</v>
      </c>
    </row>
    <row r="2315" spans="1:2" x14ac:dyDescent="0.25">
      <c r="A2315" s="24">
        <v>41428</v>
      </c>
      <c r="B2315" s="26">
        <v>-1.3967668280069234E-2</v>
      </c>
    </row>
    <row r="2316" spans="1:2" x14ac:dyDescent="0.25">
      <c r="A2316" s="24">
        <v>41429</v>
      </c>
      <c r="B2316" s="26">
        <v>-1.3961079585848024E-2</v>
      </c>
    </row>
    <row r="2317" spans="1:2" x14ac:dyDescent="0.25">
      <c r="A2317" s="24">
        <v>41430</v>
      </c>
      <c r="B2317" s="26">
        <v>-1.3949982170893493E-2</v>
      </c>
    </row>
    <row r="2318" spans="1:2" x14ac:dyDescent="0.25">
      <c r="A2318" s="24">
        <v>41431</v>
      </c>
      <c r="B2318" s="26">
        <v>-1.4021060471592239E-2</v>
      </c>
    </row>
    <row r="2319" spans="1:2" x14ac:dyDescent="0.25">
      <c r="A2319" s="24">
        <v>41432</v>
      </c>
      <c r="B2319" s="26">
        <v>-1.3937832599792643E-2</v>
      </c>
    </row>
    <row r="2320" spans="1:2" x14ac:dyDescent="0.25">
      <c r="A2320" s="24">
        <v>41435</v>
      </c>
      <c r="B2320" s="26">
        <v>-1.3949380075731654E-2</v>
      </c>
    </row>
    <row r="2321" spans="1:2" x14ac:dyDescent="0.25">
      <c r="A2321" s="24">
        <v>41436</v>
      </c>
      <c r="B2321" s="26">
        <v>-1.3833689838209318E-2</v>
      </c>
    </row>
    <row r="2322" spans="1:2" x14ac:dyDescent="0.25">
      <c r="A2322" s="24">
        <v>41437</v>
      </c>
      <c r="B2322" s="26">
        <v>-1.3744173166528428E-2</v>
      </c>
    </row>
    <row r="2323" spans="1:2" x14ac:dyDescent="0.25">
      <c r="A2323" s="24">
        <v>41438</v>
      </c>
      <c r="B2323" s="26">
        <v>-1.3712829007643701E-2</v>
      </c>
    </row>
    <row r="2324" spans="1:2" x14ac:dyDescent="0.25">
      <c r="A2324" s="24">
        <v>41439</v>
      </c>
      <c r="B2324" s="26">
        <v>-1.3587315993550897E-2</v>
      </c>
    </row>
    <row r="2325" spans="1:2" x14ac:dyDescent="0.25">
      <c r="A2325" s="24">
        <v>41442</v>
      </c>
      <c r="B2325" s="26">
        <v>-1.3701463010475035E-2</v>
      </c>
    </row>
    <row r="2326" spans="1:2" x14ac:dyDescent="0.25">
      <c r="A2326" s="24">
        <v>41443</v>
      </c>
      <c r="B2326" s="26">
        <v>-1.3642284803148996E-2</v>
      </c>
    </row>
    <row r="2327" spans="1:2" x14ac:dyDescent="0.25">
      <c r="A2327" s="24">
        <v>41444</v>
      </c>
      <c r="B2327" s="26">
        <v>-1.356007870612197E-2</v>
      </c>
    </row>
    <row r="2328" spans="1:2" x14ac:dyDescent="0.25">
      <c r="A2328" s="24">
        <v>41445</v>
      </c>
      <c r="B2328" s="26">
        <v>-1.3967721744456485E-2</v>
      </c>
    </row>
    <row r="2329" spans="1:2" x14ac:dyDescent="0.25">
      <c r="A2329" s="24">
        <v>41446</v>
      </c>
      <c r="B2329" s="26">
        <v>-1.3879638730737831E-2</v>
      </c>
    </row>
    <row r="2330" spans="1:2" x14ac:dyDescent="0.25">
      <c r="A2330" s="24">
        <v>41449</v>
      </c>
      <c r="B2330" s="26">
        <v>-1.3889347398331142E-2</v>
      </c>
    </row>
    <row r="2331" spans="1:2" x14ac:dyDescent="0.25">
      <c r="A2331" s="24">
        <v>41450</v>
      </c>
      <c r="B2331" s="26">
        <v>-1.3704964408773113E-2</v>
      </c>
    </row>
    <row r="2332" spans="1:2" x14ac:dyDescent="0.25">
      <c r="A2332" s="24">
        <v>41451</v>
      </c>
      <c r="B2332" s="26">
        <v>-1.3636957320766641E-2</v>
      </c>
    </row>
    <row r="2333" spans="1:2" x14ac:dyDescent="0.25">
      <c r="A2333" s="24">
        <v>41452</v>
      </c>
      <c r="B2333" s="26">
        <v>-1.3501373323234644E-2</v>
      </c>
    </row>
    <row r="2334" spans="1:2" x14ac:dyDescent="0.25">
      <c r="A2334" s="24">
        <v>41453</v>
      </c>
      <c r="B2334" s="26">
        <v>-1.3538586961090671E-2</v>
      </c>
    </row>
    <row r="2335" spans="1:2" x14ac:dyDescent="0.25">
      <c r="A2335" s="24">
        <v>41456</v>
      </c>
      <c r="B2335" s="26">
        <v>-1.3360240463385575E-2</v>
      </c>
    </row>
    <row r="2336" spans="1:2" x14ac:dyDescent="0.25">
      <c r="A2336" s="24">
        <v>41457</v>
      </c>
      <c r="B2336" s="26">
        <v>-1.3432437400430652E-2</v>
      </c>
    </row>
    <row r="2337" spans="1:2" x14ac:dyDescent="0.25">
      <c r="A2337" s="24">
        <v>41458</v>
      </c>
      <c r="B2337" s="26">
        <v>-1.3343971587349901E-2</v>
      </c>
    </row>
    <row r="2338" spans="1:2" x14ac:dyDescent="0.25">
      <c r="A2338" s="24">
        <v>41460</v>
      </c>
      <c r="B2338" s="26">
        <v>-1.2797942335616486E-2</v>
      </c>
    </row>
    <row r="2339" spans="1:2" x14ac:dyDescent="0.25">
      <c r="A2339" s="24">
        <v>41463</v>
      </c>
      <c r="B2339" s="26">
        <v>-1.2428192122869941E-2</v>
      </c>
    </row>
    <row r="2340" spans="1:2" x14ac:dyDescent="0.25">
      <c r="A2340" s="24">
        <v>41464</v>
      </c>
      <c r="B2340" s="26">
        <v>-1.2519294981162221E-2</v>
      </c>
    </row>
    <row r="2341" spans="1:2" x14ac:dyDescent="0.25">
      <c r="A2341" s="24">
        <v>41465</v>
      </c>
      <c r="B2341" s="26">
        <v>-1.2539477532882204E-2</v>
      </c>
    </row>
    <row r="2342" spans="1:2" x14ac:dyDescent="0.25">
      <c r="A2342" s="24">
        <v>41466</v>
      </c>
      <c r="B2342" s="26">
        <v>-1.2513653246231327E-2</v>
      </c>
    </row>
    <row r="2343" spans="1:2" x14ac:dyDescent="0.25">
      <c r="A2343" s="24">
        <v>41467</v>
      </c>
      <c r="B2343" s="26">
        <v>-1.250780325760914E-2</v>
      </c>
    </row>
    <row r="2344" spans="1:2" x14ac:dyDescent="0.25">
      <c r="A2344" s="24">
        <v>41470</v>
      </c>
      <c r="B2344" s="26">
        <v>-1.2483814803468385E-2</v>
      </c>
    </row>
    <row r="2345" spans="1:2" x14ac:dyDescent="0.25">
      <c r="A2345" s="24">
        <v>41471</v>
      </c>
      <c r="B2345" s="26">
        <v>-1.2529971934870598E-2</v>
      </c>
    </row>
    <row r="2346" spans="1:2" x14ac:dyDescent="0.25">
      <c r="A2346" s="24">
        <v>41472</v>
      </c>
      <c r="B2346" s="26">
        <v>-1.2498850963199359E-2</v>
      </c>
    </row>
    <row r="2347" spans="1:2" x14ac:dyDescent="0.25">
      <c r="A2347" s="24">
        <v>41473</v>
      </c>
      <c r="B2347" s="26">
        <v>-1.2442318405158082E-2</v>
      </c>
    </row>
    <row r="2348" spans="1:2" x14ac:dyDescent="0.25">
      <c r="A2348" s="24">
        <v>41474</v>
      </c>
      <c r="B2348" s="26">
        <v>-1.2246634046829574E-2</v>
      </c>
    </row>
    <row r="2349" spans="1:2" x14ac:dyDescent="0.25">
      <c r="A2349" s="24">
        <v>41477</v>
      </c>
      <c r="B2349" s="26">
        <v>-1.2223530237098101E-2</v>
      </c>
    </row>
    <row r="2350" spans="1:2" x14ac:dyDescent="0.25">
      <c r="A2350" s="24">
        <v>41478</v>
      </c>
      <c r="B2350" s="26">
        <v>-1.2184181598555055E-2</v>
      </c>
    </row>
    <row r="2351" spans="1:2" x14ac:dyDescent="0.25">
      <c r="A2351" s="24">
        <v>41479</v>
      </c>
      <c r="B2351" s="26">
        <v>-1.2251281515918921E-2</v>
      </c>
    </row>
    <row r="2352" spans="1:2" x14ac:dyDescent="0.25">
      <c r="A2352" s="24">
        <v>41480</v>
      </c>
      <c r="B2352" s="26">
        <v>-1.217933202092325E-2</v>
      </c>
    </row>
    <row r="2353" spans="1:2" x14ac:dyDescent="0.25">
      <c r="A2353" s="24">
        <v>41481</v>
      </c>
      <c r="B2353" s="26">
        <v>-1.2134836806965144E-2</v>
      </c>
    </row>
    <row r="2354" spans="1:2" x14ac:dyDescent="0.25">
      <c r="A2354" s="24">
        <v>41484</v>
      </c>
      <c r="B2354" s="26">
        <v>-1.2085097662249966E-2</v>
      </c>
    </row>
    <row r="2355" spans="1:2" x14ac:dyDescent="0.25">
      <c r="A2355" s="24">
        <v>41485</v>
      </c>
      <c r="B2355" s="26">
        <v>-1.2007620623532556E-2</v>
      </c>
    </row>
    <row r="2356" spans="1:2" x14ac:dyDescent="0.25">
      <c r="A2356" s="24">
        <v>41486</v>
      </c>
      <c r="B2356" s="26">
        <v>-1.2017666222236212E-2</v>
      </c>
    </row>
    <row r="2357" spans="1:2" x14ac:dyDescent="0.25">
      <c r="A2357" s="24">
        <v>41487</v>
      </c>
      <c r="B2357" s="26">
        <v>-1.2075937389683378E-2</v>
      </c>
    </row>
    <row r="2358" spans="1:2" x14ac:dyDescent="0.25">
      <c r="A2358" s="24">
        <v>41488</v>
      </c>
      <c r="B2358" s="26">
        <v>-1.2050632992459231E-2</v>
      </c>
    </row>
    <row r="2359" spans="1:2" x14ac:dyDescent="0.25">
      <c r="A2359" s="24">
        <v>41491</v>
      </c>
      <c r="B2359" s="26">
        <v>-1.2035470535442738E-2</v>
      </c>
    </row>
    <row r="2360" spans="1:2" x14ac:dyDescent="0.25">
      <c r="A2360" s="24">
        <v>41492</v>
      </c>
      <c r="B2360" s="26">
        <v>-1.2025967826258865E-2</v>
      </c>
    </row>
    <row r="2361" spans="1:2" x14ac:dyDescent="0.25">
      <c r="A2361" s="24">
        <v>41493</v>
      </c>
      <c r="B2361" s="26">
        <v>-1.1962682805991331E-2</v>
      </c>
    </row>
    <row r="2362" spans="1:2" x14ac:dyDescent="0.25">
      <c r="A2362" s="24">
        <v>41494</v>
      </c>
      <c r="B2362" s="26">
        <v>-1.1926273466649429E-2</v>
      </c>
    </row>
    <row r="2363" spans="1:2" x14ac:dyDescent="0.25">
      <c r="A2363" s="24">
        <v>41495</v>
      </c>
      <c r="B2363" s="26">
        <v>-1.1925081605676513E-2</v>
      </c>
    </row>
    <row r="2364" spans="1:2" x14ac:dyDescent="0.25">
      <c r="A2364" s="24">
        <v>41498</v>
      </c>
      <c r="B2364" s="26">
        <v>-1.1966824858632319E-2</v>
      </c>
    </row>
    <row r="2365" spans="1:2" x14ac:dyDescent="0.25">
      <c r="A2365" s="24">
        <v>41499</v>
      </c>
      <c r="B2365" s="26">
        <v>-1.1953637814991591E-2</v>
      </c>
    </row>
    <row r="2366" spans="1:2" x14ac:dyDescent="0.25">
      <c r="A2366" s="24">
        <v>41500</v>
      </c>
      <c r="B2366" s="26">
        <v>-1.1990925703674549E-2</v>
      </c>
    </row>
    <row r="2367" spans="1:2" x14ac:dyDescent="0.25">
      <c r="A2367" s="24">
        <v>41501</v>
      </c>
      <c r="B2367" s="26">
        <v>-1.1971789928107657E-2</v>
      </c>
    </row>
    <row r="2368" spans="1:2" x14ac:dyDescent="0.25">
      <c r="A2368" s="24">
        <v>41502</v>
      </c>
      <c r="B2368" s="26">
        <v>-1.191045125868706E-2</v>
      </c>
    </row>
    <row r="2369" spans="1:2" x14ac:dyDescent="0.25">
      <c r="A2369" s="24">
        <v>41505</v>
      </c>
      <c r="B2369" s="26">
        <v>-1.1810725061003335E-2</v>
      </c>
    </row>
    <row r="2370" spans="1:2" x14ac:dyDescent="0.25">
      <c r="A2370" s="24">
        <v>41506</v>
      </c>
      <c r="B2370" s="26">
        <v>-1.1798568475472115E-2</v>
      </c>
    </row>
    <row r="2371" spans="1:2" x14ac:dyDescent="0.25">
      <c r="A2371" s="24">
        <v>41507</v>
      </c>
      <c r="B2371" s="26">
        <v>-1.1707494171892097E-2</v>
      </c>
    </row>
    <row r="2372" spans="1:2" x14ac:dyDescent="0.25">
      <c r="A2372" s="24">
        <v>41508</v>
      </c>
      <c r="B2372" s="26">
        <v>-1.1656358983125115E-2</v>
      </c>
    </row>
    <row r="2373" spans="1:2" x14ac:dyDescent="0.25">
      <c r="A2373" s="24">
        <v>41509</v>
      </c>
      <c r="B2373" s="26">
        <v>-1.1577989922833432E-2</v>
      </c>
    </row>
    <row r="2374" spans="1:2" x14ac:dyDescent="0.25">
      <c r="A2374" s="24">
        <v>41512</v>
      </c>
      <c r="B2374" s="26">
        <v>-1.1587683632880985E-2</v>
      </c>
    </row>
    <row r="2375" spans="1:2" x14ac:dyDescent="0.25">
      <c r="A2375" s="24">
        <v>41513</v>
      </c>
      <c r="B2375" s="26">
        <v>-1.1622095381496278E-2</v>
      </c>
    </row>
    <row r="2376" spans="1:2" x14ac:dyDescent="0.25">
      <c r="A2376" s="24">
        <v>41514</v>
      </c>
      <c r="B2376" s="26">
        <v>-1.1519119129135502E-2</v>
      </c>
    </row>
    <row r="2377" spans="1:2" x14ac:dyDescent="0.25">
      <c r="A2377" s="24">
        <v>41515</v>
      </c>
      <c r="B2377" s="26">
        <v>-1.1470902138000283E-2</v>
      </c>
    </row>
    <row r="2378" spans="1:2" x14ac:dyDescent="0.25">
      <c r="A2378" s="24">
        <v>41516</v>
      </c>
      <c r="B2378" s="26">
        <v>-1.1471675358030731E-2</v>
      </c>
    </row>
    <row r="2379" spans="1:2" x14ac:dyDescent="0.25">
      <c r="A2379" s="24">
        <v>41520</v>
      </c>
      <c r="B2379" s="26">
        <v>-1.1379446858070241E-2</v>
      </c>
    </row>
    <row r="2380" spans="1:2" x14ac:dyDescent="0.25">
      <c r="A2380" s="24">
        <v>41521</v>
      </c>
      <c r="B2380" s="26">
        <v>-1.1304487227197568E-2</v>
      </c>
    </row>
    <row r="2381" spans="1:2" x14ac:dyDescent="0.25">
      <c r="A2381" s="24">
        <v>41522</v>
      </c>
      <c r="B2381" s="26">
        <v>-1.1306656090069644E-2</v>
      </c>
    </row>
    <row r="2382" spans="1:2" x14ac:dyDescent="0.25">
      <c r="A2382" s="24">
        <v>41523</v>
      </c>
      <c r="B2382" s="26">
        <v>-1.1227635782014467E-2</v>
      </c>
    </row>
    <row r="2383" spans="1:2" x14ac:dyDescent="0.25">
      <c r="A2383" s="24">
        <v>41526</v>
      </c>
      <c r="B2383" s="26">
        <v>-1.1254167079059352E-2</v>
      </c>
    </row>
    <row r="2384" spans="1:2" x14ac:dyDescent="0.25">
      <c r="A2384" s="24">
        <v>41527</v>
      </c>
      <c r="B2384" s="26">
        <v>-1.0822788872002276E-2</v>
      </c>
    </row>
    <row r="2385" spans="1:2" x14ac:dyDescent="0.25">
      <c r="A2385" s="24">
        <v>41528</v>
      </c>
      <c r="B2385" s="26">
        <v>-1.0896227731171826E-2</v>
      </c>
    </row>
    <row r="2386" spans="1:2" x14ac:dyDescent="0.25">
      <c r="A2386" s="24">
        <v>41529</v>
      </c>
      <c r="B2386" s="26">
        <v>-1.0865158493773674E-2</v>
      </c>
    </row>
    <row r="2387" spans="1:2" x14ac:dyDescent="0.25">
      <c r="A2387" s="24">
        <v>41530</v>
      </c>
      <c r="B2387" s="26">
        <v>-1.0878410848778497E-2</v>
      </c>
    </row>
    <row r="2388" spans="1:2" x14ac:dyDescent="0.25">
      <c r="A2388" s="24">
        <v>41533</v>
      </c>
      <c r="B2388" s="26">
        <v>-1.092588659795124E-2</v>
      </c>
    </row>
    <row r="2389" spans="1:2" x14ac:dyDescent="0.25">
      <c r="A2389" s="24">
        <v>41534</v>
      </c>
      <c r="B2389" s="26">
        <v>-1.0857417200758279E-2</v>
      </c>
    </row>
    <row r="2390" spans="1:2" x14ac:dyDescent="0.25">
      <c r="A2390" s="24">
        <v>41535</v>
      </c>
      <c r="B2390" s="26">
        <v>-1.0644898603603625E-2</v>
      </c>
    </row>
    <row r="2391" spans="1:2" x14ac:dyDescent="0.25">
      <c r="A2391" s="24">
        <v>41536</v>
      </c>
      <c r="B2391" s="26">
        <v>-1.069062707705426E-2</v>
      </c>
    </row>
    <row r="2392" spans="1:2" x14ac:dyDescent="0.25">
      <c r="A2392" s="24">
        <v>41537</v>
      </c>
      <c r="B2392" s="26">
        <v>-1.0506344940341972E-2</v>
      </c>
    </row>
    <row r="2393" spans="1:2" x14ac:dyDescent="0.25">
      <c r="A2393" s="24">
        <v>41540</v>
      </c>
      <c r="B2393" s="26">
        <v>-1.0686176983726758E-2</v>
      </c>
    </row>
    <row r="2394" spans="1:2" x14ac:dyDescent="0.25">
      <c r="A2394" s="24">
        <v>41541</v>
      </c>
      <c r="B2394" s="26">
        <v>-1.0624264025099861E-2</v>
      </c>
    </row>
    <row r="2395" spans="1:2" x14ac:dyDescent="0.25">
      <c r="A2395" s="24">
        <v>41542</v>
      </c>
      <c r="B2395" s="26">
        <v>-1.0582994219616837E-2</v>
      </c>
    </row>
    <row r="2396" spans="1:2" x14ac:dyDescent="0.25">
      <c r="A2396" s="24">
        <v>41543</v>
      </c>
      <c r="B2396" s="26">
        <v>-1.045742410768713E-2</v>
      </c>
    </row>
    <row r="2397" spans="1:2" x14ac:dyDescent="0.25">
      <c r="A2397" s="24">
        <v>41544</v>
      </c>
      <c r="B2397" s="26">
        <v>-1.0556543238123162E-2</v>
      </c>
    </row>
    <row r="2398" spans="1:2" x14ac:dyDescent="0.25">
      <c r="A2398" s="24">
        <v>41547</v>
      </c>
      <c r="B2398" s="26">
        <v>-1.0473217316740335E-2</v>
      </c>
    </row>
    <row r="2399" spans="1:2" x14ac:dyDescent="0.25">
      <c r="A2399" s="24">
        <v>41548</v>
      </c>
      <c r="B2399" s="26">
        <v>-1.0529789993286465E-2</v>
      </c>
    </row>
    <row r="2400" spans="1:2" x14ac:dyDescent="0.25">
      <c r="A2400" s="24">
        <v>41549</v>
      </c>
      <c r="B2400" s="26">
        <v>-1.0497111906428658E-2</v>
      </c>
    </row>
    <row r="2401" spans="1:2" x14ac:dyDescent="0.25">
      <c r="A2401" s="24">
        <v>41550</v>
      </c>
      <c r="B2401" s="26">
        <v>-1.0474213875442007E-2</v>
      </c>
    </row>
    <row r="2402" spans="1:2" x14ac:dyDescent="0.25">
      <c r="A2402" s="24">
        <v>41551</v>
      </c>
      <c r="B2402" s="26">
        <v>-1.0403060839619505E-2</v>
      </c>
    </row>
    <row r="2403" spans="1:2" x14ac:dyDescent="0.25">
      <c r="A2403" s="24">
        <v>41554</v>
      </c>
      <c r="B2403" s="26">
        <v>-1.0056698953488041E-2</v>
      </c>
    </row>
    <row r="2404" spans="1:2" x14ac:dyDescent="0.25">
      <c r="A2404" s="24">
        <v>41555</v>
      </c>
      <c r="B2404" s="26">
        <v>-9.9282218036013115E-3</v>
      </c>
    </row>
    <row r="2405" spans="1:2" x14ac:dyDescent="0.25">
      <c r="A2405" s="24">
        <v>41556</v>
      </c>
      <c r="B2405" s="26">
        <v>-9.9436117883193731E-3</v>
      </c>
    </row>
    <row r="2406" spans="1:2" x14ac:dyDescent="0.25">
      <c r="A2406" s="24">
        <v>41557</v>
      </c>
      <c r="B2406" s="26">
        <v>-1.0023220107078679E-2</v>
      </c>
    </row>
    <row r="2407" spans="1:2" x14ac:dyDescent="0.25">
      <c r="A2407" s="24">
        <v>41558</v>
      </c>
      <c r="B2407" s="26">
        <v>-9.2734944270658204E-3</v>
      </c>
    </row>
    <row r="2408" spans="1:2" x14ac:dyDescent="0.25">
      <c r="A2408" s="24">
        <v>41561</v>
      </c>
      <c r="B2408" s="26">
        <v>-9.2130846361836438E-3</v>
      </c>
    </row>
    <row r="2409" spans="1:2" x14ac:dyDescent="0.25">
      <c r="A2409" s="24">
        <v>41562</v>
      </c>
      <c r="B2409" s="26">
        <v>-9.1262658978997768E-3</v>
      </c>
    </row>
    <row r="2410" spans="1:2" x14ac:dyDescent="0.25">
      <c r="A2410" s="24">
        <v>41563</v>
      </c>
      <c r="B2410" s="26">
        <v>-8.2828382191498795E-3</v>
      </c>
    </row>
    <row r="2411" spans="1:2" x14ac:dyDescent="0.25">
      <c r="A2411" s="24">
        <v>41564</v>
      </c>
      <c r="B2411" s="26">
        <v>-7.9904203138193575E-3</v>
      </c>
    </row>
    <row r="2412" spans="1:2" x14ac:dyDescent="0.25">
      <c r="A2412" s="24">
        <v>41565</v>
      </c>
      <c r="B2412" s="26">
        <v>-7.903782760342315E-3</v>
      </c>
    </row>
    <row r="2413" spans="1:2" x14ac:dyDescent="0.25">
      <c r="A2413" s="24">
        <v>41568</v>
      </c>
      <c r="B2413" s="26">
        <v>-7.975251312361098E-3</v>
      </c>
    </row>
    <row r="2414" spans="1:2" x14ac:dyDescent="0.25">
      <c r="A2414" s="24">
        <v>41569</v>
      </c>
      <c r="B2414" s="26">
        <v>-8.0382781617263088E-3</v>
      </c>
    </row>
    <row r="2415" spans="1:2" x14ac:dyDescent="0.25">
      <c r="A2415" s="24">
        <v>41570</v>
      </c>
      <c r="B2415" s="26">
        <v>-8.1265565250961957E-3</v>
      </c>
    </row>
    <row r="2416" spans="1:2" x14ac:dyDescent="0.25">
      <c r="A2416" s="24">
        <v>41571</v>
      </c>
      <c r="B2416" s="26">
        <v>-8.1274636982504589E-3</v>
      </c>
    </row>
    <row r="2417" spans="1:2" x14ac:dyDescent="0.25">
      <c r="A2417" s="24">
        <v>41572</v>
      </c>
      <c r="B2417" s="26">
        <v>-8.4744127683169523E-3</v>
      </c>
    </row>
    <row r="2418" spans="1:2" x14ac:dyDescent="0.25">
      <c r="A2418" s="24">
        <v>41575</v>
      </c>
      <c r="B2418" s="26">
        <v>-8.4486235365904827E-3</v>
      </c>
    </row>
    <row r="2419" spans="1:2" x14ac:dyDescent="0.25">
      <c r="A2419" s="24">
        <v>41576</v>
      </c>
      <c r="B2419" s="26">
        <v>-8.4335273464701821E-3</v>
      </c>
    </row>
    <row r="2420" spans="1:2" x14ac:dyDescent="0.25">
      <c r="A2420" s="24">
        <v>41577</v>
      </c>
      <c r="B2420" s="26">
        <v>-8.4354517381362015E-3</v>
      </c>
    </row>
    <row r="2421" spans="1:2" x14ac:dyDescent="0.25">
      <c r="A2421" s="24">
        <v>41578</v>
      </c>
      <c r="B2421" s="26">
        <v>-8.418348579649515E-3</v>
      </c>
    </row>
    <row r="2422" spans="1:2" x14ac:dyDescent="0.25">
      <c r="A2422" s="24">
        <v>41579</v>
      </c>
      <c r="B2422" s="26">
        <v>-8.4263394349149978E-3</v>
      </c>
    </row>
    <row r="2423" spans="1:2" x14ac:dyDescent="0.25">
      <c r="A2423" s="24">
        <v>41582</v>
      </c>
      <c r="B2423" s="26">
        <v>-8.3716786421957901E-3</v>
      </c>
    </row>
    <row r="2424" spans="1:2" x14ac:dyDescent="0.25">
      <c r="A2424" s="24">
        <v>41583</v>
      </c>
      <c r="B2424" s="26">
        <v>-8.3311729446347016E-3</v>
      </c>
    </row>
    <row r="2425" spans="1:2" x14ac:dyDescent="0.25">
      <c r="A2425" s="24">
        <v>41584</v>
      </c>
      <c r="B2425" s="26">
        <v>-8.307092423605611E-3</v>
      </c>
    </row>
    <row r="2426" spans="1:2" x14ac:dyDescent="0.25">
      <c r="A2426" s="24">
        <v>41585</v>
      </c>
      <c r="B2426" s="26">
        <v>-8.2947020424486428E-3</v>
      </c>
    </row>
    <row r="2427" spans="1:2" x14ac:dyDescent="0.25">
      <c r="A2427" s="24">
        <v>41586</v>
      </c>
      <c r="B2427" s="26">
        <v>-8.2632024800792792E-3</v>
      </c>
    </row>
    <row r="2428" spans="1:2" x14ac:dyDescent="0.25">
      <c r="A2428" s="24">
        <v>41589</v>
      </c>
      <c r="B2428" s="26">
        <v>-8.2216888448487513E-3</v>
      </c>
    </row>
    <row r="2429" spans="1:2" x14ac:dyDescent="0.25">
      <c r="A2429" s="24">
        <v>41590</v>
      </c>
      <c r="B2429" s="26">
        <v>-8.2300134571090533E-3</v>
      </c>
    </row>
    <row r="2430" spans="1:2" x14ac:dyDescent="0.25">
      <c r="A2430" s="24">
        <v>41591</v>
      </c>
      <c r="B2430" s="26">
        <v>-8.3348669911866846E-3</v>
      </c>
    </row>
    <row r="2431" spans="1:2" x14ac:dyDescent="0.25">
      <c r="A2431" s="24">
        <v>41592</v>
      </c>
      <c r="B2431" s="26">
        <v>-8.3069409435635455E-3</v>
      </c>
    </row>
    <row r="2432" spans="1:2" x14ac:dyDescent="0.25">
      <c r="A2432" s="24">
        <v>41593</v>
      </c>
      <c r="B2432" s="26">
        <v>-8.2964061291810332E-3</v>
      </c>
    </row>
    <row r="2433" spans="1:2" x14ac:dyDescent="0.25">
      <c r="A2433" s="24">
        <v>41596</v>
      </c>
      <c r="B2433" s="26">
        <v>-8.3093765126935892E-3</v>
      </c>
    </row>
    <row r="2434" spans="1:2" x14ac:dyDescent="0.25">
      <c r="A2434" s="24">
        <v>41597</v>
      </c>
      <c r="B2434" s="26">
        <v>-8.3326168579801463E-3</v>
      </c>
    </row>
    <row r="2435" spans="1:2" x14ac:dyDescent="0.25">
      <c r="A2435" s="24">
        <v>41598</v>
      </c>
      <c r="B2435" s="26">
        <v>-8.2065137026604562E-3</v>
      </c>
    </row>
    <row r="2436" spans="1:2" x14ac:dyDescent="0.25">
      <c r="A2436" s="24">
        <v>41599</v>
      </c>
      <c r="B2436" s="26">
        <v>-8.0640782219471019E-3</v>
      </c>
    </row>
    <row r="2437" spans="1:2" x14ac:dyDescent="0.25">
      <c r="A2437" s="24">
        <v>41600</v>
      </c>
      <c r="B2437" s="26">
        <v>-8.0085146749339087E-3</v>
      </c>
    </row>
    <row r="2438" spans="1:2" x14ac:dyDescent="0.25">
      <c r="A2438" s="24">
        <v>41603</v>
      </c>
      <c r="B2438" s="26">
        <v>-7.9850384607422775E-3</v>
      </c>
    </row>
    <row r="2439" spans="1:2" x14ac:dyDescent="0.25">
      <c r="A2439" s="24">
        <v>41604</v>
      </c>
      <c r="B2439" s="26">
        <v>-7.9816095912849105E-3</v>
      </c>
    </row>
    <row r="2440" spans="1:2" x14ac:dyDescent="0.25">
      <c r="A2440" s="24">
        <v>41605</v>
      </c>
      <c r="B2440" s="26">
        <v>-8.0231582866646667E-3</v>
      </c>
    </row>
    <row r="2441" spans="1:2" x14ac:dyDescent="0.25">
      <c r="A2441" s="24">
        <v>41607</v>
      </c>
      <c r="B2441" s="26">
        <v>-8.007430669761284E-3</v>
      </c>
    </row>
    <row r="2442" spans="1:2" x14ac:dyDescent="0.25">
      <c r="A2442" s="24">
        <v>41610</v>
      </c>
      <c r="B2442" s="26">
        <v>-8.0221245755000004E-3</v>
      </c>
    </row>
    <row r="2443" spans="1:2" x14ac:dyDescent="0.25">
      <c r="A2443" s="24">
        <v>41611</v>
      </c>
      <c r="B2443" s="26">
        <v>-8.0046970674134688E-3</v>
      </c>
    </row>
    <row r="2444" spans="1:2" x14ac:dyDescent="0.25">
      <c r="A2444" s="24">
        <v>41612</v>
      </c>
      <c r="B2444" s="26">
        <v>-7.9620753669253919E-3</v>
      </c>
    </row>
    <row r="2445" spans="1:2" x14ac:dyDescent="0.25">
      <c r="A2445" s="24">
        <v>41613</v>
      </c>
      <c r="B2445" s="26">
        <v>-7.9009831746154058E-3</v>
      </c>
    </row>
    <row r="2446" spans="1:2" x14ac:dyDescent="0.25">
      <c r="A2446" s="24">
        <v>41614</v>
      </c>
      <c r="B2446" s="26">
        <v>-7.9116918960233651E-3</v>
      </c>
    </row>
    <row r="2447" spans="1:2" x14ac:dyDescent="0.25">
      <c r="A2447" s="24">
        <v>41617</v>
      </c>
      <c r="B2447" s="26">
        <v>-7.950236096521679E-3</v>
      </c>
    </row>
    <row r="2448" spans="1:2" x14ac:dyDescent="0.25">
      <c r="A2448" s="24">
        <v>41618</v>
      </c>
      <c r="B2448" s="26">
        <v>-7.9878215618456316E-3</v>
      </c>
    </row>
    <row r="2449" spans="1:2" x14ac:dyDescent="0.25">
      <c r="A2449" s="24">
        <v>41619</v>
      </c>
      <c r="B2449" s="26">
        <v>-8.186085349497052E-3</v>
      </c>
    </row>
    <row r="2450" spans="1:2" x14ac:dyDescent="0.25">
      <c r="A2450" s="24">
        <v>41620</v>
      </c>
      <c r="B2450" s="26">
        <v>-8.2090562780665621E-3</v>
      </c>
    </row>
    <row r="2451" spans="1:2" x14ac:dyDescent="0.25">
      <c r="A2451" s="24">
        <v>41621</v>
      </c>
      <c r="B2451" s="26">
        <v>-8.1769468482787433E-3</v>
      </c>
    </row>
    <row r="2452" spans="1:2" x14ac:dyDescent="0.25">
      <c r="A2452" s="24">
        <v>41624</v>
      </c>
      <c r="B2452" s="26">
        <v>-8.1948434651848423E-3</v>
      </c>
    </row>
    <row r="2453" spans="1:2" x14ac:dyDescent="0.25">
      <c r="A2453" s="24">
        <v>41625</v>
      </c>
      <c r="B2453" s="26">
        <v>-8.1874336473863885E-3</v>
      </c>
    </row>
    <row r="2454" spans="1:2" x14ac:dyDescent="0.25">
      <c r="A2454" s="24">
        <v>41626</v>
      </c>
      <c r="B2454" s="26">
        <v>-8.3465936316747813E-3</v>
      </c>
    </row>
    <row r="2455" spans="1:2" x14ac:dyDescent="0.25">
      <c r="A2455" s="24">
        <v>41627</v>
      </c>
      <c r="B2455" s="26">
        <v>-8.3778915008577703E-3</v>
      </c>
    </row>
    <row r="2456" spans="1:2" x14ac:dyDescent="0.25">
      <c r="A2456" s="24">
        <v>41628</v>
      </c>
      <c r="B2456" s="26">
        <v>-8.383552163056196E-3</v>
      </c>
    </row>
    <row r="2457" spans="1:2" x14ac:dyDescent="0.25">
      <c r="A2457" s="24">
        <v>41631</v>
      </c>
      <c r="B2457" s="26">
        <v>-8.4124464750050532E-3</v>
      </c>
    </row>
    <row r="2458" spans="1:2" x14ac:dyDescent="0.25">
      <c r="A2458" s="24">
        <v>41632</v>
      </c>
      <c r="B2458" s="26">
        <v>-8.3712351320520684E-3</v>
      </c>
    </row>
    <row r="2459" spans="1:2" x14ac:dyDescent="0.25">
      <c r="A2459" s="24">
        <v>41634</v>
      </c>
      <c r="B2459" s="26">
        <v>-8.4395130497518789E-3</v>
      </c>
    </row>
    <row r="2460" spans="1:2" x14ac:dyDescent="0.25">
      <c r="A2460" s="24">
        <v>41635</v>
      </c>
      <c r="B2460" s="26">
        <v>-8.5327924605725913E-3</v>
      </c>
    </row>
    <row r="2461" spans="1:2" x14ac:dyDescent="0.25">
      <c r="A2461" s="24">
        <v>41638</v>
      </c>
      <c r="B2461" s="26">
        <v>-8.4917558905027724E-3</v>
      </c>
    </row>
    <row r="2462" spans="1:2" x14ac:dyDescent="0.25">
      <c r="A2462" s="24">
        <v>41639</v>
      </c>
      <c r="B2462" s="26">
        <v>-8.3955615554348606E-3</v>
      </c>
    </row>
    <row r="2463" spans="1:2" x14ac:dyDescent="0.25">
      <c r="A2463" s="24">
        <v>41641</v>
      </c>
      <c r="B2463" s="26">
        <v>-8.3180940865866804E-3</v>
      </c>
    </row>
    <row r="2464" spans="1:2" x14ac:dyDescent="0.25">
      <c r="A2464" s="24">
        <v>41642</v>
      </c>
      <c r="B2464" s="26">
        <v>-8.2714433081031435E-3</v>
      </c>
    </row>
    <row r="2465" spans="1:2" x14ac:dyDescent="0.25">
      <c r="A2465" s="24">
        <v>41645</v>
      </c>
      <c r="B2465" s="26">
        <v>-8.1515079689935543E-3</v>
      </c>
    </row>
    <row r="2466" spans="1:2" x14ac:dyDescent="0.25">
      <c r="A2466" s="24">
        <v>41646</v>
      </c>
      <c r="B2466" s="26">
        <v>-8.1061034029842327E-3</v>
      </c>
    </row>
    <row r="2467" spans="1:2" x14ac:dyDescent="0.25">
      <c r="A2467" s="24">
        <v>41647</v>
      </c>
      <c r="B2467" s="26">
        <v>-8.1120467909037153E-3</v>
      </c>
    </row>
    <row r="2468" spans="1:2" x14ac:dyDescent="0.25">
      <c r="A2468" s="24">
        <v>41648</v>
      </c>
      <c r="B2468" s="26">
        <v>-8.0647611349423665E-3</v>
      </c>
    </row>
    <row r="2469" spans="1:2" x14ac:dyDescent="0.25">
      <c r="A2469" s="24">
        <v>41649</v>
      </c>
      <c r="B2469" s="26">
        <v>-8.0117762647808899E-3</v>
      </c>
    </row>
    <row r="2470" spans="1:2" x14ac:dyDescent="0.25">
      <c r="A2470" s="24">
        <v>41652</v>
      </c>
      <c r="B2470" s="26">
        <v>-8.0126494546304272E-3</v>
      </c>
    </row>
    <row r="2471" spans="1:2" x14ac:dyDescent="0.25">
      <c r="A2471" s="24">
        <v>41653</v>
      </c>
      <c r="B2471" s="26">
        <v>-7.7403481250416517E-3</v>
      </c>
    </row>
    <row r="2472" spans="1:2" x14ac:dyDescent="0.25">
      <c r="A2472" s="24">
        <v>41654</v>
      </c>
      <c r="B2472" s="26">
        <v>-7.7073413396435697E-3</v>
      </c>
    </row>
    <row r="2473" spans="1:2" x14ac:dyDescent="0.25">
      <c r="A2473" s="24">
        <v>41655</v>
      </c>
      <c r="B2473" s="26">
        <v>-7.6673935563167372E-3</v>
      </c>
    </row>
    <row r="2474" spans="1:2" x14ac:dyDescent="0.25">
      <c r="A2474" s="24">
        <v>41656</v>
      </c>
      <c r="B2474" s="26">
        <v>-7.6487308750284866E-3</v>
      </c>
    </row>
    <row r="2475" spans="1:2" x14ac:dyDescent="0.25">
      <c r="A2475" s="24">
        <v>41660</v>
      </c>
      <c r="B2475" s="26">
        <v>-7.5660252726916788E-3</v>
      </c>
    </row>
    <row r="2476" spans="1:2" x14ac:dyDescent="0.25">
      <c r="A2476" s="24">
        <v>41661</v>
      </c>
      <c r="B2476" s="26">
        <v>-7.601690674924666E-3</v>
      </c>
    </row>
    <row r="2477" spans="1:2" x14ac:dyDescent="0.25">
      <c r="A2477" s="24">
        <v>41662</v>
      </c>
      <c r="B2477" s="26">
        <v>-7.5722618079132609E-3</v>
      </c>
    </row>
    <row r="2478" spans="1:2" x14ac:dyDescent="0.25">
      <c r="A2478" s="24">
        <v>41663</v>
      </c>
      <c r="B2478" s="26">
        <v>-7.5060086747499311E-3</v>
      </c>
    </row>
    <row r="2479" spans="1:2" x14ac:dyDescent="0.25">
      <c r="A2479" s="24">
        <v>41666</v>
      </c>
      <c r="B2479" s="26">
        <v>-7.5164976590679222E-3</v>
      </c>
    </row>
    <row r="2480" spans="1:2" x14ac:dyDescent="0.25">
      <c r="A2480" s="24">
        <v>41667</v>
      </c>
      <c r="B2480" s="26">
        <v>-7.4780321069002342E-3</v>
      </c>
    </row>
    <row r="2481" spans="1:2" x14ac:dyDescent="0.25">
      <c r="A2481" s="24">
        <v>41668</v>
      </c>
      <c r="B2481" s="26">
        <v>-7.4227108399633757E-3</v>
      </c>
    </row>
    <row r="2482" spans="1:2" x14ac:dyDescent="0.25">
      <c r="A2482" s="24">
        <v>41669</v>
      </c>
      <c r="B2482" s="26">
        <v>-7.4076635114231904E-3</v>
      </c>
    </row>
    <row r="2483" spans="1:2" x14ac:dyDescent="0.25">
      <c r="A2483" s="24">
        <v>41670</v>
      </c>
      <c r="B2483" s="26">
        <v>-7.3413723288138222E-3</v>
      </c>
    </row>
    <row r="2484" spans="1:2" x14ac:dyDescent="0.25">
      <c r="A2484" s="24">
        <v>41673</v>
      </c>
      <c r="B2484" s="26">
        <v>-7.1872992265367142E-3</v>
      </c>
    </row>
    <row r="2485" spans="1:2" x14ac:dyDescent="0.25">
      <c r="A2485" s="24">
        <v>41674</v>
      </c>
      <c r="B2485" s="26">
        <v>-7.2172534520933418E-3</v>
      </c>
    </row>
    <row r="2486" spans="1:2" x14ac:dyDescent="0.25">
      <c r="A2486" s="24">
        <v>41675</v>
      </c>
      <c r="B2486" s="26">
        <v>-7.0270043996287779E-3</v>
      </c>
    </row>
    <row r="2487" spans="1:2" x14ac:dyDescent="0.25">
      <c r="A2487" s="24">
        <v>41676</v>
      </c>
      <c r="B2487" s="26">
        <v>-6.8577193583787555E-3</v>
      </c>
    </row>
    <row r="2488" spans="1:2" x14ac:dyDescent="0.25">
      <c r="A2488" s="24">
        <v>41677</v>
      </c>
      <c r="B2488" s="26">
        <v>-6.2426609180709081E-3</v>
      </c>
    </row>
    <row r="2489" spans="1:2" x14ac:dyDescent="0.25">
      <c r="A2489" s="24">
        <v>41680</v>
      </c>
      <c r="B2489" s="26">
        <v>-6.1980564006010042E-3</v>
      </c>
    </row>
    <row r="2490" spans="1:2" x14ac:dyDescent="0.25">
      <c r="A2490" s="24">
        <v>41681</v>
      </c>
      <c r="B2490" s="26">
        <v>-6.0224393281631539E-3</v>
      </c>
    </row>
    <row r="2491" spans="1:2" x14ac:dyDescent="0.25">
      <c r="A2491" s="24">
        <v>41682</v>
      </c>
      <c r="B2491" s="26">
        <v>-5.8168626519928823E-3</v>
      </c>
    </row>
    <row r="2492" spans="1:2" x14ac:dyDescent="0.25">
      <c r="A2492" s="24">
        <v>41683</v>
      </c>
      <c r="B2492" s="26">
        <v>-5.7077850852228496E-3</v>
      </c>
    </row>
    <row r="2493" spans="1:2" x14ac:dyDescent="0.25">
      <c r="A2493" s="24">
        <v>41684</v>
      </c>
      <c r="B2493" s="26">
        <v>-5.5234178098837461E-3</v>
      </c>
    </row>
    <row r="2494" spans="1:2" x14ac:dyDescent="0.25">
      <c r="A2494" s="24">
        <v>41688</v>
      </c>
      <c r="B2494" s="26">
        <v>-5.4478527279772093E-3</v>
      </c>
    </row>
    <row r="2495" spans="1:2" x14ac:dyDescent="0.25">
      <c r="A2495" s="24">
        <v>41689</v>
      </c>
      <c r="B2495" s="26">
        <v>-5.671348985094804E-3</v>
      </c>
    </row>
    <row r="2496" spans="1:2" x14ac:dyDescent="0.25">
      <c r="A2496" s="24">
        <v>41690</v>
      </c>
      <c r="B2496" s="26">
        <v>-5.5451788862344031E-3</v>
      </c>
    </row>
    <row r="2497" spans="1:2" x14ac:dyDescent="0.25">
      <c r="A2497" s="24">
        <v>41691</v>
      </c>
      <c r="B2497" s="26">
        <v>-5.4629277456387237E-3</v>
      </c>
    </row>
    <row r="2498" spans="1:2" x14ac:dyDescent="0.25">
      <c r="A2498" s="24">
        <v>41694</v>
      </c>
      <c r="B2498" s="26">
        <v>-5.3370177292896281E-3</v>
      </c>
    </row>
    <row r="2499" spans="1:2" x14ac:dyDescent="0.25">
      <c r="A2499" s="24">
        <v>41695</v>
      </c>
      <c r="B2499" s="26">
        <v>-5.2639039783132224E-3</v>
      </c>
    </row>
    <row r="2500" spans="1:2" x14ac:dyDescent="0.25">
      <c r="A2500" s="24">
        <v>41696</v>
      </c>
      <c r="B2500" s="26">
        <v>-5.2642178045553267E-3</v>
      </c>
    </row>
    <row r="2501" spans="1:2" x14ac:dyDescent="0.25">
      <c r="A2501" s="24">
        <v>41697</v>
      </c>
      <c r="B2501" s="26">
        <v>-5.3341572512748403E-3</v>
      </c>
    </row>
    <row r="2502" spans="1:2" x14ac:dyDescent="0.25">
      <c r="A2502" s="24">
        <v>41698</v>
      </c>
      <c r="B2502" s="26">
        <v>-5.2934699604454405E-3</v>
      </c>
    </row>
    <row r="2503" spans="1:2" x14ac:dyDescent="0.25">
      <c r="A2503" s="24">
        <v>41701</v>
      </c>
      <c r="B2503" s="26">
        <v>-5.3384023610616449E-3</v>
      </c>
    </row>
    <row r="2504" spans="1:2" x14ac:dyDescent="0.25">
      <c r="A2504" s="24">
        <v>41702</v>
      </c>
      <c r="B2504" s="26">
        <v>-5.2106634475217461E-3</v>
      </c>
    </row>
    <row r="2505" spans="1:2" x14ac:dyDescent="0.25">
      <c r="A2505" s="24">
        <v>41703</v>
      </c>
      <c r="B2505" s="26">
        <v>-5.100406495875176E-3</v>
      </c>
    </row>
    <row r="2506" spans="1:2" x14ac:dyDescent="0.25">
      <c r="A2506" s="24">
        <v>41704</v>
      </c>
      <c r="B2506" s="26">
        <v>-5.0190138709035326E-3</v>
      </c>
    </row>
    <row r="2507" spans="1:2" x14ac:dyDescent="0.25">
      <c r="A2507" s="24">
        <v>41705</v>
      </c>
      <c r="B2507" s="26">
        <v>-4.9338148221554912E-3</v>
      </c>
    </row>
    <row r="2508" spans="1:2" x14ac:dyDescent="0.25">
      <c r="A2508" s="24">
        <v>41708</v>
      </c>
      <c r="B2508" s="26">
        <v>-4.8430986854183233E-3</v>
      </c>
    </row>
    <row r="2509" spans="1:2" x14ac:dyDescent="0.25">
      <c r="A2509" s="24">
        <v>41709</v>
      </c>
      <c r="B2509" s="26">
        <v>-4.7376589827681226E-3</v>
      </c>
    </row>
    <row r="2510" spans="1:2" x14ac:dyDescent="0.25">
      <c r="A2510" s="24">
        <v>41710</v>
      </c>
      <c r="B2510" s="26">
        <v>-4.7335157365525626E-3</v>
      </c>
    </row>
    <row r="2511" spans="1:2" x14ac:dyDescent="0.25">
      <c r="A2511" s="24">
        <v>41711</v>
      </c>
      <c r="B2511" s="26">
        <v>-4.8406797267046553E-3</v>
      </c>
    </row>
    <row r="2512" spans="1:2" x14ac:dyDescent="0.25">
      <c r="A2512" s="24">
        <v>41712</v>
      </c>
      <c r="B2512" s="26">
        <v>-4.8777941111721734E-3</v>
      </c>
    </row>
    <row r="2513" spans="1:2" x14ac:dyDescent="0.25">
      <c r="A2513" s="24">
        <v>41715</v>
      </c>
      <c r="B2513" s="26">
        <v>-5.0021856039267343E-3</v>
      </c>
    </row>
    <row r="2514" spans="1:2" x14ac:dyDescent="0.25">
      <c r="A2514" s="24">
        <v>41716</v>
      </c>
      <c r="B2514" s="26">
        <v>-4.9104572531496471E-3</v>
      </c>
    </row>
    <row r="2515" spans="1:2" x14ac:dyDescent="0.25">
      <c r="A2515" s="24">
        <v>41717</v>
      </c>
      <c r="B2515" s="26">
        <v>-4.8417802799739507E-3</v>
      </c>
    </row>
    <row r="2516" spans="1:2" x14ac:dyDescent="0.25">
      <c r="A2516" s="24">
        <v>41718</v>
      </c>
      <c r="B2516" s="26">
        <v>-4.970658092829261E-3</v>
      </c>
    </row>
    <row r="2517" spans="1:2" x14ac:dyDescent="0.25">
      <c r="A2517" s="24">
        <v>41719</v>
      </c>
      <c r="B2517" s="26">
        <v>-4.9266781126264814E-3</v>
      </c>
    </row>
    <row r="2518" spans="1:2" x14ac:dyDescent="0.25">
      <c r="A2518" s="24">
        <v>41722</v>
      </c>
      <c r="B2518" s="26">
        <v>-4.967992043982683E-3</v>
      </c>
    </row>
    <row r="2519" spans="1:2" x14ac:dyDescent="0.25">
      <c r="A2519" s="24">
        <v>41723</v>
      </c>
      <c r="B2519" s="26">
        <v>-4.9149775903869486E-3</v>
      </c>
    </row>
    <row r="2520" spans="1:2" x14ac:dyDescent="0.25">
      <c r="A2520" s="24">
        <v>41724</v>
      </c>
      <c r="B2520" s="26">
        <v>-4.8536311305626967E-3</v>
      </c>
    </row>
    <row r="2521" spans="1:2" x14ac:dyDescent="0.25">
      <c r="A2521" s="24">
        <v>41725</v>
      </c>
      <c r="B2521" s="26">
        <v>-4.7688654627088267E-3</v>
      </c>
    </row>
    <row r="2522" spans="1:2" x14ac:dyDescent="0.25">
      <c r="A2522" s="24">
        <v>41726</v>
      </c>
      <c r="B2522" s="26">
        <v>-4.7080575571826211E-3</v>
      </c>
    </row>
    <row r="2523" spans="1:2" x14ac:dyDescent="0.25">
      <c r="A2523" s="24">
        <v>41729</v>
      </c>
      <c r="B2523" s="26">
        <v>-4.6029609667461724E-3</v>
      </c>
    </row>
    <row r="2524" spans="1:2" x14ac:dyDescent="0.25">
      <c r="A2524" s="24">
        <v>41730</v>
      </c>
      <c r="B2524" s="26">
        <v>-4.4897370354419763E-3</v>
      </c>
    </row>
    <row r="2525" spans="1:2" x14ac:dyDescent="0.25">
      <c r="A2525" s="24">
        <v>41731</v>
      </c>
      <c r="B2525" s="26">
        <v>-4.3275252291692379E-3</v>
      </c>
    </row>
    <row r="2526" spans="1:2" x14ac:dyDescent="0.25">
      <c r="A2526" s="24">
        <v>41732</v>
      </c>
      <c r="B2526" s="26">
        <v>-4.3548604534708879E-3</v>
      </c>
    </row>
    <row r="2527" spans="1:2" x14ac:dyDescent="0.25">
      <c r="A2527" s="24">
        <v>41733</v>
      </c>
      <c r="B2527" s="26">
        <v>-4.3233243585730774E-3</v>
      </c>
    </row>
    <row r="2528" spans="1:2" x14ac:dyDescent="0.25">
      <c r="A2528" s="24">
        <v>41736</v>
      </c>
      <c r="B2528" s="26">
        <v>-4.3359349463287788E-3</v>
      </c>
    </row>
    <row r="2529" spans="1:2" x14ac:dyDescent="0.25">
      <c r="A2529" s="24">
        <v>41737</v>
      </c>
      <c r="B2529" s="26">
        <v>-4.2264867431819342E-3</v>
      </c>
    </row>
    <row r="2530" spans="1:2" x14ac:dyDescent="0.25">
      <c r="A2530" s="24">
        <v>41738</v>
      </c>
      <c r="B2530" s="26">
        <v>-4.206055433746192E-3</v>
      </c>
    </row>
    <row r="2531" spans="1:2" x14ac:dyDescent="0.25">
      <c r="A2531" s="24">
        <v>41739</v>
      </c>
      <c r="B2531" s="26">
        <v>-4.1345202652434132E-3</v>
      </c>
    </row>
    <row r="2532" spans="1:2" x14ac:dyDescent="0.25">
      <c r="A2532" s="24">
        <v>41740</v>
      </c>
      <c r="B2532" s="26">
        <v>-4.0535271953717755E-3</v>
      </c>
    </row>
    <row r="2533" spans="1:2" x14ac:dyDescent="0.25">
      <c r="A2533" s="24">
        <v>41743</v>
      </c>
      <c r="B2533" s="26">
        <v>-3.9869953984047468E-3</v>
      </c>
    </row>
    <row r="2534" spans="1:2" x14ac:dyDescent="0.25">
      <c r="A2534" s="24">
        <v>41744</v>
      </c>
      <c r="B2534" s="26">
        <v>-3.9288401896790948E-3</v>
      </c>
    </row>
    <row r="2535" spans="1:2" x14ac:dyDescent="0.25">
      <c r="A2535" s="24">
        <v>41745</v>
      </c>
      <c r="B2535" s="26">
        <v>-3.8756308972806019E-3</v>
      </c>
    </row>
    <row r="2536" spans="1:2" x14ac:dyDescent="0.25">
      <c r="A2536" s="24">
        <v>41746</v>
      </c>
      <c r="B2536" s="26">
        <v>-3.8715047480694098E-3</v>
      </c>
    </row>
    <row r="2537" spans="1:2" x14ac:dyDescent="0.25">
      <c r="A2537" s="24">
        <v>41750</v>
      </c>
      <c r="B2537" s="26">
        <v>-3.7704143093866271E-3</v>
      </c>
    </row>
    <row r="2538" spans="1:2" x14ac:dyDescent="0.25">
      <c r="A2538" s="24">
        <v>41751</v>
      </c>
      <c r="B2538" s="26">
        <v>-3.8457962815364732E-3</v>
      </c>
    </row>
    <row r="2539" spans="1:2" x14ac:dyDescent="0.25">
      <c r="A2539" s="24">
        <v>41752</v>
      </c>
      <c r="B2539" s="26">
        <v>-3.8760810222719932E-3</v>
      </c>
    </row>
    <row r="2540" spans="1:2" x14ac:dyDescent="0.25">
      <c r="A2540" s="24">
        <v>41753</v>
      </c>
      <c r="B2540" s="26">
        <v>-3.9376658532245257E-3</v>
      </c>
    </row>
    <row r="2541" spans="1:2" x14ac:dyDescent="0.25">
      <c r="A2541" s="24">
        <v>41754</v>
      </c>
      <c r="B2541" s="26">
        <v>-4.0097057710767325E-3</v>
      </c>
    </row>
    <row r="2542" spans="1:2" x14ac:dyDescent="0.25">
      <c r="A2542" s="24">
        <v>41757</v>
      </c>
      <c r="B2542" s="26">
        <v>-3.976288583390386E-3</v>
      </c>
    </row>
    <row r="2543" spans="1:2" x14ac:dyDescent="0.25">
      <c r="A2543" s="24">
        <v>41758</v>
      </c>
      <c r="B2543" s="26">
        <v>-3.9061228192652786E-3</v>
      </c>
    </row>
    <row r="2544" spans="1:2" x14ac:dyDescent="0.25">
      <c r="A2544" s="24">
        <v>41759</v>
      </c>
      <c r="B2544" s="26">
        <v>-3.8871388551550146E-3</v>
      </c>
    </row>
    <row r="2545" spans="1:2" x14ac:dyDescent="0.25">
      <c r="A2545" s="24">
        <v>41760</v>
      </c>
      <c r="B2545" s="26">
        <v>-3.9003354516337074E-3</v>
      </c>
    </row>
    <row r="2546" spans="1:2" x14ac:dyDescent="0.25">
      <c r="A2546" s="24">
        <v>41761</v>
      </c>
      <c r="B2546" s="26">
        <v>-3.9021233415330592E-3</v>
      </c>
    </row>
    <row r="2547" spans="1:2" x14ac:dyDescent="0.25">
      <c r="A2547" s="24">
        <v>41764</v>
      </c>
      <c r="B2547" s="26">
        <v>-3.8814751891159682E-3</v>
      </c>
    </row>
    <row r="2548" spans="1:2" x14ac:dyDescent="0.25">
      <c r="A2548" s="24">
        <v>41765</v>
      </c>
      <c r="B2548" s="26">
        <v>-3.9291754701092918E-3</v>
      </c>
    </row>
    <row r="2549" spans="1:2" x14ac:dyDescent="0.25">
      <c r="A2549" s="24">
        <v>41766</v>
      </c>
      <c r="B2549" s="26">
        <v>-3.9666833589426798E-3</v>
      </c>
    </row>
    <row r="2550" spans="1:2" x14ac:dyDescent="0.25">
      <c r="A2550" s="24">
        <v>41767</v>
      </c>
      <c r="B2550" s="26">
        <v>-4.0384994318195533E-3</v>
      </c>
    </row>
    <row r="2551" spans="1:2" x14ac:dyDescent="0.25">
      <c r="A2551" s="24">
        <v>41768</v>
      </c>
      <c r="B2551" s="26">
        <v>-4.0258910892885247E-3</v>
      </c>
    </row>
    <row r="2552" spans="1:2" x14ac:dyDescent="0.25">
      <c r="A2552" s="24">
        <v>41771</v>
      </c>
      <c r="B2552" s="26">
        <v>-3.9854979087001752E-3</v>
      </c>
    </row>
    <row r="2553" spans="1:2" x14ac:dyDescent="0.25">
      <c r="A2553" s="24">
        <v>41772</v>
      </c>
      <c r="B2553" s="26">
        <v>-4.045907588907216E-3</v>
      </c>
    </row>
    <row r="2554" spans="1:2" x14ac:dyDescent="0.25">
      <c r="A2554" s="24">
        <v>41773</v>
      </c>
      <c r="B2554" s="26">
        <v>-4.0591355619831182E-3</v>
      </c>
    </row>
    <row r="2555" spans="1:2" x14ac:dyDescent="0.25">
      <c r="A2555" s="24">
        <v>41774</v>
      </c>
      <c r="B2555" s="26">
        <v>-4.1106435462510138E-3</v>
      </c>
    </row>
    <row r="2556" spans="1:2" x14ac:dyDescent="0.25">
      <c r="A2556" s="24">
        <v>41775</v>
      </c>
      <c r="B2556" s="26">
        <v>-4.0591950295426615E-3</v>
      </c>
    </row>
    <row r="2557" spans="1:2" x14ac:dyDescent="0.25">
      <c r="A2557" s="24">
        <v>41778</v>
      </c>
      <c r="B2557" s="26">
        <v>-4.0907942830387123E-3</v>
      </c>
    </row>
    <row r="2558" spans="1:2" x14ac:dyDescent="0.25">
      <c r="A2558" s="24">
        <v>41779</v>
      </c>
      <c r="B2558" s="26">
        <v>-4.0815249060743852E-3</v>
      </c>
    </row>
    <row r="2559" spans="1:2" x14ac:dyDescent="0.25">
      <c r="A2559" s="24">
        <v>41780</v>
      </c>
      <c r="B2559" s="26">
        <v>-4.0808497117359455E-3</v>
      </c>
    </row>
    <row r="2560" spans="1:2" x14ac:dyDescent="0.25">
      <c r="A2560" s="24">
        <v>41781</v>
      </c>
      <c r="B2560" s="26">
        <v>-4.1405118981852063E-3</v>
      </c>
    </row>
    <row r="2561" spans="1:2" x14ac:dyDescent="0.25">
      <c r="A2561" s="24">
        <v>41782</v>
      </c>
      <c r="B2561" s="26">
        <v>-4.119866120485316E-3</v>
      </c>
    </row>
    <row r="2562" spans="1:2" x14ac:dyDescent="0.25">
      <c r="A2562" s="24">
        <v>41786</v>
      </c>
      <c r="B2562" s="26">
        <v>-4.1332744933717525E-3</v>
      </c>
    </row>
    <row r="2563" spans="1:2" x14ac:dyDescent="0.25">
      <c r="A2563" s="24">
        <v>41787</v>
      </c>
      <c r="B2563" s="26">
        <v>-4.1542132557146338E-3</v>
      </c>
    </row>
    <row r="2564" spans="1:2" x14ac:dyDescent="0.25">
      <c r="A2564" s="24">
        <v>41788</v>
      </c>
      <c r="B2564" s="26">
        <v>-4.2105421451382741E-3</v>
      </c>
    </row>
    <row r="2565" spans="1:2" x14ac:dyDescent="0.25">
      <c r="A2565" s="24">
        <v>41789</v>
      </c>
      <c r="B2565" s="26">
        <v>-4.260077799475237E-3</v>
      </c>
    </row>
    <row r="2566" spans="1:2" x14ac:dyDescent="0.25">
      <c r="A2566" s="24">
        <v>41792</v>
      </c>
      <c r="B2566" s="26">
        <v>-4.316849788843391E-3</v>
      </c>
    </row>
    <row r="2567" spans="1:2" x14ac:dyDescent="0.25">
      <c r="A2567" s="24">
        <v>41793</v>
      </c>
      <c r="B2567" s="26">
        <v>-4.407165122105261E-3</v>
      </c>
    </row>
    <row r="2568" spans="1:2" x14ac:dyDescent="0.25">
      <c r="A2568" s="24">
        <v>41794</v>
      </c>
      <c r="B2568" s="26">
        <v>-4.5029659896129726E-3</v>
      </c>
    </row>
    <row r="2569" spans="1:2" x14ac:dyDescent="0.25">
      <c r="A2569" s="24">
        <v>41795</v>
      </c>
      <c r="B2569" s="26">
        <v>-4.5745803343011371E-3</v>
      </c>
    </row>
    <row r="2570" spans="1:2" x14ac:dyDescent="0.25">
      <c r="A2570" s="24">
        <v>41796</v>
      </c>
      <c r="B2570" s="26">
        <v>-4.4544037062058672E-3</v>
      </c>
    </row>
    <row r="2571" spans="1:2" x14ac:dyDescent="0.25">
      <c r="A2571" s="24">
        <v>41799</v>
      </c>
      <c r="B2571" s="26">
        <v>-4.4690322513659675E-3</v>
      </c>
    </row>
    <row r="2572" spans="1:2" x14ac:dyDescent="0.25">
      <c r="A2572" s="24">
        <v>41800</v>
      </c>
      <c r="B2572" s="26">
        <v>-4.4637165808624202E-3</v>
      </c>
    </row>
    <row r="2573" spans="1:2" x14ac:dyDescent="0.25">
      <c r="A2573" s="24">
        <v>41801</v>
      </c>
      <c r="B2573" s="26">
        <v>-4.489357596045962E-3</v>
      </c>
    </row>
    <row r="2574" spans="1:2" x14ac:dyDescent="0.25">
      <c r="A2574" s="24">
        <v>41802</v>
      </c>
      <c r="B2574" s="26">
        <v>-4.467896177072328E-3</v>
      </c>
    </row>
    <row r="2575" spans="1:2" x14ac:dyDescent="0.25">
      <c r="A2575" s="24">
        <v>41803</v>
      </c>
      <c r="B2575" s="26">
        <v>-4.4865874264377048E-3</v>
      </c>
    </row>
    <row r="2576" spans="1:2" x14ac:dyDescent="0.25">
      <c r="A2576" s="24">
        <v>41806</v>
      </c>
      <c r="B2576" s="26">
        <v>-4.49657539051318E-3</v>
      </c>
    </row>
    <row r="2577" spans="1:2" x14ac:dyDescent="0.25">
      <c r="A2577" s="24">
        <v>41807</v>
      </c>
      <c r="B2577" s="26">
        <v>-4.5065236289620891E-3</v>
      </c>
    </row>
    <row r="2578" spans="1:2" x14ac:dyDescent="0.25">
      <c r="A2578" s="24">
        <v>41808</v>
      </c>
      <c r="B2578" s="26">
        <v>-4.4352902488812296E-3</v>
      </c>
    </row>
    <row r="2579" spans="1:2" x14ac:dyDescent="0.25">
      <c r="A2579" s="24">
        <v>41809</v>
      </c>
      <c r="B2579" s="26">
        <v>-4.4822380033474607E-3</v>
      </c>
    </row>
    <row r="2580" spans="1:2" x14ac:dyDescent="0.25">
      <c r="A2580" s="24">
        <v>41810</v>
      </c>
      <c r="B2580" s="26">
        <v>-4.4845248838200069E-3</v>
      </c>
    </row>
    <row r="2581" spans="1:2" x14ac:dyDescent="0.25">
      <c r="A2581" s="24">
        <v>41813</v>
      </c>
      <c r="B2581" s="26">
        <v>-4.4867907011509889E-3</v>
      </c>
    </row>
    <row r="2582" spans="1:2" x14ac:dyDescent="0.25">
      <c r="A2582" s="24">
        <v>41814</v>
      </c>
      <c r="B2582" s="26">
        <v>-4.5575172070425607E-3</v>
      </c>
    </row>
    <row r="2583" spans="1:2" x14ac:dyDescent="0.25">
      <c r="A2583" s="24">
        <v>41815</v>
      </c>
      <c r="B2583" s="26">
        <v>-4.5214566392467459E-3</v>
      </c>
    </row>
    <row r="2584" spans="1:2" x14ac:dyDescent="0.25">
      <c r="A2584" s="24">
        <v>41816</v>
      </c>
      <c r="B2584" s="26">
        <v>-4.4320397876734807E-3</v>
      </c>
    </row>
    <row r="2585" spans="1:2" x14ac:dyDescent="0.25">
      <c r="A2585" s="24">
        <v>41817</v>
      </c>
      <c r="B2585" s="26">
        <v>-4.4140429136688697E-3</v>
      </c>
    </row>
    <row r="2586" spans="1:2" x14ac:dyDescent="0.25">
      <c r="A2586" s="24">
        <v>41820</v>
      </c>
      <c r="B2586" s="26">
        <v>-4.3776197722144028E-3</v>
      </c>
    </row>
    <row r="2587" spans="1:2" x14ac:dyDescent="0.25">
      <c r="A2587" s="24">
        <v>41821</v>
      </c>
      <c r="B2587" s="26">
        <v>-4.3738736324768768E-3</v>
      </c>
    </row>
    <row r="2588" spans="1:2" x14ac:dyDescent="0.25">
      <c r="A2588" s="24">
        <v>41822</v>
      </c>
      <c r="B2588" s="26">
        <v>-4.3503255378056771E-3</v>
      </c>
    </row>
    <row r="2589" spans="1:2" x14ac:dyDescent="0.25">
      <c r="A2589" s="24">
        <v>41823</v>
      </c>
      <c r="B2589" s="26">
        <v>-4.4041740937355023E-3</v>
      </c>
    </row>
    <row r="2590" spans="1:2" x14ac:dyDescent="0.25">
      <c r="A2590" s="24">
        <v>41827</v>
      </c>
      <c r="B2590" s="26">
        <v>-4.3547131818583162E-3</v>
      </c>
    </row>
    <row r="2591" spans="1:2" x14ac:dyDescent="0.25">
      <c r="A2591" s="24">
        <v>41828</v>
      </c>
      <c r="B2591" s="26">
        <v>-4.3800563932459013E-3</v>
      </c>
    </row>
    <row r="2592" spans="1:2" x14ac:dyDescent="0.25">
      <c r="A2592" s="24">
        <v>41829</v>
      </c>
      <c r="B2592" s="26">
        <v>-4.2663808910972101E-3</v>
      </c>
    </row>
    <row r="2593" spans="1:2" x14ac:dyDescent="0.25">
      <c r="A2593" s="24">
        <v>41830</v>
      </c>
      <c r="B2593" s="26">
        <v>-4.4455944884724818E-3</v>
      </c>
    </row>
    <row r="2594" spans="1:2" x14ac:dyDescent="0.25">
      <c r="A2594" s="24">
        <v>41831</v>
      </c>
      <c r="B2594" s="26">
        <v>-4.4149392490082651E-3</v>
      </c>
    </row>
    <row r="2595" spans="1:2" x14ac:dyDescent="0.25">
      <c r="A2595" s="24">
        <v>41834</v>
      </c>
      <c r="B2595" s="26">
        <v>-4.3699562318474383E-3</v>
      </c>
    </row>
    <row r="2596" spans="1:2" x14ac:dyDescent="0.25">
      <c r="A2596" s="24">
        <v>41835</v>
      </c>
      <c r="B2596" s="26">
        <v>-4.3112442009802798E-3</v>
      </c>
    </row>
    <row r="2597" spans="1:2" x14ac:dyDescent="0.25">
      <c r="A2597" s="24">
        <v>41836</v>
      </c>
      <c r="B2597" s="26">
        <v>-4.3677144284582914E-3</v>
      </c>
    </row>
    <row r="2598" spans="1:2" x14ac:dyDescent="0.25">
      <c r="A2598" s="24">
        <v>41837</v>
      </c>
      <c r="B2598" s="26">
        <v>-4.3765802204197568E-3</v>
      </c>
    </row>
    <row r="2599" spans="1:2" x14ac:dyDescent="0.25">
      <c r="A2599" s="24">
        <v>41838</v>
      </c>
      <c r="B2599" s="26">
        <v>-4.3969555424329121E-3</v>
      </c>
    </row>
    <row r="2600" spans="1:2" x14ac:dyDescent="0.25">
      <c r="A2600" s="24">
        <v>41841</v>
      </c>
      <c r="B2600" s="26">
        <v>-4.6172906648148659E-3</v>
      </c>
    </row>
    <row r="2601" spans="1:2" x14ac:dyDescent="0.25">
      <c r="A2601" s="24">
        <v>41842</v>
      </c>
      <c r="B2601" s="26">
        <v>-4.7258034565345053E-3</v>
      </c>
    </row>
    <row r="2602" spans="1:2" x14ac:dyDescent="0.25">
      <c r="A2602" s="24">
        <v>41843</v>
      </c>
      <c r="B2602" s="26">
        <v>-4.7428888985745488E-3</v>
      </c>
    </row>
    <row r="2603" spans="1:2" x14ac:dyDescent="0.25">
      <c r="A2603" s="24">
        <v>41844</v>
      </c>
      <c r="B2603" s="26">
        <v>-4.8436761014319929E-3</v>
      </c>
    </row>
    <row r="2604" spans="1:2" x14ac:dyDescent="0.25">
      <c r="A2604" s="24">
        <v>41845</v>
      </c>
      <c r="B2604" s="26">
        <v>-4.9090009472970708E-3</v>
      </c>
    </row>
    <row r="2605" spans="1:2" x14ac:dyDescent="0.25">
      <c r="A2605" s="24">
        <v>41848</v>
      </c>
      <c r="B2605" s="26">
        <v>-4.925766838695611E-3</v>
      </c>
    </row>
    <row r="2606" spans="1:2" x14ac:dyDescent="0.25">
      <c r="A2606" s="24">
        <v>41849</v>
      </c>
      <c r="B2606" s="26">
        <v>-5.0010743206889696E-3</v>
      </c>
    </row>
    <row r="2607" spans="1:2" x14ac:dyDescent="0.25">
      <c r="A2607" s="24">
        <v>41850</v>
      </c>
      <c r="B2607" s="26">
        <v>-5.022308998772429E-3</v>
      </c>
    </row>
    <row r="2608" spans="1:2" x14ac:dyDescent="0.25">
      <c r="A2608" s="24">
        <v>41851</v>
      </c>
      <c r="B2608" s="26">
        <v>-5.0341850512223285E-3</v>
      </c>
    </row>
    <row r="2609" spans="1:2" x14ac:dyDescent="0.25">
      <c r="A2609" s="24">
        <v>41852</v>
      </c>
      <c r="B2609" s="26">
        <v>-5.0161401207050593E-3</v>
      </c>
    </row>
    <row r="2610" spans="1:2" x14ac:dyDescent="0.25">
      <c r="A2610" s="24">
        <v>41855</v>
      </c>
      <c r="B2610" s="26">
        <v>-5.3673818817306929E-3</v>
      </c>
    </row>
    <row r="2611" spans="1:2" x14ac:dyDescent="0.25">
      <c r="A2611" s="24">
        <v>41856</v>
      </c>
      <c r="B2611" s="26">
        <v>-5.3028008730058307E-3</v>
      </c>
    </row>
    <row r="2612" spans="1:2" x14ac:dyDescent="0.25">
      <c r="A2612" s="24">
        <v>41857</v>
      </c>
      <c r="B2612" s="26">
        <v>-5.3669415971129286E-3</v>
      </c>
    </row>
    <row r="2613" spans="1:2" x14ac:dyDescent="0.25">
      <c r="A2613" s="24">
        <v>41858</v>
      </c>
      <c r="B2613" s="26">
        <v>-5.3343100742828664E-3</v>
      </c>
    </row>
    <row r="2614" spans="1:2" x14ac:dyDescent="0.25">
      <c r="A2614" s="24">
        <v>41859</v>
      </c>
      <c r="B2614" s="26">
        <v>-5.1990790160464373E-3</v>
      </c>
    </row>
    <row r="2615" spans="1:2" x14ac:dyDescent="0.25">
      <c r="A2615" s="24">
        <v>41862</v>
      </c>
      <c r="B2615" s="26">
        <v>-5.2046801774979778E-3</v>
      </c>
    </row>
    <row r="2616" spans="1:2" x14ac:dyDescent="0.25">
      <c r="A2616" s="24">
        <v>41863</v>
      </c>
      <c r="B2616" s="26">
        <v>-5.1230335575682684E-3</v>
      </c>
    </row>
    <row r="2617" spans="1:2" x14ac:dyDescent="0.25">
      <c r="A2617" s="24">
        <v>41864</v>
      </c>
      <c r="B2617" s="26">
        <v>-4.764666346812052E-3</v>
      </c>
    </row>
    <row r="2618" spans="1:2" x14ac:dyDescent="0.25">
      <c r="A2618" s="24">
        <v>41865</v>
      </c>
      <c r="B2618" s="26">
        <v>-4.6945067502813798E-3</v>
      </c>
    </row>
    <row r="2619" spans="1:2" x14ac:dyDescent="0.25">
      <c r="A2619" s="24">
        <v>41866</v>
      </c>
      <c r="B2619" s="26">
        <v>-4.931328431211357E-3</v>
      </c>
    </row>
    <row r="2620" spans="1:2" x14ac:dyDescent="0.25">
      <c r="A2620" s="24">
        <v>41869</v>
      </c>
      <c r="B2620" s="26">
        <v>-3.8833814194442207E-3</v>
      </c>
    </row>
    <row r="2621" spans="1:2" x14ac:dyDescent="0.25">
      <c r="A2621" s="24">
        <v>41870</v>
      </c>
      <c r="B2621" s="26">
        <v>-3.9326536052186611E-3</v>
      </c>
    </row>
    <row r="2622" spans="1:2" x14ac:dyDescent="0.25">
      <c r="A2622" s="24">
        <v>41871</v>
      </c>
      <c r="B2622" s="26">
        <v>-3.8858019081708939E-3</v>
      </c>
    </row>
    <row r="2623" spans="1:2" x14ac:dyDescent="0.25">
      <c r="A2623" s="24">
        <v>41872</v>
      </c>
      <c r="B2623" s="26">
        <v>-3.9219801925152176E-3</v>
      </c>
    </row>
    <row r="2624" spans="1:2" x14ac:dyDescent="0.25">
      <c r="A2624" s="24">
        <v>41873</v>
      </c>
      <c r="B2624" s="26">
        <v>-4.0406093391209819E-3</v>
      </c>
    </row>
    <row r="2625" spans="1:2" x14ac:dyDescent="0.25">
      <c r="A2625" s="24">
        <v>41876</v>
      </c>
      <c r="B2625" s="26">
        <v>-4.0047633788100612E-3</v>
      </c>
    </row>
    <row r="2626" spans="1:2" x14ac:dyDescent="0.25">
      <c r="A2626" s="24">
        <v>41877</v>
      </c>
      <c r="B2626" s="26">
        <v>-4.1103153793708991E-3</v>
      </c>
    </row>
    <row r="2627" spans="1:2" x14ac:dyDescent="0.25">
      <c r="A2627" s="24">
        <v>41878</v>
      </c>
      <c r="B2627" s="26">
        <v>-4.2004622393926327E-3</v>
      </c>
    </row>
    <row r="2628" spans="1:2" x14ac:dyDescent="0.25">
      <c r="A2628" s="24">
        <v>41879</v>
      </c>
      <c r="B2628" s="26">
        <v>-4.2962837753236505E-3</v>
      </c>
    </row>
    <row r="2629" spans="1:2" x14ac:dyDescent="0.25">
      <c r="A2629" s="24">
        <v>41880</v>
      </c>
      <c r="B2629" s="26">
        <v>-4.2970210982615775E-3</v>
      </c>
    </row>
    <row r="2630" spans="1:2" x14ac:dyDescent="0.25">
      <c r="A2630" s="24">
        <v>41884</v>
      </c>
      <c r="B2630" s="26">
        <v>-4.2814074642391065E-3</v>
      </c>
    </row>
    <row r="2631" spans="1:2" x14ac:dyDescent="0.25">
      <c r="A2631" s="24">
        <v>41885</v>
      </c>
      <c r="B2631" s="26">
        <v>-4.2655265157591771E-3</v>
      </c>
    </row>
    <row r="2632" spans="1:2" x14ac:dyDescent="0.25">
      <c r="A2632" s="24">
        <v>41886</v>
      </c>
      <c r="B2632" s="26">
        <v>-4.2131928108120054E-3</v>
      </c>
    </row>
    <row r="2633" spans="1:2" x14ac:dyDescent="0.25">
      <c r="A2633" s="24">
        <v>41887</v>
      </c>
      <c r="B2633" s="26">
        <v>-4.2140119901633577E-3</v>
      </c>
    </row>
    <row r="2634" spans="1:2" x14ac:dyDescent="0.25">
      <c r="A2634" s="24">
        <v>41890</v>
      </c>
      <c r="B2634" s="26">
        <v>-4.2044962562299837E-3</v>
      </c>
    </row>
    <row r="2635" spans="1:2" x14ac:dyDescent="0.25">
      <c r="A2635" s="24">
        <v>41891</v>
      </c>
      <c r="B2635" s="26">
        <v>-4.3059409219015077E-3</v>
      </c>
    </row>
    <row r="2636" spans="1:2" x14ac:dyDescent="0.25">
      <c r="A2636" s="24">
        <v>41892</v>
      </c>
      <c r="B2636" s="26">
        <v>-4.2176901970262248E-3</v>
      </c>
    </row>
    <row r="2637" spans="1:2" x14ac:dyDescent="0.25">
      <c r="A2637" s="24">
        <v>41893</v>
      </c>
      <c r="B2637" s="26">
        <v>-4.1701514530572137E-3</v>
      </c>
    </row>
    <row r="2638" spans="1:2" x14ac:dyDescent="0.25">
      <c r="A2638" s="24">
        <v>41894</v>
      </c>
      <c r="B2638" s="26">
        <v>-4.0589962848378569E-3</v>
      </c>
    </row>
    <row r="2639" spans="1:2" x14ac:dyDescent="0.25">
      <c r="A2639" s="24">
        <v>41897</v>
      </c>
      <c r="B2639" s="26">
        <v>-4.0644478769579218E-3</v>
      </c>
    </row>
    <row r="2640" spans="1:2" x14ac:dyDescent="0.25">
      <c r="A2640" s="24">
        <v>41898</v>
      </c>
      <c r="B2640" s="26">
        <v>-4.0304014287246837E-3</v>
      </c>
    </row>
    <row r="2641" spans="1:2" x14ac:dyDescent="0.25">
      <c r="A2641" s="24">
        <v>41899</v>
      </c>
      <c r="B2641" s="26">
        <v>-3.9285844722579677E-3</v>
      </c>
    </row>
    <row r="2642" spans="1:2" x14ac:dyDescent="0.25">
      <c r="A2642" s="24">
        <v>41900</v>
      </c>
      <c r="B2642" s="26">
        <v>-3.8947227085603942E-3</v>
      </c>
    </row>
    <row r="2643" spans="1:2" x14ac:dyDescent="0.25">
      <c r="A2643" s="24">
        <v>41901</v>
      </c>
      <c r="B2643" s="26">
        <v>-3.9340312933344723E-3</v>
      </c>
    </row>
    <row r="2644" spans="1:2" x14ac:dyDescent="0.25">
      <c r="A2644" s="24">
        <v>41904</v>
      </c>
      <c r="B2644" s="26">
        <v>-3.9713449554367175E-3</v>
      </c>
    </row>
    <row r="2645" spans="1:2" x14ac:dyDescent="0.25">
      <c r="A2645" s="24">
        <v>41905</v>
      </c>
      <c r="B2645" s="26">
        <v>-4.0238348417134251E-3</v>
      </c>
    </row>
    <row r="2646" spans="1:2" x14ac:dyDescent="0.25">
      <c r="A2646" s="24">
        <v>41906</v>
      </c>
      <c r="B2646" s="26">
        <v>-4.2608443347461611E-3</v>
      </c>
    </row>
    <row r="2647" spans="1:2" x14ac:dyDescent="0.25">
      <c r="A2647" s="24">
        <v>41907</v>
      </c>
      <c r="B2647" s="26">
        <v>-4.2575428072019195E-3</v>
      </c>
    </row>
    <row r="2648" spans="1:2" x14ac:dyDescent="0.25">
      <c r="A2648" s="24">
        <v>41908</v>
      </c>
      <c r="B2648" s="26">
        <v>-4.3670298212825642E-3</v>
      </c>
    </row>
    <row r="2649" spans="1:2" x14ac:dyDescent="0.25">
      <c r="A2649" s="24">
        <v>41911</v>
      </c>
      <c r="B2649" s="26">
        <v>-4.3337099869403817E-3</v>
      </c>
    </row>
    <row r="2650" spans="1:2" x14ac:dyDescent="0.25">
      <c r="A2650" s="24">
        <v>41912</v>
      </c>
      <c r="B2650" s="26">
        <v>-4.3430731560870628E-3</v>
      </c>
    </row>
    <row r="2651" spans="1:2" x14ac:dyDescent="0.25">
      <c r="A2651" s="24">
        <v>41913</v>
      </c>
      <c r="B2651" s="26">
        <v>-4.2503141628860153E-3</v>
      </c>
    </row>
    <row r="2652" spans="1:2" x14ac:dyDescent="0.25">
      <c r="A2652" s="24">
        <v>41914</v>
      </c>
      <c r="B2652" s="26">
        <v>-4.193450780271113E-3</v>
      </c>
    </row>
    <row r="2653" spans="1:2" x14ac:dyDescent="0.25">
      <c r="A2653" s="24">
        <v>41915</v>
      </c>
      <c r="B2653" s="26">
        <v>-4.1690089453826351E-3</v>
      </c>
    </row>
    <row r="2654" spans="1:2" x14ac:dyDescent="0.25">
      <c r="A2654" s="24">
        <v>41918</v>
      </c>
      <c r="B2654" s="26">
        <v>-3.9799430364434452E-3</v>
      </c>
    </row>
    <row r="2655" spans="1:2" x14ac:dyDescent="0.25">
      <c r="A2655" s="24">
        <v>41919</v>
      </c>
      <c r="B2655" s="26">
        <v>-3.8450868928417981E-3</v>
      </c>
    </row>
    <row r="2656" spans="1:2" x14ac:dyDescent="0.25">
      <c r="A2656" s="24">
        <v>41920</v>
      </c>
      <c r="B2656" s="26">
        <v>-3.865002618431812E-3</v>
      </c>
    </row>
    <row r="2657" spans="1:2" x14ac:dyDescent="0.25">
      <c r="A2657" s="24">
        <v>41921</v>
      </c>
      <c r="B2657" s="26">
        <v>-4.1240647745384162E-3</v>
      </c>
    </row>
    <row r="2658" spans="1:2" x14ac:dyDescent="0.25">
      <c r="A2658" s="24">
        <v>41922</v>
      </c>
      <c r="B2658" s="26">
        <v>-4.4156206623658933E-3</v>
      </c>
    </row>
    <row r="2659" spans="1:2" x14ac:dyDescent="0.25">
      <c r="A2659" s="24">
        <v>41925</v>
      </c>
      <c r="B2659" s="26">
        <v>-4.6857767129906414E-3</v>
      </c>
    </row>
    <row r="2660" spans="1:2" x14ac:dyDescent="0.25">
      <c r="A2660" s="24">
        <v>41926</v>
      </c>
      <c r="B2660" s="26">
        <v>-4.5141743367752563E-3</v>
      </c>
    </row>
    <row r="2661" spans="1:2" x14ac:dyDescent="0.25">
      <c r="A2661" s="24">
        <v>41927</v>
      </c>
      <c r="B2661" s="26">
        <v>-4.5870585214564663E-3</v>
      </c>
    </row>
    <row r="2662" spans="1:2" x14ac:dyDescent="0.25">
      <c r="A2662" s="24">
        <v>41928</v>
      </c>
      <c r="B2662" s="26">
        <v>-4.4673525441099038E-3</v>
      </c>
    </row>
    <row r="2663" spans="1:2" x14ac:dyDescent="0.25">
      <c r="A2663" s="24">
        <v>41929</v>
      </c>
      <c r="B2663" s="26">
        <v>-4.2853743913913167E-3</v>
      </c>
    </row>
    <row r="2664" spans="1:2" x14ac:dyDescent="0.25">
      <c r="A2664" s="24">
        <v>41932</v>
      </c>
      <c r="B2664" s="26">
        <v>-3.5554350047611871E-3</v>
      </c>
    </row>
    <row r="2665" spans="1:2" x14ac:dyDescent="0.25">
      <c r="A2665" s="24">
        <v>41933</v>
      </c>
      <c r="B2665" s="26">
        <v>-3.3850314754255706E-3</v>
      </c>
    </row>
    <row r="2666" spans="1:2" x14ac:dyDescent="0.25">
      <c r="A2666" s="24">
        <v>41934</v>
      </c>
      <c r="B2666" s="26">
        <v>-3.6405702637910542E-3</v>
      </c>
    </row>
    <row r="2667" spans="1:2" x14ac:dyDescent="0.25">
      <c r="A2667" s="24">
        <v>41935</v>
      </c>
      <c r="B2667" s="26">
        <v>-3.7066517868635795E-3</v>
      </c>
    </row>
    <row r="2668" spans="1:2" x14ac:dyDescent="0.25">
      <c r="A2668" s="24">
        <v>41936</v>
      </c>
      <c r="B2668" s="26">
        <v>-3.6468808623932869E-3</v>
      </c>
    </row>
    <row r="2669" spans="1:2" x14ac:dyDescent="0.25">
      <c r="A2669" s="24">
        <v>41939</v>
      </c>
      <c r="B2669" s="26">
        <v>-3.6656642920817051E-3</v>
      </c>
    </row>
    <row r="2670" spans="1:2" x14ac:dyDescent="0.25">
      <c r="A2670" s="24">
        <v>41940</v>
      </c>
      <c r="B2670" s="26">
        <v>-3.725364094917305E-3</v>
      </c>
    </row>
    <row r="2671" spans="1:2" x14ac:dyDescent="0.25">
      <c r="A2671" s="24">
        <v>41941</v>
      </c>
      <c r="B2671" s="26">
        <v>-3.8153897196109288E-3</v>
      </c>
    </row>
    <row r="2672" spans="1:2" x14ac:dyDescent="0.25">
      <c r="A2672" s="24">
        <v>41942</v>
      </c>
      <c r="B2672" s="26">
        <v>-3.8557487937320722E-3</v>
      </c>
    </row>
    <row r="2673" spans="1:2" x14ac:dyDescent="0.25">
      <c r="A2673" s="24">
        <v>41943</v>
      </c>
      <c r="B2673" s="26">
        <v>-3.8378346607957914E-3</v>
      </c>
    </row>
    <row r="2674" spans="1:2" x14ac:dyDescent="0.25">
      <c r="A2674" s="24">
        <v>41946</v>
      </c>
      <c r="B2674" s="26">
        <v>-3.9089298021944829E-3</v>
      </c>
    </row>
    <row r="2675" spans="1:2" x14ac:dyDescent="0.25">
      <c r="A2675" s="24">
        <v>41947</v>
      </c>
      <c r="B2675" s="26">
        <v>-3.9380369454310449E-3</v>
      </c>
    </row>
    <row r="2676" spans="1:2" x14ac:dyDescent="0.25">
      <c r="A2676" s="24">
        <v>41948</v>
      </c>
      <c r="B2676" s="26">
        <v>-3.896871183251216E-3</v>
      </c>
    </row>
    <row r="2677" spans="1:2" x14ac:dyDescent="0.25">
      <c r="A2677" s="24">
        <v>41949</v>
      </c>
      <c r="B2677" s="26">
        <v>-3.6768860202212039E-3</v>
      </c>
    </row>
    <row r="2678" spans="1:2" x14ac:dyDescent="0.25">
      <c r="A2678" s="24">
        <v>41950</v>
      </c>
      <c r="B2678" s="26">
        <v>-3.565049318798863E-3</v>
      </c>
    </row>
    <row r="2679" spans="1:2" x14ac:dyDescent="0.25">
      <c r="A2679" s="24">
        <v>41953</v>
      </c>
      <c r="B2679" s="26">
        <v>-3.5902890990817671E-3</v>
      </c>
    </row>
    <row r="2680" spans="1:2" x14ac:dyDescent="0.25">
      <c r="A2680" s="24">
        <v>41954</v>
      </c>
      <c r="B2680" s="26">
        <v>-3.6151178502800141E-3</v>
      </c>
    </row>
    <row r="2681" spans="1:2" x14ac:dyDescent="0.25">
      <c r="A2681" s="24">
        <v>41955</v>
      </c>
      <c r="B2681" s="26">
        <v>-3.7861674695244263E-3</v>
      </c>
    </row>
    <row r="2682" spans="1:2" x14ac:dyDescent="0.25">
      <c r="A2682" s="24">
        <v>41956</v>
      </c>
      <c r="B2682" s="26">
        <v>-3.8110898427439199E-3</v>
      </c>
    </row>
    <row r="2683" spans="1:2" x14ac:dyDescent="0.25">
      <c r="A2683" s="24">
        <v>41957</v>
      </c>
      <c r="B2683" s="26">
        <v>-3.8334195116545011E-3</v>
      </c>
    </row>
    <row r="2684" spans="1:2" x14ac:dyDescent="0.25">
      <c r="A2684" s="24">
        <v>41960</v>
      </c>
      <c r="B2684" s="26">
        <v>-3.8348455744707799E-3</v>
      </c>
    </row>
    <row r="2685" spans="1:2" x14ac:dyDescent="0.25">
      <c r="A2685" s="24">
        <v>41961</v>
      </c>
      <c r="B2685" s="26">
        <v>-3.8203280570288101E-3</v>
      </c>
    </row>
    <row r="2686" spans="1:2" x14ac:dyDescent="0.25">
      <c r="A2686" s="24">
        <v>41962</v>
      </c>
      <c r="B2686" s="26">
        <v>-3.8444607635528261E-3</v>
      </c>
    </row>
    <row r="2687" spans="1:2" x14ac:dyDescent="0.25">
      <c r="A2687" s="24">
        <v>41963</v>
      </c>
      <c r="B2687" s="26">
        <v>-3.7593119108211281E-3</v>
      </c>
    </row>
    <row r="2688" spans="1:2" x14ac:dyDescent="0.25">
      <c r="A2688" s="24">
        <v>41964</v>
      </c>
      <c r="B2688" s="26">
        <v>-3.6407265380536957E-3</v>
      </c>
    </row>
    <row r="2689" spans="1:2" x14ac:dyDescent="0.25">
      <c r="A2689" s="24">
        <v>41967</v>
      </c>
      <c r="B2689" s="26">
        <v>-3.5598393195024336E-3</v>
      </c>
    </row>
    <row r="2690" spans="1:2" x14ac:dyDescent="0.25">
      <c r="A2690" s="24">
        <v>41968</v>
      </c>
      <c r="B2690" s="26">
        <v>-3.5618467498318429E-3</v>
      </c>
    </row>
    <row r="2691" spans="1:2" x14ac:dyDescent="0.25">
      <c r="A2691" s="24">
        <v>41969</v>
      </c>
      <c r="B2691" s="26">
        <v>-3.594952332232948E-3</v>
      </c>
    </row>
    <row r="2692" spans="1:2" x14ac:dyDescent="0.25">
      <c r="A2692" s="24">
        <v>41971</v>
      </c>
      <c r="B2692" s="26">
        <v>-3.5523616286134985E-3</v>
      </c>
    </row>
    <row r="2693" spans="1:2" x14ac:dyDescent="0.25">
      <c r="A2693" s="24">
        <v>41974</v>
      </c>
      <c r="B2693" s="26">
        <v>-3.6050806424559045E-3</v>
      </c>
    </row>
    <row r="2694" spans="1:2" x14ac:dyDescent="0.25">
      <c r="A2694" s="24">
        <v>41975</v>
      </c>
      <c r="B2694" s="26">
        <v>-3.6500271960073771E-3</v>
      </c>
    </row>
    <row r="2695" spans="1:2" x14ac:dyDescent="0.25">
      <c r="A2695" s="24">
        <v>41976</v>
      </c>
      <c r="B2695" s="26">
        <v>-3.5661222681373506E-3</v>
      </c>
    </row>
    <row r="2696" spans="1:2" x14ac:dyDescent="0.25">
      <c r="A2696" s="24">
        <v>41977</v>
      </c>
      <c r="B2696" s="26">
        <v>-3.482173035462055E-3</v>
      </c>
    </row>
    <row r="2697" spans="1:2" x14ac:dyDescent="0.25">
      <c r="A2697" s="24">
        <v>41978</v>
      </c>
      <c r="B2697" s="26">
        <v>-3.4137286530423472E-3</v>
      </c>
    </row>
    <row r="2698" spans="1:2" x14ac:dyDescent="0.25">
      <c r="A2698" s="24">
        <v>41981</v>
      </c>
      <c r="B2698" s="26">
        <v>-3.1971574955530491E-3</v>
      </c>
    </row>
    <row r="2699" spans="1:2" x14ac:dyDescent="0.25">
      <c r="A2699" s="24">
        <v>41982</v>
      </c>
      <c r="B2699" s="26">
        <v>-3.2582049457912099E-3</v>
      </c>
    </row>
    <row r="2700" spans="1:2" x14ac:dyDescent="0.25">
      <c r="A2700" s="24">
        <v>41983</v>
      </c>
      <c r="B2700" s="26">
        <v>-3.4436818125872515E-3</v>
      </c>
    </row>
    <row r="2701" spans="1:2" x14ac:dyDescent="0.25">
      <c r="A2701" s="24">
        <v>41984</v>
      </c>
      <c r="B2701" s="26">
        <v>-3.7013258546623184E-3</v>
      </c>
    </row>
    <row r="2702" spans="1:2" x14ac:dyDescent="0.25">
      <c r="A2702" s="24">
        <v>41985</v>
      </c>
      <c r="B2702" s="26">
        <v>-3.6552135151541876E-3</v>
      </c>
    </row>
    <row r="2703" spans="1:2" x14ac:dyDescent="0.25">
      <c r="A2703" s="24">
        <v>41988</v>
      </c>
      <c r="B2703" s="26">
        <v>-3.7628978353720921E-3</v>
      </c>
    </row>
    <row r="2704" spans="1:2" x14ac:dyDescent="0.25">
      <c r="A2704" s="24">
        <v>41989</v>
      </c>
      <c r="B2704" s="26">
        <v>-4.0613723962358295E-3</v>
      </c>
    </row>
    <row r="2705" spans="1:2" x14ac:dyDescent="0.25">
      <c r="A2705" s="24">
        <v>41990</v>
      </c>
      <c r="B2705" s="26">
        <v>-4.0773258204817031E-3</v>
      </c>
    </row>
    <row r="2706" spans="1:2" x14ac:dyDescent="0.25">
      <c r="A2706" s="24">
        <v>41991</v>
      </c>
      <c r="B2706" s="26">
        <v>-4.0526999171424105E-3</v>
      </c>
    </row>
    <row r="2707" spans="1:2" x14ac:dyDescent="0.25">
      <c r="A2707" s="24">
        <v>41992</v>
      </c>
      <c r="B2707" s="26">
        <v>-3.9019121673690149E-3</v>
      </c>
    </row>
    <row r="2708" spans="1:2" x14ac:dyDescent="0.25">
      <c r="A2708" s="24">
        <v>41995</v>
      </c>
      <c r="B2708" s="26">
        <v>-3.5252285571336639E-3</v>
      </c>
    </row>
    <row r="2709" spans="1:2" x14ac:dyDescent="0.25">
      <c r="A2709" s="24">
        <v>41996</v>
      </c>
      <c r="B2709" s="26">
        <v>-3.3492563929367059E-3</v>
      </c>
    </row>
    <row r="2710" spans="1:2" x14ac:dyDescent="0.25">
      <c r="A2710" s="24">
        <v>41997</v>
      </c>
      <c r="B2710" s="26">
        <v>-3.3732071492669213E-3</v>
      </c>
    </row>
    <row r="2711" spans="1:2" x14ac:dyDescent="0.25">
      <c r="A2711" s="24">
        <v>41999</v>
      </c>
      <c r="B2711" s="26">
        <v>-3.5753355889757144E-3</v>
      </c>
    </row>
    <row r="2712" spans="1:2" x14ac:dyDescent="0.25">
      <c r="A2712" s="24">
        <v>42002</v>
      </c>
      <c r="B2712" s="26">
        <v>-3.5412544249644462E-3</v>
      </c>
    </row>
    <row r="2713" spans="1:2" x14ac:dyDescent="0.25">
      <c r="A2713" s="24">
        <v>42003</v>
      </c>
      <c r="B2713" s="26">
        <v>-3.5540393756811062E-3</v>
      </c>
    </row>
    <row r="2714" spans="1:2" x14ac:dyDescent="0.25">
      <c r="A2714" s="24">
        <v>42004</v>
      </c>
      <c r="B2714" s="26">
        <v>-3.6446919867776373E-3</v>
      </c>
    </row>
    <row r="2715" spans="1:2" x14ac:dyDescent="0.25">
      <c r="A2715" s="24">
        <v>42006</v>
      </c>
      <c r="B2715" s="26">
        <v>-3.6804472051435999E-3</v>
      </c>
    </row>
    <row r="2716" spans="1:2" x14ac:dyDescent="0.25">
      <c r="A2716" s="24">
        <v>42009</v>
      </c>
      <c r="B2716" s="26">
        <v>-3.7130005952996648E-3</v>
      </c>
    </row>
    <row r="2717" spans="1:2" x14ac:dyDescent="0.25">
      <c r="A2717" s="24">
        <v>42010</v>
      </c>
      <c r="B2717" s="26">
        <v>-3.7196235116694343E-3</v>
      </c>
    </row>
    <row r="2718" spans="1:2" x14ac:dyDescent="0.25">
      <c r="A2718" s="24">
        <v>42011</v>
      </c>
      <c r="B2718" s="26">
        <v>-3.4038986245927827E-3</v>
      </c>
    </row>
    <row r="2719" spans="1:2" x14ac:dyDescent="0.25">
      <c r="A2719" s="24">
        <v>42012</v>
      </c>
      <c r="B2719" s="26">
        <v>-3.3448127407307293E-3</v>
      </c>
    </row>
    <row r="2720" spans="1:2" x14ac:dyDescent="0.25">
      <c r="A2720" s="24">
        <v>42013</v>
      </c>
      <c r="B2720" s="26">
        <v>-3.2893026519048574E-3</v>
      </c>
    </row>
    <row r="2721" spans="1:2" x14ac:dyDescent="0.25">
      <c r="A2721" s="24">
        <v>42016</v>
      </c>
      <c r="B2721" s="26">
        <v>-3.1284993285285445E-3</v>
      </c>
    </row>
    <row r="2722" spans="1:2" x14ac:dyDescent="0.25">
      <c r="A2722" s="24">
        <v>42017</v>
      </c>
      <c r="B2722" s="26">
        <v>-3.1091409225912914E-3</v>
      </c>
    </row>
    <row r="2723" spans="1:2" x14ac:dyDescent="0.25">
      <c r="A2723" s="24">
        <v>42018</v>
      </c>
      <c r="B2723" s="26">
        <v>-3.1468040048052703E-3</v>
      </c>
    </row>
    <row r="2724" spans="1:2" x14ac:dyDescent="0.25">
      <c r="A2724" s="24">
        <v>42019</v>
      </c>
      <c r="B2724" s="26">
        <v>-3.3090804443316468E-3</v>
      </c>
    </row>
    <row r="2725" spans="1:2" x14ac:dyDescent="0.25">
      <c r="A2725" s="24">
        <v>42020</v>
      </c>
      <c r="B2725" s="26">
        <v>-3.5771655417881076E-3</v>
      </c>
    </row>
    <row r="2726" spans="1:2" x14ac:dyDescent="0.25">
      <c r="A2726" s="24">
        <v>42024</v>
      </c>
      <c r="B2726" s="26">
        <v>-3.6039674175452063E-3</v>
      </c>
    </row>
    <row r="2727" spans="1:2" x14ac:dyDescent="0.25">
      <c r="A2727" s="24">
        <v>42025</v>
      </c>
      <c r="B2727" s="26">
        <v>-3.6079437332399156E-3</v>
      </c>
    </row>
    <row r="2728" spans="1:2" x14ac:dyDescent="0.25">
      <c r="A2728" s="24">
        <v>42026</v>
      </c>
      <c r="B2728" s="26">
        <v>-3.6600188022327673E-3</v>
      </c>
    </row>
    <row r="2729" spans="1:2" x14ac:dyDescent="0.25">
      <c r="A2729" s="24">
        <v>42027</v>
      </c>
      <c r="B2729" s="26">
        <v>-3.6872828022134208E-3</v>
      </c>
    </row>
    <row r="2730" spans="1:2" x14ac:dyDescent="0.25">
      <c r="A2730" s="24">
        <v>42030</v>
      </c>
      <c r="B2730" s="26">
        <v>-3.9841397545751223E-3</v>
      </c>
    </row>
    <row r="2731" spans="1:2" x14ac:dyDescent="0.25">
      <c r="A2731" s="24">
        <v>42031</v>
      </c>
      <c r="B2731" s="26">
        <v>-3.9935990023408641E-3</v>
      </c>
    </row>
    <row r="2732" spans="1:2" x14ac:dyDescent="0.25">
      <c r="A2732" s="24">
        <v>42032</v>
      </c>
      <c r="B2732" s="26">
        <v>-3.6378895608932815E-3</v>
      </c>
    </row>
    <row r="2733" spans="1:2" x14ac:dyDescent="0.25">
      <c r="A2733" s="24">
        <v>42033</v>
      </c>
      <c r="B2733" s="26">
        <v>-3.6336134809047405E-3</v>
      </c>
    </row>
    <row r="2734" spans="1:2" x14ac:dyDescent="0.25">
      <c r="A2734" s="24">
        <v>42034</v>
      </c>
      <c r="B2734" s="26">
        <v>-3.6346095783464927E-3</v>
      </c>
    </row>
    <row r="2735" spans="1:2" x14ac:dyDescent="0.25">
      <c r="A2735" s="24">
        <v>42037</v>
      </c>
      <c r="B2735" s="26">
        <v>-3.6265982440210065E-3</v>
      </c>
    </row>
    <row r="2736" spans="1:2" x14ac:dyDescent="0.25">
      <c r="A2736" s="24">
        <v>42038</v>
      </c>
      <c r="B2736" s="26">
        <v>-3.5828908552114624E-3</v>
      </c>
    </row>
    <row r="2737" spans="1:2" x14ac:dyDescent="0.25">
      <c r="A2737" s="24">
        <v>42039</v>
      </c>
      <c r="B2737" s="26">
        <v>-3.5590848362319072E-3</v>
      </c>
    </row>
    <row r="2738" spans="1:2" x14ac:dyDescent="0.25">
      <c r="A2738" s="24">
        <v>42040</v>
      </c>
      <c r="B2738" s="26">
        <v>-3.6144029271368838E-3</v>
      </c>
    </row>
    <row r="2739" spans="1:2" x14ac:dyDescent="0.25">
      <c r="A2739" s="24">
        <v>42041</v>
      </c>
      <c r="B2739" s="26">
        <v>-3.6227335717715636E-3</v>
      </c>
    </row>
    <row r="2740" spans="1:2" x14ac:dyDescent="0.25">
      <c r="A2740" s="24">
        <v>42044</v>
      </c>
      <c r="B2740" s="26">
        <v>-3.5462463596213079E-3</v>
      </c>
    </row>
    <row r="2741" spans="1:2" x14ac:dyDescent="0.25">
      <c r="A2741" s="24">
        <v>42045</v>
      </c>
      <c r="B2741" s="26">
        <v>-3.4862655908413087E-3</v>
      </c>
    </row>
    <row r="2742" spans="1:2" x14ac:dyDescent="0.25">
      <c r="A2742" s="24">
        <v>42046</v>
      </c>
      <c r="B2742" s="26">
        <v>-3.4807034407978721E-3</v>
      </c>
    </row>
    <row r="2743" spans="1:2" x14ac:dyDescent="0.25">
      <c r="A2743" s="24">
        <v>42047</v>
      </c>
      <c r="B2743" s="26">
        <v>-3.3961675708554795E-3</v>
      </c>
    </row>
    <row r="2744" spans="1:2" x14ac:dyDescent="0.25">
      <c r="A2744" s="24">
        <v>42048</v>
      </c>
      <c r="B2744" s="26">
        <v>-3.4036753736479408E-3</v>
      </c>
    </row>
    <row r="2745" spans="1:2" x14ac:dyDescent="0.25">
      <c r="A2745" s="24">
        <v>42052</v>
      </c>
      <c r="B2745" s="26">
        <v>-3.4125000179042742E-3</v>
      </c>
    </row>
    <row r="2746" spans="1:2" x14ac:dyDescent="0.25">
      <c r="A2746" s="24">
        <v>42053</v>
      </c>
      <c r="B2746" s="26">
        <v>-3.390794551362597E-3</v>
      </c>
    </row>
    <row r="2747" spans="1:2" x14ac:dyDescent="0.25">
      <c r="A2747" s="24">
        <v>42054</v>
      </c>
      <c r="B2747" s="26">
        <v>-3.3752751701580097E-3</v>
      </c>
    </row>
    <row r="2748" spans="1:2" x14ac:dyDescent="0.25">
      <c r="A2748" s="24">
        <v>42055</v>
      </c>
      <c r="B2748" s="26">
        <v>-3.3645922065353995E-3</v>
      </c>
    </row>
    <row r="2749" spans="1:2" x14ac:dyDescent="0.25">
      <c r="A2749" s="24">
        <v>42058</v>
      </c>
      <c r="B2749" s="26">
        <v>-3.3448237805963066E-3</v>
      </c>
    </row>
    <row r="2750" spans="1:2" x14ac:dyDescent="0.25">
      <c r="A2750" s="24">
        <v>42059</v>
      </c>
      <c r="B2750" s="26">
        <v>-3.3212193893751296E-3</v>
      </c>
    </row>
    <row r="2751" spans="1:2" x14ac:dyDescent="0.25">
      <c r="A2751" s="24">
        <v>42060</v>
      </c>
      <c r="B2751" s="26">
        <v>-3.4369123864348428E-3</v>
      </c>
    </row>
    <row r="2752" spans="1:2" x14ac:dyDescent="0.25">
      <c r="A2752" s="24">
        <v>42061</v>
      </c>
      <c r="B2752" s="26">
        <v>-3.4858860329446406E-3</v>
      </c>
    </row>
    <row r="2753" spans="1:2" x14ac:dyDescent="0.25">
      <c r="A2753" s="24">
        <v>42062</v>
      </c>
      <c r="B2753" s="26">
        <v>-3.4709852642273997E-3</v>
      </c>
    </row>
    <row r="2754" spans="1:2" x14ac:dyDescent="0.25">
      <c r="A2754" s="24">
        <v>42065</v>
      </c>
      <c r="B2754" s="26">
        <v>-3.3315722478586274E-3</v>
      </c>
    </row>
    <row r="2755" spans="1:2" x14ac:dyDescent="0.25">
      <c r="A2755" s="24">
        <v>42066</v>
      </c>
      <c r="B2755" s="26">
        <v>-3.3111798183991237E-3</v>
      </c>
    </row>
    <row r="2756" spans="1:2" x14ac:dyDescent="0.25">
      <c r="A2756" s="24">
        <v>42067</v>
      </c>
      <c r="B2756" s="26">
        <v>-3.3102519622256743E-3</v>
      </c>
    </row>
    <row r="2757" spans="1:2" x14ac:dyDescent="0.25">
      <c r="A2757" s="24">
        <v>42068</v>
      </c>
      <c r="B2757" s="26">
        <v>-3.3685482720590132E-3</v>
      </c>
    </row>
    <row r="2758" spans="1:2" x14ac:dyDescent="0.25">
      <c r="A2758" s="24">
        <v>42069</v>
      </c>
      <c r="B2758" s="26">
        <v>-3.4735521894537769E-3</v>
      </c>
    </row>
    <row r="2759" spans="1:2" x14ac:dyDescent="0.25">
      <c r="A2759" s="24">
        <v>42072</v>
      </c>
      <c r="B2759" s="26">
        <v>-3.5069133748941717E-3</v>
      </c>
    </row>
    <row r="2760" spans="1:2" x14ac:dyDescent="0.25">
      <c r="A2760" s="24">
        <v>42073</v>
      </c>
      <c r="B2760" s="26">
        <v>-3.3690965394086447E-3</v>
      </c>
    </row>
    <row r="2761" spans="1:2" x14ac:dyDescent="0.25">
      <c r="A2761" s="24">
        <v>42074</v>
      </c>
      <c r="B2761" s="26">
        <v>-3.3489657962300079E-3</v>
      </c>
    </row>
    <row r="2762" spans="1:2" x14ac:dyDescent="0.25">
      <c r="A2762" s="24">
        <v>42075</v>
      </c>
      <c r="B2762" s="26">
        <v>-3.3285504893474371E-3</v>
      </c>
    </row>
    <row r="2763" spans="1:2" x14ac:dyDescent="0.25">
      <c r="A2763" s="24">
        <v>42076</v>
      </c>
      <c r="B2763" s="26">
        <v>-3.3290290251577481E-3</v>
      </c>
    </row>
    <row r="2764" spans="1:2" x14ac:dyDescent="0.25">
      <c r="A2764" s="24">
        <v>42079</v>
      </c>
      <c r="B2764" s="26">
        <v>-3.3517007950401023E-3</v>
      </c>
    </row>
    <row r="2765" spans="1:2" x14ac:dyDescent="0.25">
      <c r="A2765" s="24">
        <v>42080</v>
      </c>
      <c r="B2765" s="26">
        <v>-3.3506433828794924E-3</v>
      </c>
    </row>
    <row r="2766" spans="1:2" x14ac:dyDescent="0.25">
      <c r="A2766" s="24">
        <v>42081</v>
      </c>
      <c r="B2766" s="26">
        <v>-3.3388013426347563E-3</v>
      </c>
    </row>
    <row r="2767" spans="1:2" x14ac:dyDescent="0.25">
      <c r="A2767" s="24">
        <v>42082</v>
      </c>
      <c r="B2767" s="26">
        <v>-3.3515742363134926E-3</v>
      </c>
    </row>
    <row r="2768" spans="1:2" x14ac:dyDescent="0.25">
      <c r="A2768" s="24">
        <v>42083</v>
      </c>
      <c r="B2768" s="26">
        <v>-3.264906942866963E-3</v>
      </c>
    </row>
    <row r="2769" spans="1:2" x14ac:dyDescent="0.25">
      <c r="A2769" s="24">
        <v>42086</v>
      </c>
      <c r="B2769" s="26">
        <v>-3.3082872322018897E-3</v>
      </c>
    </row>
    <row r="2770" spans="1:2" x14ac:dyDescent="0.25">
      <c r="A2770" s="24">
        <v>42087</v>
      </c>
      <c r="B2770" s="26">
        <v>-3.329860755481695E-3</v>
      </c>
    </row>
    <row r="2771" spans="1:2" x14ac:dyDescent="0.25">
      <c r="A2771" s="24">
        <v>42088</v>
      </c>
      <c r="B2771" s="26">
        <v>-3.4222679670916634E-3</v>
      </c>
    </row>
    <row r="2772" spans="1:2" x14ac:dyDescent="0.25">
      <c r="A2772" s="24">
        <v>42089</v>
      </c>
      <c r="B2772" s="26">
        <v>-3.4335470529354151E-3</v>
      </c>
    </row>
    <row r="2773" spans="1:2" x14ac:dyDescent="0.25">
      <c r="A2773" s="24">
        <v>42090</v>
      </c>
      <c r="B2773" s="26">
        <v>-3.4862823741400595E-3</v>
      </c>
    </row>
    <row r="2774" spans="1:2" x14ac:dyDescent="0.25">
      <c r="A2774" s="24">
        <v>42093</v>
      </c>
      <c r="B2774" s="26">
        <v>-3.5530727561488007E-3</v>
      </c>
    </row>
    <row r="2775" spans="1:2" x14ac:dyDescent="0.25">
      <c r="A2775" s="24">
        <v>42094</v>
      </c>
      <c r="B2775" s="26">
        <v>-3.611313801953786E-3</v>
      </c>
    </row>
    <row r="2776" spans="1:2" x14ac:dyDescent="0.25">
      <c r="A2776" s="24">
        <v>42095</v>
      </c>
      <c r="B2776" s="26">
        <v>-3.6392745302415985E-3</v>
      </c>
    </row>
    <row r="2777" spans="1:2" x14ac:dyDescent="0.25">
      <c r="A2777" s="24">
        <v>42096</v>
      </c>
      <c r="B2777" s="26">
        <v>-3.6884388842697291E-3</v>
      </c>
    </row>
    <row r="2778" spans="1:2" x14ac:dyDescent="0.25">
      <c r="A2778" s="24">
        <v>42100</v>
      </c>
      <c r="B2778" s="26">
        <v>-3.751521607882724E-3</v>
      </c>
    </row>
    <row r="2779" spans="1:2" x14ac:dyDescent="0.25">
      <c r="A2779" s="24">
        <v>42101</v>
      </c>
      <c r="B2779" s="26">
        <v>-3.7939197009724257E-3</v>
      </c>
    </row>
    <row r="2780" spans="1:2" x14ac:dyDescent="0.25">
      <c r="A2780" s="24">
        <v>42102</v>
      </c>
      <c r="B2780" s="26">
        <v>-3.8578925961524346E-3</v>
      </c>
    </row>
    <row r="2781" spans="1:2" x14ac:dyDescent="0.25">
      <c r="A2781" s="24">
        <v>42103</v>
      </c>
      <c r="B2781" s="26">
        <v>-3.8358874269072141E-3</v>
      </c>
    </row>
    <row r="2782" spans="1:2" x14ac:dyDescent="0.25">
      <c r="A2782" s="24">
        <v>42104</v>
      </c>
      <c r="B2782" s="26">
        <v>-3.819571036752345E-3</v>
      </c>
    </row>
    <row r="2783" spans="1:2" x14ac:dyDescent="0.25">
      <c r="A2783" s="24">
        <v>42107</v>
      </c>
      <c r="B2783" s="26">
        <v>-3.9145678210470436E-3</v>
      </c>
    </row>
    <row r="2784" spans="1:2" x14ac:dyDescent="0.25">
      <c r="A2784" s="24">
        <v>42108</v>
      </c>
      <c r="B2784" s="26">
        <v>-3.9673222668685781E-3</v>
      </c>
    </row>
    <row r="2785" spans="1:2" x14ac:dyDescent="0.25">
      <c r="A2785" s="24">
        <v>42109</v>
      </c>
      <c r="B2785" s="26">
        <v>-3.9763979550869744E-3</v>
      </c>
    </row>
    <row r="2786" spans="1:2" x14ac:dyDescent="0.25">
      <c r="A2786" s="24">
        <v>42110</v>
      </c>
      <c r="B2786" s="26">
        <v>-4.0226556511546718E-3</v>
      </c>
    </row>
    <row r="2787" spans="1:2" x14ac:dyDescent="0.25">
      <c r="A2787" s="24">
        <v>42111</v>
      </c>
      <c r="B2787" s="26">
        <v>-4.0687279354062467E-3</v>
      </c>
    </row>
    <row r="2788" spans="1:2" x14ac:dyDescent="0.25">
      <c r="A2788" s="24">
        <v>42114</v>
      </c>
      <c r="B2788" s="26">
        <v>-4.1308227338157089E-3</v>
      </c>
    </row>
    <row r="2789" spans="1:2" x14ac:dyDescent="0.25">
      <c r="A2789" s="24">
        <v>42115</v>
      </c>
      <c r="B2789" s="26">
        <v>-4.1840232219662044E-3</v>
      </c>
    </row>
    <row r="2790" spans="1:2" x14ac:dyDescent="0.25">
      <c r="A2790" s="24">
        <v>42116</v>
      </c>
      <c r="B2790" s="26">
        <v>-4.2361665327163012E-3</v>
      </c>
    </row>
    <row r="2791" spans="1:2" x14ac:dyDescent="0.25">
      <c r="A2791" s="24">
        <v>42117</v>
      </c>
      <c r="B2791" s="26">
        <v>-4.2962492888947157E-3</v>
      </c>
    </row>
    <row r="2792" spans="1:2" x14ac:dyDescent="0.25">
      <c r="A2792" s="24">
        <v>42118</v>
      </c>
      <c r="B2792" s="26">
        <v>-4.3634027436210143E-3</v>
      </c>
    </row>
    <row r="2793" spans="1:2" x14ac:dyDescent="0.25">
      <c r="A2793" s="24">
        <v>42121</v>
      </c>
      <c r="B2793" s="26">
        <v>-4.4014244106944655E-3</v>
      </c>
    </row>
    <row r="2794" spans="1:2" x14ac:dyDescent="0.25">
      <c r="A2794" s="24">
        <v>42122</v>
      </c>
      <c r="B2794" s="26">
        <v>-4.3726882670007683E-3</v>
      </c>
    </row>
    <row r="2795" spans="1:2" x14ac:dyDescent="0.25">
      <c r="A2795" s="24">
        <v>42123</v>
      </c>
      <c r="B2795" s="26">
        <v>-4.4244488811163718E-3</v>
      </c>
    </row>
    <row r="2796" spans="1:2" x14ac:dyDescent="0.25">
      <c r="A2796" s="24">
        <v>42124</v>
      </c>
      <c r="B2796" s="26">
        <v>-4.5205106011255713E-3</v>
      </c>
    </row>
    <row r="2797" spans="1:2" x14ac:dyDescent="0.25">
      <c r="A2797" s="24">
        <v>42125</v>
      </c>
      <c r="B2797" s="26">
        <v>-4.5861220925129675E-3</v>
      </c>
    </row>
    <row r="2798" spans="1:2" x14ac:dyDescent="0.25">
      <c r="A2798" s="24">
        <v>42128</v>
      </c>
      <c r="B2798" s="26">
        <v>-4.6214382105069785E-3</v>
      </c>
    </row>
    <row r="2799" spans="1:2" x14ac:dyDescent="0.25">
      <c r="A2799" s="24">
        <v>42129</v>
      </c>
      <c r="B2799" s="26">
        <v>-4.6529708828598748E-3</v>
      </c>
    </row>
    <row r="2800" spans="1:2" x14ac:dyDescent="0.25">
      <c r="A2800" s="24">
        <v>42130</v>
      </c>
      <c r="B2800" s="26">
        <v>-4.7003808559402671E-3</v>
      </c>
    </row>
    <row r="2801" spans="1:2" x14ac:dyDescent="0.25">
      <c r="A2801" s="24">
        <v>42131</v>
      </c>
      <c r="B2801" s="26">
        <v>-4.6970062975002502E-3</v>
      </c>
    </row>
    <row r="2802" spans="1:2" x14ac:dyDescent="0.25">
      <c r="A2802" s="24">
        <v>42132</v>
      </c>
      <c r="B2802" s="26">
        <v>-4.7294250485130362E-3</v>
      </c>
    </row>
    <row r="2803" spans="1:2" x14ac:dyDescent="0.25">
      <c r="A2803" s="24">
        <v>42135</v>
      </c>
      <c r="B2803" s="26">
        <v>-4.7250722521529065E-3</v>
      </c>
    </row>
    <row r="2804" spans="1:2" x14ac:dyDescent="0.25">
      <c r="A2804" s="24">
        <v>42136</v>
      </c>
      <c r="B2804" s="26">
        <v>-4.7647209743291175E-3</v>
      </c>
    </row>
    <row r="2805" spans="1:2" x14ac:dyDescent="0.25">
      <c r="A2805" s="24">
        <v>42137</v>
      </c>
      <c r="B2805" s="26">
        <v>-4.673909593091774E-3</v>
      </c>
    </row>
    <row r="2806" spans="1:2" x14ac:dyDescent="0.25">
      <c r="A2806" s="24">
        <v>42138</v>
      </c>
      <c r="B2806" s="26">
        <v>-4.7324150496113049E-3</v>
      </c>
    </row>
    <row r="2807" spans="1:2" x14ac:dyDescent="0.25">
      <c r="A2807" s="24">
        <v>42139</v>
      </c>
      <c r="B2807" s="26">
        <v>-4.7845017896888109E-3</v>
      </c>
    </row>
    <row r="2808" spans="1:2" x14ac:dyDescent="0.25">
      <c r="A2808" s="24">
        <v>42142</v>
      </c>
      <c r="B2808" s="26">
        <v>-4.8345329046702856E-3</v>
      </c>
    </row>
    <row r="2809" spans="1:2" x14ac:dyDescent="0.25">
      <c r="A2809" s="24">
        <v>42143</v>
      </c>
      <c r="B2809" s="26">
        <v>-4.8530456237755315E-3</v>
      </c>
    </row>
    <row r="2810" spans="1:2" x14ac:dyDescent="0.25">
      <c r="A2810" s="24">
        <v>42144</v>
      </c>
      <c r="B2810" s="26">
        <v>-4.8428365249398864E-3</v>
      </c>
    </row>
    <row r="2811" spans="1:2" x14ac:dyDescent="0.25">
      <c r="A2811" s="24">
        <v>42145</v>
      </c>
      <c r="B2811" s="26">
        <v>-4.875905903304889E-3</v>
      </c>
    </row>
    <row r="2812" spans="1:2" x14ac:dyDescent="0.25">
      <c r="A2812" s="24">
        <v>42146</v>
      </c>
      <c r="B2812" s="26">
        <v>-4.9275116257531115E-3</v>
      </c>
    </row>
    <row r="2813" spans="1:2" x14ac:dyDescent="0.25">
      <c r="A2813" s="24">
        <v>42150</v>
      </c>
      <c r="B2813" s="26">
        <v>-4.9838282127497857E-3</v>
      </c>
    </row>
    <row r="2814" spans="1:2" x14ac:dyDescent="0.25">
      <c r="A2814" s="24">
        <v>42151</v>
      </c>
      <c r="B2814" s="26">
        <v>-4.996223845245007E-3</v>
      </c>
    </row>
    <row r="2815" spans="1:2" x14ac:dyDescent="0.25">
      <c r="A2815" s="24">
        <v>42152</v>
      </c>
      <c r="B2815" s="26">
        <v>-4.999300067911383E-3</v>
      </c>
    </row>
    <row r="2816" spans="1:2" x14ac:dyDescent="0.25">
      <c r="A2816" s="24">
        <v>42153</v>
      </c>
      <c r="B2816" s="26">
        <v>-5.0186645729648482E-3</v>
      </c>
    </row>
    <row r="2817" spans="1:2" x14ac:dyDescent="0.25">
      <c r="A2817" s="24">
        <v>42156</v>
      </c>
      <c r="B2817" s="26">
        <v>-5.0425070077526613E-3</v>
      </c>
    </row>
    <row r="2818" spans="1:2" x14ac:dyDescent="0.25">
      <c r="A2818" s="24">
        <v>42157</v>
      </c>
      <c r="B2818" s="26">
        <v>-5.079014781342206E-3</v>
      </c>
    </row>
    <row r="2819" spans="1:2" x14ac:dyDescent="0.25">
      <c r="A2819" s="24">
        <v>42158</v>
      </c>
      <c r="B2819" s="26">
        <v>-5.1405597295529626E-3</v>
      </c>
    </row>
    <row r="2820" spans="1:2" x14ac:dyDescent="0.25">
      <c r="A2820" s="24">
        <v>42159</v>
      </c>
      <c r="B2820" s="26">
        <v>-5.0967994112360859E-3</v>
      </c>
    </row>
    <row r="2821" spans="1:2" x14ac:dyDescent="0.25">
      <c r="A2821" s="24">
        <v>42160</v>
      </c>
      <c r="B2821" s="26">
        <v>-5.0799223066988475E-3</v>
      </c>
    </row>
    <row r="2822" spans="1:2" x14ac:dyDescent="0.25">
      <c r="A2822" s="24">
        <v>42163</v>
      </c>
      <c r="B2822" s="26">
        <v>-5.1360052304790793E-3</v>
      </c>
    </row>
    <row r="2823" spans="1:2" x14ac:dyDescent="0.25">
      <c r="A2823" s="24">
        <v>42164</v>
      </c>
      <c r="B2823" s="26">
        <v>-5.138515512868147E-3</v>
      </c>
    </row>
    <row r="2824" spans="1:2" x14ac:dyDescent="0.25">
      <c r="A2824" s="24">
        <v>42165</v>
      </c>
      <c r="B2824" s="26">
        <v>-5.2219180255823616E-3</v>
      </c>
    </row>
    <row r="2825" spans="1:2" x14ac:dyDescent="0.25">
      <c r="A2825" s="24">
        <v>42166</v>
      </c>
      <c r="B2825" s="26">
        <v>-5.2731069306236611E-3</v>
      </c>
    </row>
    <row r="2826" spans="1:2" x14ac:dyDescent="0.25">
      <c r="A2826" s="24">
        <v>42167</v>
      </c>
      <c r="B2826" s="26">
        <v>-5.2900275178366929E-3</v>
      </c>
    </row>
    <row r="2827" spans="1:2" x14ac:dyDescent="0.25">
      <c r="A2827" s="24">
        <v>42170</v>
      </c>
      <c r="B2827" s="26">
        <v>-5.1628764146810502E-3</v>
      </c>
    </row>
    <row r="2828" spans="1:2" x14ac:dyDescent="0.25">
      <c r="A2828" s="24">
        <v>42171</v>
      </c>
      <c r="B2828" s="26">
        <v>-5.1289805777646746E-3</v>
      </c>
    </row>
    <row r="2829" spans="1:2" x14ac:dyDescent="0.25">
      <c r="A2829" s="24">
        <v>42172</v>
      </c>
      <c r="B2829" s="26">
        <v>-5.1758130511773137E-3</v>
      </c>
    </row>
    <row r="2830" spans="1:2" x14ac:dyDescent="0.25">
      <c r="A2830" s="24">
        <v>42173</v>
      </c>
      <c r="B2830" s="26">
        <v>-5.1921141794453174E-3</v>
      </c>
    </row>
    <row r="2831" spans="1:2" x14ac:dyDescent="0.25">
      <c r="A2831" s="24">
        <v>42174</v>
      </c>
      <c r="B2831" s="26">
        <v>-5.2185360934215996E-3</v>
      </c>
    </row>
    <row r="2832" spans="1:2" x14ac:dyDescent="0.25">
      <c r="A2832" s="24">
        <v>42177</v>
      </c>
      <c r="B2832" s="26">
        <v>-5.2360269223833411E-3</v>
      </c>
    </row>
    <row r="2833" spans="1:2" x14ac:dyDescent="0.25">
      <c r="A2833" s="24">
        <v>42178</v>
      </c>
      <c r="B2833" s="26">
        <v>-5.25222603075437E-3</v>
      </c>
    </row>
    <row r="2834" spans="1:2" x14ac:dyDescent="0.25">
      <c r="A2834" s="24">
        <v>42179</v>
      </c>
      <c r="B2834" s="26">
        <v>-5.2649520768742741E-3</v>
      </c>
    </row>
    <row r="2835" spans="1:2" x14ac:dyDescent="0.25">
      <c r="A2835" s="24">
        <v>42180</v>
      </c>
      <c r="B2835" s="26">
        <v>-5.2851229145289835E-3</v>
      </c>
    </row>
    <row r="2836" spans="1:2" x14ac:dyDescent="0.25">
      <c r="A2836" s="24">
        <v>42181</v>
      </c>
      <c r="B2836" s="26">
        <v>-5.3205345137833371E-3</v>
      </c>
    </row>
    <row r="2837" spans="1:2" x14ac:dyDescent="0.25">
      <c r="A2837" s="24">
        <v>42184</v>
      </c>
      <c r="B2837" s="26">
        <v>-5.1670612795174931E-3</v>
      </c>
    </row>
    <row r="2838" spans="1:2" x14ac:dyDescent="0.25">
      <c r="A2838" s="24">
        <v>42185</v>
      </c>
      <c r="B2838" s="26">
        <v>-5.1861201614918917E-3</v>
      </c>
    </row>
    <row r="2839" spans="1:2" x14ac:dyDescent="0.25">
      <c r="A2839" s="24">
        <v>42186</v>
      </c>
      <c r="B2839" s="26">
        <v>-5.2240370619845988E-3</v>
      </c>
    </row>
    <row r="2840" spans="1:2" x14ac:dyDescent="0.25">
      <c r="A2840" s="24">
        <v>42187</v>
      </c>
      <c r="B2840" s="26">
        <v>-5.283971577946911E-3</v>
      </c>
    </row>
    <row r="2841" spans="1:2" x14ac:dyDescent="0.25">
      <c r="A2841" s="24">
        <v>42191</v>
      </c>
      <c r="B2841" s="26">
        <v>-5.3050754434720293E-3</v>
      </c>
    </row>
    <row r="2842" spans="1:2" x14ac:dyDescent="0.25">
      <c r="A2842" s="24">
        <v>42192</v>
      </c>
      <c r="B2842" s="26">
        <v>-5.3228391674110531E-3</v>
      </c>
    </row>
    <row r="2843" spans="1:2" x14ac:dyDescent="0.25">
      <c r="A2843" s="24">
        <v>42193</v>
      </c>
      <c r="B2843" s="26">
        <v>-5.3918927236160652E-3</v>
      </c>
    </row>
    <row r="2844" spans="1:2" x14ac:dyDescent="0.25">
      <c r="A2844" s="24">
        <v>42194</v>
      </c>
      <c r="B2844" s="26">
        <v>-5.4023081740438572E-3</v>
      </c>
    </row>
    <row r="2845" spans="1:2" x14ac:dyDescent="0.25">
      <c r="A2845" s="24">
        <v>42195</v>
      </c>
      <c r="B2845" s="26">
        <v>-5.4081424535560307E-3</v>
      </c>
    </row>
    <row r="2846" spans="1:2" x14ac:dyDescent="0.25">
      <c r="A2846" s="24">
        <v>42198</v>
      </c>
      <c r="B2846" s="26">
        <v>-5.9079571340306947E-3</v>
      </c>
    </row>
    <row r="2847" spans="1:2" x14ac:dyDescent="0.25">
      <c r="A2847" s="24">
        <v>42199</v>
      </c>
      <c r="B2847" s="26">
        <v>-5.8822418519276498E-3</v>
      </c>
    </row>
    <row r="2848" spans="1:2" x14ac:dyDescent="0.25">
      <c r="A2848" s="24">
        <v>42200</v>
      </c>
      <c r="B2848" s="26">
        <v>-5.847695265594588E-3</v>
      </c>
    </row>
    <row r="2849" spans="1:2" x14ac:dyDescent="0.25">
      <c r="A2849" s="24">
        <v>42201</v>
      </c>
      <c r="B2849" s="26">
        <v>-5.75139099163402E-3</v>
      </c>
    </row>
    <row r="2850" spans="1:2" x14ac:dyDescent="0.25">
      <c r="A2850" s="24">
        <v>42202</v>
      </c>
      <c r="B2850" s="26">
        <v>-5.7437859696275462E-3</v>
      </c>
    </row>
    <row r="2851" spans="1:2" x14ac:dyDescent="0.25">
      <c r="A2851" s="24">
        <v>42205</v>
      </c>
      <c r="B2851" s="26">
        <v>-5.7544359790767663E-3</v>
      </c>
    </row>
    <row r="2852" spans="1:2" x14ac:dyDescent="0.25">
      <c r="A2852" s="24">
        <v>42206</v>
      </c>
      <c r="B2852" s="26">
        <v>-5.8144858180942949E-3</v>
      </c>
    </row>
    <row r="2853" spans="1:2" x14ac:dyDescent="0.25">
      <c r="A2853" s="24">
        <v>42207</v>
      </c>
      <c r="B2853" s="26">
        <v>-5.8171904208954572E-3</v>
      </c>
    </row>
    <row r="2854" spans="1:2" x14ac:dyDescent="0.25">
      <c r="A2854" s="24">
        <v>42208</v>
      </c>
      <c r="B2854" s="26">
        <v>-5.8515313810055813E-3</v>
      </c>
    </row>
    <row r="2855" spans="1:2" x14ac:dyDescent="0.25">
      <c r="A2855" s="24">
        <v>42209</v>
      </c>
      <c r="B2855" s="26">
        <v>-5.8599517374329224E-3</v>
      </c>
    </row>
    <row r="2856" spans="1:2" x14ac:dyDescent="0.25">
      <c r="A2856" s="24">
        <v>42212</v>
      </c>
      <c r="B2856" s="26">
        <v>-5.7870327315842074E-3</v>
      </c>
    </row>
    <row r="2857" spans="1:2" x14ac:dyDescent="0.25">
      <c r="A2857" s="24">
        <v>42213</v>
      </c>
      <c r="B2857" s="26">
        <v>-5.8049565059847819E-3</v>
      </c>
    </row>
    <row r="2858" spans="1:2" x14ac:dyDescent="0.25">
      <c r="A2858" s="24">
        <v>42214</v>
      </c>
      <c r="B2858" s="26">
        <v>-5.7756075682307007E-3</v>
      </c>
    </row>
    <row r="2859" spans="1:2" x14ac:dyDescent="0.25">
      <c r="A2859" s="24">
        <v>42215</v>
      </c>
      <c r="B2859" s="26">
        <v>-5.7876604301078105E-3</v>
      </c>
    </row>
    <row r="2860" spans="1:2" x14ac:dyDescent="0.25">
      <c r="A2860" s="24">
        <v>42216</v>
      </c>
      <c r="B2860" s="26">
        <v>-5.8736798398224543E-3</v>
      </c>
    </row>
    <row r="2861" spans="1:2" x14ac:dyDescent="0.25">
      <c r="A2861" s="24">
        <v>42219</v>
      </c>
      <c r="B2861" s="26">
        <v>-5.9328205743733875E-3</v>
      </c>
    </row>
    <row r="2862" spans="1:2" x14ac:dyDescent="0.25">
      <c r="A2862" s="24">
        <v>42220</v>
      </c>
      <c r="B2862" s="26">
        <v>-5.9495165729920307E-3</v>
      </c>
    </row>
    <row r="2863" spans="1:2" x14ac:dyDescent="0.25">
      <c r="A2863" s="24">
        <v>42221</v>
      </c>
      <c r="B2863" s="26">
        <v>-5.9598071339940217E-3</v>
      </c>
    </row>
    <row r="2864" spans="1:2" x14ac:dyDescent="0.25">
      <c r="A2864" s="24">
        <v>42222</v>
      </c>
      <c r="B2864" s="26">
        <v>-6.0186943587102748E-3</v>
      </c>
    </row>
    <row r="2865" spans="1:2" x14ac:dyDescent="0.25">
      <c r="A2865" s="24">
        <v>42223</v>
      </c>
      <c r="B2865" s="26">
        <v>-6.0614831583370998E-3</v>
      </c>
    </row>
    <row r="2866" spans="1:2" x14ac:dyDescent="0.25">
      <c r="A2866" s="24">
        <v>42226</v>
      </c>
      <c r="B2866" s="26">
        <v>-6.160835711242485E-3</v>
      </c>
    </row>
    <row r="2867" spans="1:2" x14ac:dyDescent="0.25">
      <c r="A2867" s="24">
        <v>42227</v>
      </c>
      <c r="B2867" s="26">
        <v>-6.1816464093713552E-3</v>
      </c>
    </row>
    <row r="2868" spans="1:2" x14ac:dyDescent="0.25">
      <c r="A2868" s="24">
        <v>42228</v>
      </c>
      <c r="B2868" s="26">
        <v>-6.1245069070611224E-3</v>
      </c>
    </row>
    <row r="2869" spans="1:2" x14ac:dyDescent="0.25">
      <c r="A2869" s="24">
        <v>42229</v>
      </c>
      <c r="B2869" s="26">
        <v>-6.1454080752474383E-3</v>
      </c>
    </row>
    <row r="2870" spans="1:2" x14ac:dyDescent="0.25">
      <c r="A2870" s="24">
        <v>42230</v>
      </c>
      <c r="B2870" s="26">
        <v>-6.1919494707974865E-3</v>
      </c>
    </row>
    <row r="2871" spans="1:2" x14ac:dyDescent="0.25">
      <c r="A2871" s="24">
        <v>42233</v>
      </c>
      <c r="B2871" s="26">
        <v>-6.221674887747497E-3</v>
      </c>
    </row>
    <row r="2872" spans="1:2" x14ac:dyDescent="0.25">
      <c r="A2872" s="24">
        <v>42234</v>
      </c>
      <c r="B2872" s="26">
        <v>-6.2118286005842238E-3</v>
      </c>
    </row>
    <row r="2873" spans="1:2" x14ac:dyDescent="0.25">
      <c r="A2873" s="24">
        <v>42235</v>
      </c>
      <c r="B2873" s="26">
        <v>-6.0922855102464313E-3</v>
      </c>
    </row>
    <row r="2874" spans="1:2" x14ac:dyDescent="0.25">
      <c r="A2874" s="24">
        <v>42236</v>
      </c>
      <c r="B2874" s="26">
        <v>-6.1472647137555958E-3</v>
      </c>
    </row>
    <row r="2875" spans="1:2" x14ac:dyDescent="0.25">
      <c r="A2875" s="24">
        <v>42237</v>
      </c>
      <c r="B2875" s="26">
        <v>-6.1596355056806606E-3</v>
      </c>
    </row>
    <row r="2876" spans="1:2" x14ac:dyDescent="0.25">
      <c r="A2876" s="24">
        <v>42240</v>
      </c>
      <c r="B2876" s="26">
        <v>-5.6515573398706609E-3</v>
      </c>
    </row>
    <row r="2877" spans="1:2" x14ac:dyDescent="0.25">
      <c r="A2877" s="24">
        <v>42241</v>
      </c>
      <c r="B2877" s="26">
        <v>-5.7313074407898679E-3</v>
      </c>
    </row>
    <row r="2878" spans="1:2" x14ac:dyDescent="0.25">
      <c r="A2878" s="24">
        <v>42242</v>
      </c>
      <c r="B2878" s="26">
        <v>-5.7387760761420381E-3</v>
      </c>
    </row>
    <row r="2879" spans="1:2" x14ac:dyDescent="0.25">
      <c r="A2879" s="24">
        <v>42243</v>
      </c>
      <c r="B2879" s="26">
        <v>-5.8509877681995892E-3</v>
      </c>
    </row>
    <row r="2880" spans="1:2" x14ac:dyDescent="0.25">
      <c r="A2880" s="24">
        <v>42244</v>
      </c>
      <c r="B2880" s="26">
        <v>-5.8076834352986939E-3</v>
      </c>
    </row>
    <row r="2881" spans="1:2" x14ac:dyDescent="0.25">
      <c r="A2881" s="24">
        <v>42247</v>
      </c>
      <c r="B2881" s="26">
        <v>-6.334707327233513E-3</v>
      </c>
    </row>
    <row r="2882" spans="1:2" x14ac:dyDescent="0.25">
      <c r="A2882" s="24">
        <v>42248</v>
      </c>
      <c r="B2882" s="26">
        <v>-6.2912101530357978E-3</v>
      </c>
    </row>
    <row r="2883" spans="1:2" x14ac:dyDescent="0.25">
      <c r="A2883" s="24">
        <v>42249</v>
      </c>
      <c r="B2883" s="26">
        <v>-6.4128307317439237E-3</v>
      </c>
    </row>
    <row r="2884" spans="1:2" x14ac:dyDescent="0.25">
      <c r="A2884" s="24">
        <v>42250</v>
      </c>
      <c r="B2884" s="26">
        <v>-6.3228892996955999E-3</v>
      </c>
    </row>
    <row r="2885" spans="1:2" x14ac:dyDescent="0.25">
      <c r="A2885" s="24">
        <v>42251</v>
      </c>
      <c r="B2885" s="26">
        <v>-6.5158551687571897E-3</v>
      </c>
    </row>
    <row r="2886" spans="1:2" x14ac:dyDescent="0.25">
      <c r="A2886" s="24">
        <v>42255</v>
      </c>
      <c r="B2886" s="26">
        <v>-6.4689293124374769E-3</v>
      </c>
    </row>
    <row r="2887" spans="1:2" x14ac:dyDescent="0.25">
      <c r="A2887" s="24">
        <v>42256</v>
      </c>
      <c r="B2887" s="26">
        <v>-6.4600294658121449E-3</v>
      </c>
    </row>
    <row r="2888" spans="1:2" x14ac:dyDescent="0.25">
      <c r="A2888" s="24">
        <v>42257</v>
      </c>
      <c r="B2888" s="26">
        <v>-6.5021840076247006E-3</v>
      </c>
    </row>
    <row r="2889" spans="1:2" x14ac:dyDescent="0.25">
      <c r="A2889" s="24">
        <v>42258</v>
      </c>
      <c r="B2889" s="26">
        <v>-6.4641969092310569E-3</v>
      </c>
    </row>
    <row r="2890" spans="1:2" x14ac:dyDescent="0.25">
      <c r="A2890" s="24">
        <v>42261</v>
      </c>
      <c r="B2890" s="26">
        <v>-6.458960562937488E-3</v>
      </c>
    </row>
    <row r="2891" spans="1:2" x14ac:dyDescent="0.25">
      <c r="A2891" s="24">
        <v>42262</v>
      </c>
      <c r="B2891" s="26">
        <v>-6.3942857532642838E-3</v>
      </c>
    </row>
    <row r="2892" spans="1:2" x14ac:dyDescent="0.25">
      <c r="A2892" s="24">
        <v>42263</v>
      </c>
      <c r="B2892" s="26">
        <v>-6.37273762762669E-3</v>
      </c>
    </row>
    <row r="2893" spans="1:2" x14ac:dyDescent="0.25">
      <c r="A2893" s="24">
        <v>42264</v>
      </c>
      <c r="B2893" s="26">
        <v>-6.3280181538458713E-3</v>
      </c>
    </row>
    <row r="2894" spans="1:2" x14ac:dyDescent="0.25">
      <c r="A2894" s="24">
        <v>42265</v>
      </c>
      <c r="B2894" s="26">
        <v>-6.3073613586455135E-3</v>
      </c>
    </row>
    <row r="2895" spans="1:2" x14ac:dyDescent="0.25">
      <c r="A2895" s="24">
        <v>42268</v>
      </c>
      <c r="B2895" s="26">
        <v>-6.6927709898549903E-3</v>
      </c>
    </row>
    <row r="2896" spans="1:2" x14ac:dyDescent="0.25">
      <c r="A2896" s="24">
        <v>42269</v>
      </c>
      <c r="B2896" s="26">
        <v>-6.7355348152529082E-3</v>
      </c>
    </row>
    <row r="2897" spans="1:2" x14ac:dyDescent="0.25">
      <c r="A2897" s="24">
        <v>42270</v>
      </c>
      <c r="B2897" s="26">
        <v>-6.7432645120191204E-3</v>
      </c>
    </row>
    <row r="2898" spans="1:2" x14ac:dyDescent="0.25">
      <c r="A2898" s="24">
        <v>42271</v>
      </c>
      <c r="B2898" s="26">
        <v>-6.7539510643014333E-3</v>
      </c>
    </row>
    <row r="2899" spans="1:2" x14ac:dyDescent="0.25">
      <c r="A2899" s="24">
        <v>42272</v>
      </c>
      <c r="B2899" s="26">
        <v>-6.740807557298556E-3</v>
      </c>
    </row>
    <row r="2900" spans="1:2" x14ac:dyDescent="0.25">
      <c r="A2900" s="24">
        <v>42275</v>
      </c>
      <c r="B2900" s="26">
        <v>-6.8504970134647403E-3</v>
      </c>
    </row>
    <row r="2901" spans="1:2" x14ac:dyDescent="0.25">
      <c r="A2901" s="24">
        <v>42276</v>
      </c>
      <c r="B2901" s="26">
        <v>-6.8243029163687075E-3</v>
      </c>
    </row>
    <row r="2902" spans="1:2" x14ac:dyDescent="0.25">
      <c r="A2902" s="24">
        <v>42277</v>
      </c>
      <c r="B2902" s="26">
        <v>-6.7890148005065321E-3</v>
      </c>
    </row>
    <row r="2903" spans="1:2" x14ac:dyDescent="0.25">
      <c r="A2903" s="24">
        <v>42278</v>
      </c>
      <c r="B2903" s="26">
        <v>-6.8162790152564989E-3</v>
      </c>
    </row>
    <row r="2904" spans="1:2" x14ac:dyDescent="0.25">
      <c r="A2904" s="24">
        <v>42279</v>
      </c>
      <c r="B2904" s="26">
        <v>-6.8540643172214644E-3</v>
      </c>
    </row>
    <row r="2905" spans="1:2" x14ac:dyDescent="0.25">
      <c r="A2905" s="24">
        <v>42282</v>
      </c>
      <c r="B2905" s="26">
        <v>-6.894943870232817E-3</v>
      </c>
    </row>
    <row r="2906" spans="1:2" x14ac:dyDescent="0.25">
      <c r="A2906" s="24">
        <v>42283</v>
      </c>
      <c r="B2906" s="26">
        <v>-6.8752529834645859E-3</v>
      </c>
    </row>
    <row r="2907" spans="1:2" x14ac:dyDescent="0.25">
      <c r="A2907" s="24">
        <v>42284</v>
      </c>
      <c r="B2907" s="26">
        <v>-6.8382705178299252E-3</v>
      </c>
    </row>
    <row r="2908" spans="1:2" x14ac:dyDescent="0.25">
      <c r="A2908" s="24">
        <v>42285</v>
      </c>
      <c r="B2908" s="26">
        <v>-6.8477699216034082E-3</v>
      </c>
    </row>
    <row r="2909" spans="1:2" x14ac:dyDescent="0.25">
      <c r="A2909" s="24">
        <v>42286</v>
      </c>
      <c r="B2909" s="26">
        <v>-6.6355443555072835E-3</v>
      </c>
    </row>
    <row r="2910" spans="1:2" x14ac:dyDescent="0.25">
      <c r="A2910" s="24">
        <v>42289</v>
      </c>
      <c r="B2910" s="26">
        <v>-6.4450007021826794E-3</v>
      </c>
    </row>
    <row r="2911" spans="1:2" x14ac:dyDescent="0.25">
      <c r="A2911" s="24">
        <v>42290</v>
      </c>
      <c r="B2911" s="26">
        <v>-6.3975955160231468E-3</v>
      </c>
    </row>
    <row r="2912" spans="1:2" x14ac:dyDescent="0.25">
      <c r="A2912" s="24">
        <v>42291</v>
      </c>
      <c r="B2912" s="26">
        <v>-6.3904478329015468E-3</v>
      </c>
    </row>
    <row r="2913" spans="1:2" x14ac:dyDescent="0.25">
      <c r="A2913" s="24">
        <v>42292</v>
      </c>
      <c r="B2913" s="26">
        <v>-6.2070622711584145E-3</v>
      </c>
    </row>
    <row r="2914" spans="1:2" x14ac:dyDescent="0.25">
      <c r="A2914" s="24">
        <v>42293</v>
      </c>
      <c r="B2914" s="26">
        <v>-6.1845072438436732E-3</v>
      </c>
    </row>
    <row r="2915" spans="1:2" x14ac:dyDescent="0.25">
      <c r="A2915" s="24">
        <v>42296</v>
      </c>
      <c r="B2915" s="26">
        <v>-6.0918753719366725E-3</v>
      </c>
    </row>
    <row r="2916" spans="1:2" x14ac:dyDescent="0.25">
      <c r="A2916" s="24">
        <v>42297</v>
      </c>
      <c r="B2916" s="26">
        <v>-6.0687076478193047E-3</v>
      </c>
    </row>
    <row r="2917" spans="1:2" x14ac:dyDescent="0.25">
      <c r="A2917" s="24">
        <v>42298</v>
      </c>
      <c r="B2917" s="26">
        <v>-6.0952368572203541E-3</v>
      </c>
    </row>
    <row r="2918" spans="1:2" x14ac:dyDescent="0.25">
      <c r="A2918" s="24">
        <v>42299</v>
      </c>
      <c r="B2918" s="26">
        <v>-6.1013390727746586E-3</v>
      </c>
    </row>
    <row r="2919" spans="1:2" x14ac:dyDescent="0.25">
      <c r="A2919" s="24">
        <v>42300</v>
      </c>
      <c r="B2919" s="26">
        <v>-6.1216860295180142E-3</v>
      </c>
    </row>
    <row r="2920" spans="1:2" x14ac:dyDescent="0.25">
      <c r="A2920" s="24">
        <v>42303</v>
      </c>
      <c r="B2920" s="26">
        <v>-6.0548727041440653E-3</v>
      </c>
    </row>
    <row r="2921" spans="1:2" x14ac:dyDescent="0.25">
      <c r="A2921" s="24">
        <v>42304</v>
      </c>
      <c r="B2921" s="26">
        <v>-5.9529019066547617E-3</v>
      </c>
    </row>
    <row r="2922" spans="1:2" x14ac:dyDescent="0.25">
      <c r="A2922" s="24">
        <v>42305</v>
      </c>
      <c r="B2922" s="26">
        <v>-5.89279574831858E-3</v>
      </c>
    </row>
    <row r="2923" spans="1:2" x14ac:dyDescent="0.25">
      <c r="A2923" s="24">
        <v>42306</v>
      </c>
      <c r="B2923" s="26">
        <v>-5.8573589222327138E-3</v>
      </c>
    </row>
    <row r="2924" spans="1:2" x14ac:dyDescent="0.25">
      <c r="A2924" s="24">
        <v>42307</v>
      </c>
      <c r="B2924" s="26">
        <v>-5.8962630589397547E-3</v>
      </c>
    </row>
    <row r="2925" spans="1:2" x14ac:dyDescent="0.25">
      <c r="A2925" s="24">
        <v>42310</v>
      </c>
      <c r="B2925" s="26">
        <v>-5.7094953004404037E-3</v>
      </c>
    </row>
    <row r="2926" spans="1:2" x14ac:dyDescent="0.25">
      <c r="A2926" s="24">
        <v>42311</v>
      </c>
      <c r="B2926" s="26">
        <v>-5.6411549453687648E-3</v>
      </c>
    </row>
    <row r="2927" spans="1:2" x14ac:dyDescent="0.25">
      <c r="A2927" s="24">
        <v>42312</v>
      </c>
      <c r="B2927" s="26">
        <v>-5.5854080711194021E-3</v>
      </c>
    </row>
    <row r="2928" spans="1:2" x14ac:dyDescent="0.25">
      <c r="A2928" s="24">
        <v>42313</v>
      </c>
      <c r="B2928" s="26">
        <v>-5.5762096491156488E-3</v>
      </c>
    </row>
    <row r="2929" spans="1:2" x14ac:dyDescent="0.25">
      <c r="A2929" s="24">
        <v>42314</v>
      </c>
      <c r="B2929" s="26">
        <v>-5.5057135188774087E-3</v>
      </c>
    </row>
    <row r="2930" spans="1:2" x14ac:dyDescent="0.25">
      <c r="A2930" s="24">
        <v>42317</v>
      </c>
      <c r="B2930" s="26">
        <v>-5.5545182611921318E-3</v>
      </c>
    </row>
    <row r="2931" spans="1:2" x14ac:dyDescent="0.25">
      <c r="A2931" s="24">
        <v>42318</v>
      </c>
      <c r="B2931" s="26">
        <v>-5.4384838037611072E-3</v>
      </c>
    </row>
    <row r="2932" spans="1:2" x14ac:dyDescent="0.25">
      <c r="A2932" s="24">
        <v>42319</v>
      </c>
      <c r="B2932" s="26">
        <v>-5.3373140185355439E-3</v>
      </c>
    </row>
    <row r="2933" spans="1:2" x14ac:dyDescent="0.25">
      <c r="A2933" s="24">
        <v>42320</v>
      </c>
      <c r="B2933" s="26">
        <v>-5.2012246434688381E-3</v>
      </c>
    </row>
    <row r="2934" spans="1:2" x14ac:dyDescent="0.25">
      <c r="A2934" s="24">
        <v>42321</v>
      </c>
      <c r="B2934" s="26">
        <v>-5.1659191367287027E-3</v>
      </c>
    </row>
    <row r="2935" spans="1:2" x14ac:dyDescent="0.25">
      <c r="A2935" s="24">
        <v>42324</v>
      </c>
      <c r="B2935" s="26">
        <v>-5.2725456719958652E-3</v>
      </c>
    </row>
    <row r="2936" spans="1:2" x14ac:dyDescent="0.25">
      <c r="A2936" s="24">
        <v>42325</v>
      </c>
      <c r="B2936" s="26">
        <v>-5.2434029535103344E-3</v>
      </c>
    </row>
    <row r="2937" spans="1:2" x14ac:dyDescent="0.25">
      <c r="A2937" s="24">
        <v>42326</v>
      </c>
      <c r="B2937" s="26">
        <v>-5.1809767315293964E-3</v>
      </c>
    </row>
    <row r="2938" spans="1:2" x14ac:dyDescent="0.25">
      <c r="A2938" s="24">
        <v>42327</v>
      </c>
      <c r="B2938" s="26">
        <v>-5.1101351696697384E-3</v>
      </c>
    </row>
    <row r="2939" spans="1:2" x14ac:dyDescent="0.25">
      <c r="A2939" s="24">
        <v>42328</v>
      </c>
      <c r="B2939" s="26">
        <v>-5.0687534855555771E-3</v>
      </c>
    </row>
    <row r="2940" spans="1:2" x14ac:dyDescent="0.25">
      <c r="A2940" s="24">
        <v>42331</v>
      </c>
      <c r="B2940" s="26">
        <v>-5.042224312893695E-3</v>
      </c>
    </row>
    <row r="2941" spans="1:2" x14ac:dyDescent="0.25">
      <c r="A2941" s="24">
        <v>42332</v>
      </c>
      <c r="B2941" s="26">
        <v>-4.9939641427440007E-3</v>
      </c>
    </row>
    <row r="2942" spans="1:2" x14ac:dyDescent="0.25">
      <c r="A2942" s="24">
        <v>42333</v>
      </c>
      <c r="B2942" s="26">
        <v>-5.0383675470252465E-3</v>
      </c>
    </row>
    <row r="2943" spans="1:2" x14ac:dyDescent="0.25">
      <c r="A2943" s="24">
        <v>42335</v>
      </c>
      <c r="B2943" s="26">
        <v>-5.0185614402198375E-3</v>
      </c>
    </row>
    <row r="2944" spans="1:2" x14ac:dyDescent="0.25">
      <c r="A2944" s="24">
        <v>42338</v>
      </c>
      <c r="B2944" s="26">
        <v>-4.9998975944951507E-3</v>
      </c>
    </row>
    <row r="2945" spans="1:2" x14ac:dyDescent="0.25">
      <c r="A2945" s="24">
        <v>42339</v>
      </c>
      <c r="B2945" s="26">
        <v>-4.9217909292577078E-3</v>
      </c>
    </row>
    <row r="2946" spans="1:2" x14ac:dyDescent="0.25">
      <c r="A2946" s="24">
        <v>42340</v>
      </c>
      <c r="B2946" s="26">
        <v>-4.8535091026882249E-3</v>
      </c>
    </row>
    <row r="2947" spans="1:2" x14ac:dyDescent="0.25">
      <c r="A2947" s="24">
        <v>42341</v>
      </c>
      <c r="B2947" s="26">
        <v>-4.810160487858095E-3</v>
      </c>
    </row>
    <row r="2948" spans="1:2" x14ac:dyDescent="0.25">
      <c r="A2948" s="24">
        <v>42342</v>
      </c>
      <c r="B2948" s="26">
        <v>-4.7785694000463952E-3</v>
      </c>
    </row>
    <row r="2949" spans="1:2" x14ac:dyDescent="0.25">
      <c r="A2949" s="24">
        <v>42345</v>
      </c>
      <c r="B2949" s="26">
        <v>-4.7629328156602035E-3</v>
      </c>
    </row>
    <row r="2950" spans="1:2" x14ac:dyDescent="0.25">
      <c r="A2950" s="24">
        <v>42346</v>
      </c>
      <c r="B2950" s="26">
        <v>-4.6969958058966643E-3</v>
      </c>
    </row>
    <row r="2951" spans="1:2" x14ac:dyDescent="0.25">
      <c r="A2951" s="24">
        <v>42347</v>
      </c>
      <c r="B2951" s="26">
        <v>-4.5762424554519621E-3</v>
      </c>
    </row>
    <row r="2952" spans="1:2" x14ac:dyDescent="0.25">
      <c r="A2952" s="24">
        <v>42348</v>
      </c>
      <c r="B2952" s="26">
        <v>-4.6002677306868911E-3</v>
      </c>
    </row>
    <row r="2953" spans="1:2" x14ac:dyDescent="0.25">
      <c r="A2953" s="24">
        <v>42349</v>
      </c>
      <c r="B2953" s="26">
        <v>-4.5955255247713822E-3</v>
      </c>
    </row>
    <row r="2954" spans="1:2" x14ac:dyDescent="0.25">
      <c r="A2954" s="24">
        <v>42352</v>
      </c>
      <c r="B2954" s="26">
        <v>-4.2543224931212986E-3</v>
      </c>
    </row>
    <row r="2955" spans="1:2" x14ac:dyDescent="0.25">
      <c r="A2955" s="24">
        <v>42353</v>
      </c>
      <c r="B2955" s="26">
        <v>-4.3887112539805484E-3</v>
      </c>
    </row>
    <row r="2956" spans="1:2" x14ac:dyDescent="0.25">
      <c r="A2956" s="24">
        <v>42354</v>
      </c>
      <c r="B2956" s="26">
        <v>-4.3887635780407441E-3</v>
      </c>
    </row>
    <row r="2957" spans="1:2" x14ac:dyDescent="0.25">
      <c r="A2957" s="24">
        <v>42355</v>
      </c>
      <c r="B2957" s="26">
        <v>-4.4042749569288553E-3</v>
      </c>
    </row>
    <row r="2958" spans="1:2" x14ac:dyDescent="0.25">
      <c r="A2958" s="24">
        <v>42356</v>
      </c>
      <c r="B2958" s="26">
        <v>-4.3536541425033271E-3</v>
      </c>
    </row>
    <row r="2959" spans="1:2" x14ac:dyDescent="0.25">
      <c r="A2959" s="24">
        <v>42359</v>
      </c>
      <c r="B2959" s="26">
        <v>-4.0603039827894483E-3</v>
      </c>
    </row>
    <row r="2960" spans="1:2" x14ac:dyDescent="0.25">
      <c r="A2960" s="24">
        <v>42360</v>
      </c>
      <c r="B2960" s="26">
        <v>-4.0490389280367634E-3</v>
      </c>
    </row>
    <row r="2961" spans="1:2" x14ac:dyDescent="0.25">
      <c r="A2961" s="24">
        <v>42361</v>
      </c>
      <c r="B2961" s="26">
        <v>-3.9910550455136695E-3</v>
      </c>
    </row>
    <row r="2962" spans="1:2" x14ac:dyDescent="0.25">
      <c r="A2962" s="24">
        <v>42362</v>
      </c>
      <c r="B2962" s="26">
        <v>-3.956620803910349E-3</v>
      </c>
    </row>
    <row r="2963" spans="1:2" x14ac:dyDescent="0.25">
      <c r="A2963" s="24">
        <v>42366</v>
      </c>
      <c r="B2963" s="26">
        <v>-4.0023016600297945E-3</v>
      </c>
    </row>
    <row r="2964" spans="1:2" x14ac:dyDescent="0.25">
      <c r="A2964" s="24">
        <v>42367</v>
      </c>
      <c r="B2964" s="26">
        <v>-3.984145018978924E-3</v>
      </c>
    </row>
    <row r="2965" spans="1:2" x14ac:dyDescent="0.25">
      <c r="A2965" s="24">
        <v>42368</v>
      </c>
      <c r="B2965" s="26">
        <v>-3.9598723324751894E-3</v>
      </c>
    </row>
    <row r="2966" spans="1:2" x14ac:dyDescent="0.25">
      <c r="A2966" s="24">
        <v>42369</v>
      </c>
      <c r="B2966" s="26">
        <v>-3.9675997381656281E-3</v>
      </c>
    </row>
    <row r="2967" spans="1:2" x14ac:dyDescent="0.25">
      <c r="A2967" s="24">
        <v>42373</v>
      </c>
      <c r="B2967" s="26">
        <v>-4.0466092764284145E-3</v>
      </c>
    </row>
    <row r="2968" spans="1:2" x14ac:dyDescent="0.25">
      <c r="A2968" s="24">
        <v>42374</v>
      </c>
      <c r="B2968" s="26">
        <v>-4.0015726609020641E-3</v>
      </c>
    </row>
    <row r="2969" spans="1:2" x14ac:dyDescent="0.25">
      <c r="A2969" s="24">
        <v>42375</v>
      </c>
      <c r="B2969" s="26">
        <v>-3.9830175416265545E-3</v>
      </c>
    </row>
    <row r="2970" spans="1:2" x14ac:dyDescent="0.25">
      <c r="A2970" s="24">
        <v>42376</v>
      </c>
      <c r="B2970" s="26">
        <v>-3.9767930420501196E-3</v>
      </c>
    </row>
    <row r="2971" spans="1:2" x14ac:dyDescent="0.25">
      <c r="A2971" s="24">
        <v>42377</v>
      </c>
      <c r="B2971" s="26">
        <v>-4.0320526664363587E-3</v>
      </c>
    </row>
    <row r="2972" spans="1:2" x14ac:dyDescent="0.25">
      <c r="A2972" s="24">
        <v>42380</v>
      </c>
      <c r="B2972" s="26">
        <v>-4.0319007516943506E-3</v>
      </c>
    </row>
    <row r="2973" spans="1:2" x14ac:dyDescent="0.25">
      <c r="A2973" s="24">
        <v>42381</v>
      </c>
      <c r="B2973" s="26">
        <v>-3.9935771724164404E-3</v>
      </c>
    </row>
    <row r="2974" spans="1:2" x14ac:dyDescent="0.25">
      <c r="A2974" s="24">
        <v>42382</v>
      </c>
      <c r="B2974" s="26">
        <v>-4.0043393979380948E-3</v>
      </c>
    </row>
    <row r="2975" spans="1:2" x14ac:dyDescent="0.25">
      <c r="A2975" s="24">
        <v>42383</v>
      </c>
      <c r="B2975" s="26">
        <v>-3.9066859656508024E-3</v>
      </c>
    </row>
    <row r="2976" spans="1:2" x14ac:dyDescent="0.25">
      <c r="A2976" s="24">
        <v>42384</v>
      </c>
      <c r="B2976" s="26">
        <v>-3.8315018614683005E-3</v>
      </c>
    </row>
    <row r="2977" spans="1:2" x14ac:dyDescent="0.25">
      <c r="A2977" s="24">
        <v>42388</v>
      </c>
      <c r="B2977" s="26">
        <v>-3.7588488054586255E-3</v>
      </c>
    </row>
    <row r="2978" spans="1:2" x14ac:dyDescent="0.25">
      <c r="A2978" s="24">
        <v>42389</v>
      </c>
      <c r="B2978" s="26">
        <v>-3.7556795217362771E-3</v>
      </c>
    </row>
    <row r="2979" spans="1:2" x14ac:dyDescent="0.25">
      <c r="A2979" s="24">
        <v>42390</v>
      </c>
      <c r="B2979" s="26">
        <v>-3.7767439139405612E-3</v>
      </c>
    </row>
    <row r="2980" spans="1:2" x14ac:dyDescent="0.25">
      <c r="A2980" s="24">
        <v>42391</v>
      </c>
      <c r="B2980" s="26">
        <v>-3.7790102082025934E-3</v>
      </c>
    </row>
    <row r="2981" spans="1:2" x14ac:dyDescent="0.25">
      <c r="A2981" s="24">
        <v>42394</v>
      </c>
      <c r="B2981" s="26">
        <v>-3.3198844745001566E-3</v>
      </c>
    </row>
    <row r="2982" spans="1:2" x14ac:dyDescent="0.25">
      <c r="A2982" s="24">
        <v>42395</v>
      </c>
      <c r="B2982" s="26">
        <v>-3.2842939140649285E-3</v>
      </c>
    </row>
    <row r="2983" spans="1:2" x14ac:dyDescent="0.25">
      <c r="A2983" s="24">
        <v>42396</v>
      </c>
      <c r="B2983" s="26">
        <v>-3.2544948150382558E-3</v>
      </c>
    </row>
    <row r="2984" spans="1:2" x14ac:dyDescent="0.25">
      <c r="A2984" s="24">
        <v>42397</v>
      </c>
      <c r="B2984" s="26">
        <v>-3.2265614721338487E-3</v>
      </c>
    </row>
    <row r="2985" spans="1:2" x14ac:dyDescent="0.25">
      <c r="A2985" s="24">
        <v>42398</v>
      </c>
      <c r="B2985" s="26">
        <v>-3.1800000595100242E-3</v>
      </c>
    </row>
    <row r="2986" spans="1:2" x14ac:dyDescent="0.25">
      <c r="A2986" s="24">
        <v>42401</v>
      </c>
      <c r="B2986" s="26">
        <v>-3.170453720465316E-3</v>
      </c>
    </row>
    <row r="2987" spans="1:2" x14ac:dyDescent="0.25">
      <c r="A2987" s="24">
        <v>42402</v>
      </c>
      <c r="B2987" s="26">
        <v>-2.7270898005368194E-3</v>
      </c>
    </row>
    <row r="2988" spans="1:2" x14ac:dyDescent="0.25">
      <c r="A2988" s="24">
        <v>42403</v>
      </c>
      <c r="B2988" s="26">
        <v>-2.7213689690875897E-3</v>
      </c>
    </row>
    <row r="2989" spans="1:2" x14ac:dyDescent="0.25">
      <c r="A2989" s="24">
        <v>42404</v>
      </c>
      <c r="B2989" s="26">
        <v>-2.726878622847928E-3</v>
      </c>
    </row>
    <row r="2990" spans="1:2" x14ac:dyDescent="0.25">
      <c r="A2990" s="24">
        <v>42405</v>
      </c>
      <c r="B2990" s="26">
        <v>-2.6674892232444458E-3</v>
      </c>
    </row>
    <row r="2991" spans="1:2" x14ac:dyDescent="0.25">
      <c r="A2991" s="24">
        <v>42408</v>
      </c>
      <c r="B2991" s="26">
        <v>-2.7010791280174251E-3</v>
      </c>
    </row>
    <row r="2992" spans="1:2" x14ac:dyDescent="0.25">
      <c r="A2992" s="24">
        <v>42409</v>
      </c>
      <c r="B2992" s="26">
        <v>-2.6257456098309762E-3</v>
      </c>
    </row>
    <row r="2993" spans="1:2" x14ac:dyDescent="0.25">
      <c r="A2993" s="24">
        <v>42410</v>
      </c>
      <c r="B2993" s="26">
        <v>-2.5941237596575073E-3</v>
      </c>
    </row>
    <row r="2994" spans="1:2" x14ac:dyDescent="0.25">
      <c r="A2994" s="24">
        <v>42411</v>
      </c>
      <c r="B2994" s="26">
        <v>-2.5745550967022357E-3</v>
      </c>
    </row>
    <row r="2995" spans="1:2" x14ac:dyDescent="0.25">
      <c r="A2995" s="24">
        <v>42412</v>
      </c>
      <c r="B2995" s="26">
        <v>-2.5959608135583956E-3</v>
      </c>
    </row>
    <row r="2996" spans="1:2" x14ac:dyDescent="0.25">
      <c r="A2996" s="24">
        <v>42416</v>
      </c>
      <c r="B2996" s="26">
        <v>-2.6215413011428934E-3</v>
      </c>
    </row>
    <row r="2997" spans="1:2" x14ac:dyDescent="0.25">
      <c r="A2997" s="24">
        <v>42417</v>
      </c>
      <c r="B2997" s="26">
        <v>-2.6387962812439714E-3</v>
      </c>
    </row>
    <row r="2998" spans="1:2" x14ac:dyDescent="0.25">
      <c r="A2998" s="24">
        <v>42418</v>
      </c>
      <c r="B2998" s="26">
        <v>-2.5789410822020242E-3</v>
      </c>
    </row>
    <row r="2999" spans="1:2" x14ac:dyDescent="0.25">
      <c r="A2999" s="24">
        <v>42419</v>
      </c>
      <c r="B2999" s="26">
        <v>-2.4805698757407457E-3</v>
      </c>
    </row>
    <row r="3000" spans="1:2" x14ac:dyDescent="0.25">
      <c r="A3000" s="24">
        <v>42422</v>
      </c>
      <c r="B3000" s="26">
        <v>-2.5910441444820798E-3</v>
      </c>
    </row>
    <row r="3001" spans="1:2" x14ac:dyDescent="0.25">
      <c r="A3001" s="24">
        <v>42423</v>
      </c>
      <c r="B3001" s="26">
        <v>-2.4962288585708148E-3</v>
      </c>
    </row>
    <row r="3002" spans="1:2" x14ac:dyDescent="0.25">
      <c r="A3002" s="24">
        <v>42424</v>
      </c>
      <c r="B3002" s="26">
        <v>-2.4561187836376064E-3</v>
      </c>
    </row>
    <row r="3003" spans="1:2" x14ac:dyDescent="0.25">
      <c r="A3003" s="24">
        <v>42425</v>
      </c>
      <c r="B3003" s="26">
        <v>-2.432989476090941E-3</v>
      </c>
    </row>
    <row r="3004" spans="1:2" x14ac:dyDescent="0.25">
      <c r="A3004" s="24">
        <v>42426</v>
      </c>
      <c r="B3004" s="26">
        <v>-2.3795014786403001E-3</v>
      </c>
    </row>
    <row r="3005" spans="1:2" x14ac:dyDescent="0.25">
      <c r="A3005" s="24">
        <v>42429</v>
      </c>
      <c r="B3005" s="26">
        <v>-2.3996313738746666E-3</v>
      </c>
    </row>
    <row r="3006" spans="1:2" x14ac:dyDescent="0.25">
      <c r="A3006" s="24">
        <v>42430</v>
      </c>
      <c r="B3006" s="26">
        <v>-2.3619379574624233E-3</v>
      </c>
    </row>
    <row r="3007" spans="1:2" x14ac:dyDescent="0.25">
      <c r="A3007" s="24">
        <v>42431</v>
      </c>
      <c r="B3007" s="26">
        <v>-2.3642088256012883E-3</v>
      </c>
    </row>
    <row r="3008" spans="1:2" x14ac:dyDescent="0.25">
      <c r="A3008" s="24">
        <v>42432</v>
      </c>
      <c r="B3008" s="26">
        <v>-2.3746565920403917E-3</v>
      </c>
    </row>
    <row r="3009" spans="1:2" x14ac:dyDescent="0.25">
      <c r="A3009" s="24">
        <v>42433</v>
      </c>
      <c r="B3009" s="26">
        <v>-2.3681078605451988E-3</v>
      </c>
    </row>
    <row r="3010" spans="1:2" x14ac:dyDescent="0.25">
      <c r="A3010" s="24">
        <v>42436</v>
      </c>
      <c r="B3010" s="26">
        <v>-2.2821208201285748E-3</v>
      </c>
    </row>
    <row r="3011" spans="1:2" x14ac:dyDescent="0.25">
      <c r="A3011" s="24">
        <v>42437</v>
      </c>
      <c r="B3011" s="26">
        <v>-2.1709597039055728E-3</v>
      </c>
    </row>
    <row r="3012" spans="1:2" x14ac:dyDescent="0.25">
      <c r="A3012" s="24">
        <v>42438</v>
      </c>
      <c r="B3012" s="26">
        <v>-2.1090497086936333E-3</v>
      </c>
    </row>
    <row r="3013" spans="1:2" x14ac:dyDescent="0.25">
      <c r="A3013" s="24">
        <v>42439</v>
      </c>
      <c r="B3013" s="26">
        <v>-2.056375884266437E-3</v>
      </c>
    </row>
    <row r="3014" spans="1:2" x14ac:dyDescent="0.25">
      <c r="A3014" s="24">
        <v>42440</v>
      </c>
      <c r="B3014" s="26">
        <v>-1.9966941639557589E-3</v>
      </c>
    </row>
    <row r="3015" spans="1:2" x14ac:dyDescent="0.25">
      <c r="A3015" s="24">
        <v>42443</v>
      </c>
      <c r="B3015" s="26">
        <v>-1.8679463122294182E-3</v>
      </c>
    </row>
    <row r="3016" spans="1:2" x14ac:dyDescent="0.25">
      <c r="A3016" s="24">
        <v>42444</v>
      </c>
      <c r="B3016" s="26">
        <v>-1.800428529798781E-3</v>
      </c>
    </row>
    <row r="3017" spans="1:2" x14ac:dyDescent="0.25">
      <c r="A3017" s="24">
        <v>42445</v>
      </c>
      <c r="B3017" s="26">
        <v>-1.8262081716629019E-3</v>
      </c>
    </row>
    <row r="3018" spans="1:2" x14ac:dyDescent="0.25">
      <c r="A3018" s="24">
        <v>42446</v>
      </c>
      <c r="B3018" s="26">
        <v>-1.779577478300598E-3</v>
      </c>
    </row>
    <row r="3019" spans="1:2" x14ac:dyDescent="0.25">
      <c r="A3019" s="24">
        <v>42447</v>
      </c>
      <c r="B3019" s="26">
        <v>-1.4315485337254019E-3</v>
      </c>
    </row>
    <row r="3020" spans="1:2" x14ac:dyDescent="0.25">
      <c r="A3020" s="24">
        <v>42450</v>
      </c>
      <c r="B3020" s="26">
        <v>-9.6614255306659569E-4</v>
      </c>
    </row>
    <row r="3021" spans="1:2" x14ac:dyDescent="0.25">
      <c r="A3021" s="24">
        <v>42451</v>
      </c>
      <c r="B3021" s="26">
        <v>-8.9286746988248566E-4</v>
      </c>
    </row>
    <row r="3022" spans="1:2" x14ac:dyDescent="0.25">
      <c r="A3022" s="24">
        <v>42452</v>
      </c>
      <c r="B3022" s="26">
        <v>-9.5019969935161708E-4</v>
      </c>
    </row>
    <row r="3023" spans="1:2" x14ac:dyDescent="0.25">
      <c r="A3023" s="24">
        <v>42453</v>
      </c>
      <c r="B3023" s="26">
        <v>-9.4048281767300512E-4</v>
      </c>
    </row>
    <row r="3024" spans="1:2" x14ac:dyDescent="0.25">
      <c r="A3024" s="24">
        <v>42457</v>
      </c>
      <c r="B3024" s="26">
        <v>-8.0362182300575125E-4</v>
      </c>
    </row>
    <row r="3025" spans="1:2" x14ac:dyDescent="0.25">
      <c r="A3025" s="24">
        <v>42458</v>
      </c>
      <c r="B3025" s="26">
        <v>-7.4376572504908367E-4</v>
      </c>
    </row>
    <row r="3026" spans="1:2" x14ac:dyDescent="0.25">
      <c r="A3026" s="24">
        <v>42459</v>
      </c>
      <c r="B3026" s="26">
        <v>-7.3614119411713475E-4</v>
      </c>
    </row>
    <row r="3027" spans="1:2" x14ac:dyDescent="0.25">
      <c r="A3027" s="24">
        <v>42460</v>
      </c>
      <c r="B3027" s="26">
        <v>-6.2288068883753489E-4</v>
      </c>
    </row>
    <row r="3028" spans="1:2" x14ac:dyDescent="0.25">
      <c r="A3028" s="24">
        <v>42461</v>
      </c>
      <c r="B3028" s="26">
        <v>-5.6972542186051189E-4</v>
      </c>
    </row>
    <row r="3029" spans="1:2" x14ac:dyDescent="0.25">
      <c r="A3029" s="24">
        <v>42464</v>
      </c>
      <c r="B3029" s="26">
        <v>-3.2062537715105144E-4</v>
      </c>
    </row>
    <row r="3030" spans="1:2" x14ac:dyDescent="0.25">
      <c r="A3030" s="24">
        <v>42465</v>
      </c>
      <c r="B3030" s="26">
        <v>-2.4464081158204198E-4</v>
      </c>
    </row>
    <row r="3031" spans="1:2" x14ac:dyDescent="0.25">
      <c r="A3031" s="24">
        <v>42466</v>
      </c>
      <c r="B3031" s="26">
        <v>-5.6889671362303496E-5</v>
      </c>
    </row>
    <row r="3032" spans="1:2" x14ac:dyDescent="0.25">
      <c r="A3032" s="24">
        <v>42467</v>
      </c>
      <c r="B3032" s="26">
        <v>1.4481522320353157E-4</v>
      </c>
    </row>
    <row r="3033" spans="1:2" x14ac:dyDescent="0.25">
      <c r="A3033" s="24">
        <v>42468</v>
      </c>
      <c r="B3033" s="26">
        <v>1.6663313718723316E-4</v>
      </c>
    </row>
    <row r="3034" spans="1:2" x14ac:dyDescent="0.25">
      <c r="A3034" s="24">
        <v>42471</v>
      </c>
      <c r="B3034" s="26">
        <v>2.6978674736022334E-4</v>
      </c>
    </row>
    <row r="3035" spans="1:2" x14ac:dyDescent="0.25">
      <c r="A3035" s="24">
        <v>42472</v>
      </c>
      <c r="B3035" s="26">
        <v>2.7247443225264512E-4</v>
      </c>
    </row>
    <row r="3036" spans="1:2" x14ac:dyDescent="0.25">
      <c r="A3036" s="24">
        <v>42473</v>
      </c>
      <c r="B3036" s="26">
        <v>2.2724517028316349E-4</v>
      </c>
    </row>
    <row r="3037" spans="1:2" x14ac:dyDescent="0.25">
      <c r="A3037" s="24">
        <v>42474</v>
      </c>
      <c r="B3037" s="26">
        <v>2.7654238881291704E-4</v>
      </c>
    </row>
    <row r="3038" spans="1:2" x14ac:dyDescent="0.25">
      <c r="A3038" s="24">
        <v>42475</v>
      </c>
      <c r="B3038" s="26">
        <v>3.2835465961200683E-4</v>
      </c>
    </row>
    <row r="3039" spans="1:2" x14ac:dyDescent="0.25">
      <c r="A3039" s="24">
        <v>42478</v>
      </c>
      <c r="B3039" s="26">
        <v>4.5583405785176723E-4</v>
      </c>
    </row>
    <row r="3040" spans="1:2" x14ac:dyDescent="0.25">
      <c r="A3040" s="24">
        <v>42479</v>
      </c>
      <c r="B3040" s="26">
        <v>5.0336665234618216E-4</v>
      </c>
    </row>
    <row r="3041" spans="1:2" x14ac:dyDescent="0.25">
      <c r="A3041" s="24">
        <v>42480</v>
      </c>
      <c r="B3041" s="26">
        <v>5.7357218251863351E-4</v>
      </c>
    </row>
    <row r="3042" spans="1:2" x14ac:dyDescent="0.25">
      <c r="A3042" s="24">
        <v>42481</v>
      </c>
      <c r="B3042" s="26">
        <v>6.3887950636098978E-4</v>
      </c>
    </row>
    <row r="3043" spans="1:2" x14ac:dyDescent="0.25">
      <c r="A3043" s="24">
        <v>42482</v>
      </c>
      <c r="B3043" s="26">
        <v>7.7028419212887833E-4</v>
      </c>
    </row>
    <row r="3044" spans="1:2" x14ac:dyDescent="0.25">
      <c r="A3044" s="24">
        <v>42485</v>
      </c>
      <c r="B3044" s="26">
        <v>8.4801142060886292E-4</v>
      </c>
    </row>
    <row r="3045" spans="1:2" x14ac:dyDescent="0.25">
      <c r="A3045" s="24">
        <v>42486</v>
      </c>
      <c r="B3045" s="26">
        <v>9.1066503666037413E-4</v>
      </c>
    </row>
    <row r="3046" spans="1:2" x14ac:dyDescent="0.25">
      <c r="A3046" s="24">
        <v>42487</v>
      </c>
      <c r="B3046" s="26">
        <v>9.7317996285672947E-4</v>
      </c>
    </row>
    <row r="3047" spans="1:2" x14ac:dyDescent="0.25">
      <c r="A3047" s="24">
        <v>42488</v>
      </c>
      <c r="B3047" s="26">
        <v>8.7658997260642302E-4</v>
      </c>
    </row>
    <row r="3048" spans="1:2" x14ac:dyDescent="0.25">
      <c r="A3048" s="24">
        <v>42489</v>
      </c>
      <c r="B3048" s="26">
        <v>8.838586560229178E-4</v>
      </c>
    </row>
    <row r="3049" spans="1:2" x14ac:dyDescent="0.25">
      <c r="A3049" s="24">
        <v>42492</v>
      </c>
      <c r="B3049" s="26">
        <v>9.9762499498701196E-4</v>
      </c>
    </row>
    <row r="3050" spans="1:2" x14ac:dyDescent="0.25">
      <c r="A3050" s="24">
        <v>42493</v>
      </c>
      <c r="B3050" s="26">
        <v>1.1243060855248288E-3</v>
      </c>
    </row>
    <row r="3051" spans="1:2" x14ac:dyDescent="0.25">
      <c r="A3051" s="24">
        <v>42494</v>
      </c>
      <c r="B3051" s="26">
        <v>1.1393249846967102E-3</v>
      </c>
    </row>
    <row r="3052" spans="1:2" x14ac:dyDescent="0.25">
      <c r="A3052" s="24">
        <v>42495</v>
      </c>
      <c r="B3052" s="26">
        <v>1.1600731751959525E-3</v>
      </c>
    </row>
    <row r="3053" spans="1:2" x14ac:dyDescent="0.25">
      <c r="A3053" s="24">
        <v>42496</v>
      </c>
      <c r="B3053" s="26">
        <v>1.0228999785688586E-3</v>
      </c>
    </row>
    <row r="3054" spans="1:2" x14ac:dyDescent="0.25">
      <c r="A3054" s="24">
        <v>42499</v>
      </c>
      <c r="B3054" s="26">
        <v>1.1143244442117783E-3</v>
      </c>
    </row>
    <row r="3055" spans="1:2" x14ac:dyDescent="0.25">
      <c r="A3055" s="24">
        <v>42500</v>
      </c>
      <c r="B3055" s="26">
        <v>1.0527272323355152E-3</v>
      </c>
    </row>
    <row r="3056" spans="1:2" x14ac:dyDescent="0.25">
      <c r="A3056" s="24">
        <v>42501</v>
      </c>
      <c r="B3056" s="26">
        <v>1.0478814112515611E-3</v>
      </c>
    </row>
    <row r="3057" spans="1:2" x14ac:dyDescent="0.25">
      <c r="A3057" s="24">
        <v>42502</v>
      </c>
      <c r="B3057" s="26">
        <v>9.759656352454904E-4</v>
      </c>
    </row>
    <row r="3058" spans="1:2" x14ac:dyDescent="0.25">
      <c r="A3058" s="24">
        <v>42503</v>
      </c>
      <c r="B3058" s="26">
        <v>1.029801709969469E-3</v>
      </c>
    </row>
    <row r="3059" spans="1:2" x14ac:dyDescent="0.25">
      <c r="A3059" s="24">
        <v>42506</v>
      </c>
      <c r="B3059" s="26">
        <v>1.0091700676448934E-3</v>
      </c>
    </row>
    <row r="3060" spans="1:2" x14ac:dyDescent="0.25">
      <c r="A3060" s="24">
        <v>42507</v>
      </c>
      <c r="B3060" s="26">
        <v>1.067731128257865E-3</v>
      </c>
    </row>
    <row r="3061" spans="1:2" x14ac:dyDescent="0.25">
      <c r="A3061" s="24">
        <v>42508</v>
      </c>
      <c r="B3061" s="26">
        <v>1.0946944131651204E-3</v>
      </c>
    </row>
    <row r="3062" spans="1:2" x14ac:dyDescent="0.25">
      <c r="A3062" s="24">
        <v>42509</v>
      </c>
      <c r="B3062" s="26">
        <v>1.0996646504735086E-3</v>
      </c>
    </row>
    <row r="3063" spans="1:2" x14ac:dyDescent="0.25">
      <c r="A3063" s="24">
        <v>42510</v>
      </c>
      <c r="B3063" s="26">
        <v>1.0604451526730063E-3</v>
      </c>
    </row>
    <row r="3064" spans="1:2" x14ac:dyDescent="0.25">
      <c r="A3064" s="24">
        <v>42513</v>
      </c>
      <c r="B3064" s="26">
        <v>1.1076888701302412E-3</v>
      </c>
    </row>
    <row r="3065" spans="1:2" x14ac:dyDescent="0.25">
      <c r="A3065" s="24">
        <v>42514</v>
      </c>
      <c r="B3065" s="26">
        <v>9.9825657006458179E-4</v>
      </c>
    </row>
    <row r="3066" spans="1:2" x14ac:dyDescent="0.25">
      <c r="A3066" s="24">
        <v>42515</v>
      </c>
      <c r="B3066" s="26">
        <v>9.7643481280229594E-4</v>
      </c>
    </row>
    <row r="3067" spans="1:2" x14ac:dyDescent="0.25">
      <c r="A3067" s="24">
        <v>42516</v>
      </c>
      <c r="B3067" s="26">
        <v>9.5359158424290769E-4</v>
      </c>
    </row>
    <row r="3068" spans="1:2" x14ac:dyDescent="0.25">
      <c r="A3068" s="24">
        <v>42517</v>
      </c>
      <c r="B3068" s="26">
        <v>9.0104622381703692E-4</v>
      </c>
    </row>
    <row r="3069" spans="1:2" x14ac:dyDescent="0.25">
      <c r="A3069" s="24">
        <v>42521</v>
      </c>
      <c r="B3069" s="26">
        <v>9.5391153203516765E-4</v>
      </c>
    </row>
    <row r="3070" spans="1:2" x14ac:dyDescent="0.25">
      <c r="A3070" s="24">
        <v>42522</v>
      </c>
      <c r="B3070" s="26">
        <v>9.291547192276095E-4</v>
      </c>
    </row>
    <row r="3071" spans="1:2" x14ac:dyDescent="0.25">
      <c r="A3071" s="24">
        <v>42523</v>
      </c>
      <c r="B3071" s="26">
        <v>9.0663865509998942E-4</v>
      </c>
    </row>
    <row r="3072" spans="1:2" x14ac:dyDescent="0.25">
      <c r="A3072" s="24">
        <v>42524</v>
      </c>
      <c r="B3072" s="26">
        <v>9.031662818839159E-4</v>
      </c>
    </row>
    <row r="3073" spans="1:2" x14ac:dyDescent="0.25">
      <c r="A3073" s="24">
        <v>42527</v>
      </c>
      <c r="B3073" s="26">
        <v>9.3704439031472297E-4</v>
      </c>
    </row>
    <row r="3074" spans="1:2" x14ac:dyDescent="0.25">
      <c r="A3074" s="24">
        <v>42528</v>
      </c>
      <c r="B3074" s="26">
        <v>9.217017949041395E-4</v>
      </c>
    </row>
    <row r="3075" spans="1:2" x14ac:dyDescent="0.25">
      <c r="A3075" s="24">
        <v>42529</v>
      </c>
      <c r="B3075" s="26">
        <v>8.8480844608707088E-4</v>
      </c>
    </row>
    <row r="3076" spans="1:2" x14ac:dyDescent="0.25">
      <c r="A3076" s="24">
        <v>42530</v>
      </c>
      <c r="B3076" s="26">
        <v>8.6223497136717064E-4</v>
      </c>
    </row>
    <row r="3077" spans="1:2" x14ac:dyDescent="0.25">
      <c r="A3077" s="24">
        <v>42531</v>
      </c>
      <c r="B3077" s="26">
        <v>8.2062327776588617E-4</v>
      </c>
    </row>
    <row r="3078" spans="1:2" x14ac:dyDescent="0.25">
      <c r="A3078" s="24">
        <v>42534</v>
      </c>
      <c r="B3078" s="26">
        <v>7.266814677002742E-4</v>
      </c>
    </row>
    <row r="3079" spans="1:2" x14ac:dyDescent="0.25">
      <c r="A3079" s="24">
        <v>42535</v>
      </c>
      <c r="B3079" s="26">
        <v>7.6654603696324486E-4</v>
      </c>
    </row>
    <row r="3080" spans="1:2" x14ac:dyDescent="0.25">
      <c r="A3080" s="24">
        <v>42536</v>
      </c>
      <c r="B3080" s="26">
        <v>7.7700372524547312E-4</v>
      </c>
    </row>
    <row r="3081" spans="1:2" x14ac:dyDescent="0.25">
      <c r="A3081" s="24">
        <v>42537</v>
      </c>
      <c r="B3081" s="26">
        <v>8.3868546936161081E-4</v>
      </c>
    </row>
    <row r="3082" spans="1:2" x14ac:dyDescent="0.25">
      <c r="A3082" s="24">
        <v>42538</v>
      </c>
      <c r="B3082" s="26">
        <v>8.0188599094177526E-4</v>
      </c>
    </row>
    <row r="3083" spans="1:2" x14ac:dyDescent="0.25">
      <c r="A3083" s="24">
        <v>42541</v>
      </c>
      <c r="B3083" s="26">
        <v>1.2042730824814996E-3</v>
      </c>
    </row>
    <row r="3084" spans="1:2" x14ac:dyDescent="0.25">
      <c r="A3084" s="24">
        <v>42542</v>
      </c>
      <c r="B3084" s="26">
        <v>1.1926598258698018E-3</v>
      </c>
    </row>
    <row r="3085" spans="1:2" x14ac:dyDescent="0.25">
      <c r="A3085" s="24">
        <v>42543</v>
      </c>
      <c r="B3085" s="26">
        <v>1.1859505924816105E-3</v>
      </c>
    </row>
    <row r="3086" spans="1:2" x14ac:dyDescent="0.25">
      <c r="A3086" s="24">
        <v>42544</v>
      </c>
      <c r="B3086" s="26">
        <v>1.2496158587194106E-3</v>
      </c>
    </row>
    <row r="3087" spans="1:2" x14ac:dyDescent="0.25">
      <c r="A3087" s="24">
        <v>42545</v>
      </c>
      <c r="B3087" s="26">
        <v>4.9695088786161357E-4</v>
      </c>
    </row>
    <row r="3088" spans="1:2" x14ac:dyDescent="0.25">
      <c r="A3088" s="24">
        <v>42548</v>
      </c>
      <c r="B3088" s="26">
        <v>5.741462330588476E-4</v>
      </c>
    </row>
    <row r="3089" spans="1:2" x14ac:dyDescent="0.25">
      <c r="A3089" s="24">
        <v>42549</v>
      </c>
      <c r="B3089" s="26">
        <v>-1.241100437498921E-3</v>
      </c>
    </row>
    <row r="3090" spans="1:2" x14ac:dyDescent="0.25">
      <c r="A3090" s="24">
        <v>42550</v>
      </c>
      <c r="B3090" s="26">
        <v>-1.2037215103253285E-3</v>
      </c>
    </row>
    <row r="3091" spans="1:2" x14ac:dyDescent="0.25">
      <c r="A3091" s="24">
        <v>42551</v>
      </c>
      <c r="B3091" s="26">
        <v>-1.215036879557041E-3</v>
      </c>
    </row>
    <row r="3092" spans="1:2" x14ac:dyDescent="0.25">
      <c r="A3092" s="24">
        <v>42552</v>
      </c>
      <c r="B3092" s="26">
        <v>-1.2090389412825475E-3</v>
      </c>
    </row>
    <row r="3093" spans="1:2" x14ac:dyDescent="0.25">
      <c r="A3093" s="24">
        <v>42556</v>
      </c>
      <c r="B3093" s="26">
        <v>-1.105282843986366E-3</v>
      </c>
    </row>
    <row r="3094" spans="1:2" x14ac:dyDescent="0.25">
      <c r="A3094" s="24">
        <v>42557</v>
      </c>
      <c r="B3094" s="26">
        <v>-1.093871505553623E-3</v>
      </c>
    </row>
    <row r="3095" spans="1:2" x14ac:dyDescent="0.25">
      <c r="A3095" s="24">
        <v>42558</v>
      </c>
      <c r="B3095" s="26">
        <v>-1.0316523505803366E-3</v>
      </c>
    </row>
    <row r="3096" spans="1:2" x14ac:dyDescent="0.25">
      <c r="A3096" s="24">
        <v>42559</v>
      </c>
      <c r="B3096" s="26">
        <v>-1.1047360872812328E-3</v>
      </c>
    </row>
    <row r="3097" spans="1:2" x14ac:dyDescent="0.25">
      <c r="A3097" s="24">
        <v>42562</v>
      </c>
      <c r="B3097" s="26">
        <v>-1.0726202591349043E-3</v>
      </c>
    </row>
    <row r="3098" spans="1:2" x14ac:dyDescent="0.25">
      <c r="A3098" s="24">
        <v>42563</v>
      </c>
      <c r="B3098" s="26">
        <v>-1.0776600975583861E-3</v>
      </c>
    </row>
    <row r="3099" spans="1:2" x14ac:dyDescent="0.25">
      <c r="A3099" s="24">
        <v>42564</v>
      </c>
      <c r="B3099" s="26">
        <v>-1.0848295014438403E-3</v>
      </c>
    </row>
    <row r="3100" spans="1:2" x14ac:dyDescent="0.25">
      <c r="A3100" s="24">
        <v>42565</v>
      </c>
      <c r="B3100" s="26">
        <v>-1.1176750938732827E-3</v>
      </c>
    </row>
    <row r="3101" spans="1:2" x14ac:dyDescent="0.25">
      <c r="A3101" s="24">
        <v>42566</v>
      </c>
      <c r="B3101" s="26">
        <v>-1.1112992402604327E-3</v>
      </c>
    </row>
    <row r="3102" spans="1:2" x14ac:dyDescent="0.25">
      <c r="A3102" s="24">
        <v>42569</v>
      </c>
      <c r="B3102" s="26">
        <v>-1.173589191007185E-3</v>
      </c>
    </row>
    <row r="3103" spans="1:2" x14ac:dyDescent="0.25">
      <c r="A3103" s="24">
        <v>42570</v>
      </c>
      <c r="B3103" s="26">
        <v>-1.1410605435819843E-3</v>
      </c>
    </row>
    <row r="3104" spans="1:2" x14ac:dyDescent="0.25">
      <c r="A3104" s="24">
        <v>42571</v>
      </c>
      <c r="B3104" s="26">
        <v>-1.076969621714774E-3</v>
      </c>
    </row>
    <row r="3105" spans="1:2" x14ac:dyDescent="0.25">
      <c r="A3105" s="24">
        <v>42572</v>
      </c>
      <c r="B3105" s="26">
        <v>-1.0763865143653684E-3</v>
      </c>
    </row>
    <row r="3106" spans="1:2" x14ac:dyDescent="0.25">
      <c r="A3106" s="24">
        <v>42573</v>
      </c>
      <c r="B3106" s="26">
        <v>-1.1151600718957155E-3</v>
      </c>
    </row>
    <row r="3107" spans="1:2" x14ac:dyDescent="0.25">
      <c r="A3107" s="24">
        <v>42576</v>
      </c>
      <c r="B3107" s="26">
        <v>-1.0391536626769282E-3</v>
      </c>
    </row>
    <row r="3108" spans="1:2" x14ac:dyDescent="0.25">
      <c r="A3108" s="24">
        <v>42577</v>
      </c>
      <c r="B3108" s="26">
        <v>-1.0454275093263465E-3</v>
      </c>
    </row>
    <row r="3109" spans="1:2" x14ac:dyDescent="0.25">
      <c r="A3109" s="24">
        <v>42578</v>
      </c>
      <c r="B3109" s="26">
        <v>-1.0033084601263065E-3</v>
      </c>
    </row>
    <row r="3110" spans="1:2" x14ac:dyDescent="0.25">
      <c r="A3110" s="24">
        <v>42579</v>
      </c>
      <c r="B3110" s="26">
        <v>-1.0023603517896884E-3</v>
      </c>
    </row>
    <row r="3111" spans="1:2" x14ac:dyDescent="0.25">
      <c r="A3111" s="24">
        <v>42580</v>
      </c>
      <c r="B3111" s="26">
        <v>-1.0286051544362573E-3</v>
      </c>
    </row>
    <row r="3112" spans="1:2" x14ac:dyDescent="0.25">
      <c r="A3112" s="24">
        <v>42583</v>
      </c>
      <c r="B3112" s="26">
        <v>-1.0087993748638668E-3</v>
      </c>
    </row>
    <row r="3113" spans="1:2" x14ac:dyDescent="0.25">
      <c r="A3113" s="24">
        <v>42584</v>
      </c>
      <c r="B3113" s="26">
        <v>-1.0451730780284274E-3</v>
      </c>
    </row>
    <row r="3114" spans="1:2" x14ac:dyDescent="0.25">
      <c r="A3114" s="24">
        <v>42585</v>
      </c>
      <c r="B3114" s="26">
        <v>-1.0891734856206536E-3</v>
      </c>
    </row>
    <row r="3115" spans="1:2" x14ac:dyDescent="0.25">
      <c r="A3115" s="24">
        <v>42586</v>
      </c>
      <c r="B3115" s="26">
        <v>-1.1766689834448174E-3</v>
      </c>
    </row>
    <row r="3116" spans="1:2" x14ac:dyDescent="0.25">
      <c r="A3116" s="24">
        <v>42587</v>
      </c>
      <c r="B3116" s="26">
        <v>-1.2136815900576359E-3</v>
      </c>
    </row>
    <row r="3117" spans="1:2" x14ac:dyDescent="0.25">
      <c r="A3117" s="24">
        <v>42590</v>
      </c>
      <c r="B3117" s="26">
        <v>-1.2081032360685695E-3</v>
      </c>
    </row>
    <row r="3118" spans="1:2" x14ac:dyDescent="0.25">
      <c r="A3118" s="24">
        <v>42591</v>
      </c>
      <c r="B3118" s="26">
        <v>-1.2169850894032663E-3</v>
      </c>
    </row>
    <row r="3119" spans="1:2" x14ac:dyDescent="0.25">
      <c r="A3119" s="24">
        <v>42592</v>
      </c>
      <c r="B3119" s="26">
        <v>-1.2804262170382774E-3</v>
      </c>
    </row>
    <row r="3120" spans="1:2" x14ac:dyDescent="0.25">
      <c r="A3120" s="24">
        <v>42593</v>
      </c>
      <c r="B3120" s="26">
        <v>-1.3424030896331818E-3</v>
      </c>
    </row>
    <row r="3121" spans="1:2" x14ac:dyDescent="0.25">
      <c r="A3121" s="24">
        <v>42594</v>
      </c>
      <c r="B3121" s="26">
        <v>-1.3734005764425294E-3</v>
      </c>
    </row>
    <row r="3122" spans="1:2" x14ac:dyDescent="0.25">
      <c r="A3122" s="24">
        <v>42597</v>
      </c>
      <c r="B3122" s="26">
        <v>-1.3407439220483042E-3</v>
      </c>
    </row>
    <row r="3123" spans="1:2" x14ac:dyDescent="0.25">
      <c r="A3123" s="24">
        <v>42598</v>
      </c>
      <c r="B3123" s="26">
        <v>-1.3782110679524395E-3</v>
      </c>
    </row>
    <row r="3124" spans="1:2" x14ac:dyDescent="0.25">
      <c r="A3124" s="24">
        <v>42599</v>
      </c>
      <c r="B3124" s="26">
        <v>-1.4009333018774051E-3</v>
      </c>
    </row>
    <row r="3125" spans="1:2" x14ac:dyDescent="0.25">
      <c r="A3125" s="24">
        <v>42600</v>
      </c>
      <c r="B3125" s="26">
        <v>-1.4452772327440133E-3</v>
      </c>
    </row>
    <row r="3126" spans="1:2" x14ac:dyDescent="0.25">
      <c r="A3126" s="24">
        <v>42601</v>
      </c>
      <c r="B3126" s="26">
        <v>-1.4708362371055328E-3</v>
      </c>
    </row>
    <row r="3127" spans="1:2" x14ac:dyDescent="0.25">
      <c r="A3127" s="24">
        <v>42604</v>
      </c>
      <c r="B3127" s="26">
        <v>-1.4163538355069782E-3</v>
      </c>
    </row>
    <row r="3128" spans="1:2" x14ac:dyDescent="0.25">
      <c r="A3128" s="24">
        <v>42605</v>
      </c>
      <c r="B3128" s="26">
        <v>-1.3891116633747425E-3</v>
      </c>
    </row>
    <row r="3129" spans="1:2" x14ac:dyDescent="0.25">
      <c r="A3129" s="24">
        <v>42606</v>
      </c>
      <c r="B3129" s="26">
        <v>-1.3431987710046389E-3</v>
      </c>
    </row>
    <row r="3130" spans="1:2" x14ac:dyDescent="0.25">
      <c r="A3130" s="24">
        <v>42607</v>
      </c>
      <c r="B3130" s="26">
        <v>-1.3891160226680022E-3</v>
      </c>
    </row>
    <row r="3131" spans="1:2" x14ac:dyDescent="0.25">
      <c r="A3131" s="24">
        <v>42608</v>
      </c>
      <c r="B3131" s="26">
        <v>-1.3992116285210798E-3</v>
      </c>
    </row>
    <row r="3132" spans="1:2" x14ac:dyDescent="0.25">
      <c r="A3132" s="24">
        <v>42611</v>
      </c>
      <c r="B3132" s="26">
        <v>-1.34957939339031E-3</v>
      </c>
    </row>
    <row r="3133" spans="1:2" x14ac:dyDescent="0.25">
      <c r="A3133" s="24">
        <v>42612</v>
      </c>
      <c r="B3133" s="26">
        <v>-1.3622215165615126E-3</v>
      </c>
    </row>
    <row r="3134" spans="1:2" x14ac:dyDescent="0.25">
      <c r="A3134" s="24">
        <v>42613</v>
      </c>
      <c r="B3134" s="26">
        <v>-1.3889240299318484E-3</v>
      </c>
    </row>
    <row r="3135" spans="1:2" x14ac:dyDescent="0.25">
      <c r="A3135" s="24">
        <v>42614</v>
      </c>
      <c r="B3135" s="26">
        <v>-1.3809372715227752E-3</v>
      </c>
    </row>
    <row r="3136" spans="1:2" x14ac:dyDescent="0.25">
      <c r="A3136" s="24">
        <v>42615</v>
      </c>
      <c r="B3136" s="26">
        <v>-1.4518577592794735E-3</v>
      </c>
    </row>
    <row r="3137" spans="1:2" x14ac:dyDescent="0.25">
      <c r="A3137" s="24">
        <v>42619</v>
      </c>
      <c r="B3137" s="26">
        <v>-1.3669368064761489E-3</v>
      </c>
    </row>
    <row r="3138" spans="1:2" x14ac:dyDescent="0.25">
      <c r="A3138" s="24">
        <v>42620</v>
      </c>
      <c r="B3138" s="26">
        <v>-1.3562581289683351E-3</v>
      </c>
    </row>
    <row r="3139" spans="1:2" x14ac:dyDescent="0.25">
      <c r="A3139" s="24">
        <v>42621</v>
      </c>
      <c r="B3139" s="26">
        <v>-1.4066481875961712E-3</v>
      </c>
    </row>
    <row r="3140" spans="1:2" x14ac:dyDescent="0.25">
      <c r="A3140" s="24">
        <v>42622</v>
      </c>
      <c r="B3140" s="26">
        <v>-1.3203964117265432E-3</v>
      </c>
    </row>
    <row r="3141" spans="1:2" x14ac:dyDescent="0.25">
      <c r="A3141" s="24">
        <v>42625</v>
      </c>
      <c r="B3141" s="26">
        <v>-1.3456663946338487E-3</v>
      </c>
    </row>
    <row r="3142" spans="1:2" x14ac:dyDescent="0.25">
      <c r="A3142" s="24">
        <v>42626</v>
      </c>
      <c r="B3142" s="26">
        <v>-1.1182768814077537E-3</v>
      </c>
    </row>
    <row r="3143" spans="1:2" x14ac:dyDescent="0.25">
      <c r="A3143" s="24">
        <v>42627</v>
      </c>
      <c r="B3143" s="26">
        <v>-1.1565885777872209E-3</v>
      </c>
    </row>
    <row r="3144" spans="1:2" x14ac:dyDescent="0.25">
      <c r="A3144" s="24">
        <v>42628</v>
      </c>
      <c r="B3144" s="26">
        <v>-1.092946694905339E-3</v>
      </c>
    </row>
    <row r="3145" spans="1:2" x14ac:dyDescent="0.25">
      <c r="A3145" s="24">
        <v>42629</v>
      </c>
      <c r="B3145" s="26">
        <v>-1.1264892090545597E-3</v>
      </c>
    </row>
    <row r="3146" spans="1:2" x14ac:dyDescent="0.25">
      <c r="A3146" s="24">
        <v>42632</v>
      </c>
      <c r="B3146" s="26">
        <v>-1.0389926713785247E-3</v>
      </c>
    </row>
    <row r="3147" spans="1:2" x14ac:dyDescent="0.25">
      <c r="A3147" s="24">
        <v>42633</v>
      </c>
      <c r="B3147" s="26">
        <v>-1.0932402409891129E-3</v>
      </c>
    </row>
    <row r="3148" spans="1:2" x14ac:dyDescent="0.25">
      <c r="A3148" s="24">
        <v>42634</v>
      </c>
      <c r="B3148" s="26">
        <v>-1.2342501717117482E-3</v>
      </c>
    </row>
    <row r="3149" spans="1:2" x14ac:dyDescent="0.25">
      <c r="A3149" s="24">
        <v>42635</v>
      </c>
      <c r="B3149" s="26">
        <v>-1.3033001991378246E-3</v>
      </c>
    </row>
    <row r="3150" spans="1:2" x14ac:dyDescent="0.25">
      <c r="A3150" s="24">
        <v>42636</v>
      </c>
      <c r="B3150" s="26">
        <v>-1.2867066085651135E-3</v>
      </c>
    </row>
    <row r="3151" spans="1:2" x14ac:dyDescent="0.25">
      <c r="A3151" s="24">
        <v>42639</v>
      </c>
      <c r="B3151" s="26">
        <v>-1.1990728665882688E-3</v>
      </c>
    </row>
    <row r="3152" spans="1:2" x14ac:dyDescent="0.25">
      <c r="A3152" s="24">
        <v>42640</v>
      </c>
      <c r="B3152" s="26">
        <v>-1.192574408520608E-3</v>
      </c>
    </row>
    <row r="3153" spans="1:2" x14ac:dyDescent="0.25">
      <c r="A3153" s="24">
        <v>42641</v>
      </c>
      <c r="B3153" s="26">
        <v>-1.2603304717383468E-3</v>
      </c>
    </row>
    <row r="3154" spans="1:2" x14ac:dyDescent="0.25">
      <c r="A3154" s="24">
        <v>42642</v>
      </c>
      <c r="B3154" s="26">
        <v>-1.2977900318901225E-3</v>
      </c>
    </row>
    <row r="3155" spans="1:2" x14ac:dyDescent="0.25">
      <c r="A3155" s="24">
        <v>42643</v>
      </c>
      <c r="B3155" s="26">
        <v>-1.4348407187685375E-3</v>
      </c>
    </row>
    <row r="3156" spans="1:2" x14ac:dyDescent="0.25">
      <c r="A3156" s="24">
        <v>42646</v>
      </c>
      <c r="B3156" s="26">
        <v>-1.3936527381815944E-3</v>
      </c>
    </row>
    <row r="3157" spans="1:2" x14ac:dyDescent="0.25">
      <c r="A3157" s="24">
        <v>42647</v>
      </c>
      <c r="B3157" s="26">
        <v>-1.4257768159389173E-3</v>
      </c>
    </row>
    <row r="3158" spans="1:2" x14ac:dyDescent="0.25">
      <c r="A3158" s="24">
        <v>42648</v>
      </c>
      <c r="B3158" s="26">
        <v>-1.4611170871094981E-3</v>
      </c>
    </row>
    <row r="3159" spans="1:2" x14ac:dyDescent="0.25">
      <c r="A3159" s="24">
        <v>42649</v>
      </c>
      <c r="B3159" s="26">
        <v>-1.4857381546613535E-3</v>
      </c>
    </row>
    <row r="3160" spans="1:2" x14ac:dyDescent="0.25">
      <c r="A3160" s="24">
        <v>42650</v>
      </c>
      <c r="B3160" s="26">
        <v>-1.5169032681792149E-3</v>
      </c>
    </row>
    <row r="3161" spans="1:2" x14ac:dyDescent="0.25">
      <c r="A3161" s="24">
        <v>42653</v>
      </c>
      <c r="B3161" s="26">
        <v>-1.4313890180330802E-3</v>
      </c>
    </row>
    <row r="3162" spans="1:2" x14ac:dyDescent="0.25">
      <c r="A3162" s="24">
        <v>42654</v>
      </c>
      <c r="B3162" s="26">
        <v>-1.4405823820117236E-3</v>
      </c>
    </row>
    <row r="3163" spans="1:2" x14ac:dyDescent="0.25">
      <c r="A3163" s="24">
        <v>42655</v>
      </c>
      <c r="B3163" s="26">
        <v>-1.4456429175545571E-3</v>
      </c>
    </row>
    <row r="3164" spans="1:2" x14ac:dyDescent="0.25">
      <c r="A3164" s="24">
        <v>42656</v>
      </c>
      <c r="B3164" s="26">
        <v>-1.49921228024541E-3</v>
      </c>
    </row>
    <row r="3165" spans="1:2" x14ac:dyDescent="0.25">
      <c r="A3165" s="24">
        <v>42657</v>
      </c>
      <c r="B3165" s="26">
        <v>-1.4697550946080051E-3</v>
      </c>
    </row>
    <row r="3166" spans="1:2" x14ac:dyDescent="0.25">
      <c r="A3166" s="24">
        <v>42660</v>
      </c>
      <c r="B3166" s="26">
        <v>-1.4036486791360048E-3</v>
      </c>
    </row>
    <row r="3167" spans="1:2" x14ac:dyDescent="0.25">
      <c r="A3167" s="24">
        <v>42661</v>
      </c>
      <c r="B3167" s="26">
        <v>-1.3943898906402241E-3</v>
      </c>
    </row>
    <row r="3168" spans="1:2" x14ac:dyDescent="0.25">
      <c r="A3168" s="24">
        <v>42662</v>
      </c>
      <c r="B3168" s="26">
        <v>-1.41300029494551E-3</v>
      </c>
    </row>
    <row r="3169" spans="1:2" x14ac:dyDescent="0.25">
      <c r="A3169" s="24">
        <v>42663</v>
      </c>
      <c r="B3169" s="26">
        <v>-1.391618220211166E-3</v>
      </c>
    </row>
    <row r="3170" spans="1:2" x14ac:dyDescent="0.25">
      <c r="A3170" s="24">
        <v>42664</v>
      </c>
      <c r="B3170" s="26">
        <v>-1.3953599083741386E-3</v>
      </c>
    </row>
    <row r="3171" spans="1:2" x14ac:dyDescent="0.25">
      <c r="A3171" s="24">
        <v>42667</v>
      </c>
      <c r="B3171" s="26">
        <v>-1.4144054911851001E-3</v>
      </c>
    </row>
    <row r="3172" spans="1:2" x14ac:dyDescent="0.25">
      <c r="A3172" s="24">
        <v>42668</v>
      </c>
      <c r="B3172" s="26">
        <v>-1.4740264545174409E-3</v>
      </c>
    </row>
    <row r="3173" spans="1:2" x14ac:dyDescent="0.25">
      <c r="A3173" s="24">
        <v>42669</v>
      </c>
      <c r="B3173" s="26">
        <v>-1.4679790047140706E-3</v>
      </c>
    </row>
    <row r="3174" spans="1:2" x14ac:dyDescent="0.25">
      <c r="A3174" s="24">
        <v>42670</v>
      </c>
      <c r="B3174" s="26">
        <v>-1.4510650360511912E-3</v>
      </c>
    </row>
    <row r="3175" spans="1:2" x14ac:dyDescent="0.25">
      <c r="A3175" s="24">
        <v>42671</v>
      </c>
      <c r="B3175" s="26">
        <v>-1.4702245896675015E-3</v>
      </c>
    </row>
    <row r="3176" spans="1:2" x14ac:dyDescent="0.25">
      <c r="A3176" s="24">
        <v>42674</v>
      </c>
      <c r="B3176" s="26">
        <v>-1.5210638461242709E-3</v>
      </c>
    </row>
    <row r="3177" spans="1:2" x14ac:dyDescent="0.25">
      <c r="A3177" s="24">
        <v>42675</v>
      </c>
      <c r="B3177" s="26">
        <v>-1.5262590796611963E-3</v>
      </c>
    </row>
    <row r="3178" spans="1:2" x14ac:dyDescent="0.25">
      <c r="A3178" s="24">
        <v>42676</v>
      </c>
      <c r="B3178" s="26">
        <v>-1.5462282501303992E-3</v>
      </c>
    </row>
    <row r="3179" spans="1:2" x14ac:dyDescent="0.25">
      <c r="A3179" s="24">
        <v>42677</v>
      </c>
      <c r="B3179" s="26">
        <v>-1.5766385868175581E-3</v>
      </c>
    </row>
    <row r="3180" spans="1:2" x14ac:dyDescent="0.25">
      <c r="A3180" s="24">
        <v>42678</v>
      </c>
      <c r="B3180" s="26">
        <v>-1.5201349615131532E-3</v>
      </c>
    </row>
    <row r="3181" spans="1:2" x14ac:dyDescent="0.25">
      <c r="A3181" s="24">
        <v>42681</v>
      </c>
      <c r="B3181" s="26">
        <v>-1.824377156137813E-3</v>
      </c>
    </row>
    <row r="3182" spans="1:2" x14ac:dyDescent="0.25">
      <c r="A3182" s="24">
        <v>42682</v>
      </c>
      <c r="B3182" s="26">
        <v>-1.8175275041187877E-3</v>
      </c>
    </row>
    <row r="3183" spans="1:2" x14ac:dyDescent="0.25">
      <c r="A3183" s="24">
        <v>42683</v>
      </c>
      <c r="B3183" s="26">
        <v>-1.8433629562037979E-3</v>
      </c>
    </row>
    <row r="3184" spans="1:2" x14ac:dyDescent="0.25">
      <c r="A3184" s="24">
        <v>42684</v>
      </c>
      <c r="B3184" s="26">
        <v>-1.8174973101232617E-3</v>
      </c>
    </row>
    <row r="3185" spans="1:2" x14ac:dyDescent="0.25">
      <c r="A3185" s="24">
        <v>42685</v>
      </c>
      <c r="B3185" s="26">
        <v>-1.7766961827095917E-3</v>
      </c>
    </row>
    <row r="3186" spans="1:2" x14ac:dyDescent="0.25">
      <c r="A3186" s="24">
        <v>42688</v>
      </c>
      <c r="B3186" s="26">
        <v>-1.7042172316347193E-3</v>
      </c>
    </row>
    <row r="3187" spans="1:2" x14ac:dyDescent="0.25">
      <c r="A3187" s="24">
        <v>42689</v>
      </c>
      <c r="B3187" s="26">
        <v>-1.6217806645202337E-3</v>
      </c>
    </row>
    <row r="3188" spans="1:2" x14ac:dyDescent="0.25">
      <c r="A3188" s="24">
        <v>42690</v>
      </c>
      <c r="B3188" s="26">
        <v>-1.5696204722557283E-3</v>
      </c>
    </row>
    <row r="3189" spans="1:2" x14ac:dyDescent="0.25">
      <c r="A3189" s="24">
        <v>42691</v>
      </c>
      <c r="B3189" s="26">
        <v>-1.4772421967327309E-3</v>
      </c>
    </row>
    <row r="3190" spans="1:2" x14ac:dyDescent="0.25">
      <c r="A3190" s="24">
        <v>42692</v>
      </c>
      <c r="B3190" s="26">
        <v>-1.4696283457935611E-3</v>
      </c>
    </row>
    <row r="3191" spans="1:2" x14ac:dyDescent="0.25">
      <c r="A3191" s="24">
        <v>42695</v>
      </c>
      <c r="B3191" s="26">
        <v>-1.4582747564515497E-3</v>
      </c>
    </row>
    <row r="3192" spans="1:2" x14ac:dyDescent="0.25">
      <c r="A3192" s="24">
        <v>42696</v>
      </c>
      <c r="B3192" s="26">
        <v>-1.4670671686033421E-3</v>
      </c>
    </row>
    <row r="3193" spans="1:2" x14ac:dyDescent="0.25">
      <c r="A3193" s="24">
        <v>42697</v>
      </c>
      <c r="B3193" s="26">
        <v>-1.4853881176805084E-3</v>
      </c>
    </row>
    <row r="3194" spans="1:2" x14ac:dyDescent="0.25">
      <c r="A3194" s="24">
        <v>42699</v>
      </c>
      <c r="B3194" s="26">
        <v>-1.4793417839287226E-3</v>
      </c>
    </row>
    <row r="3195" spans="1:2" x14ac:dyDescent="0.25">
      <c r="A3195" s="24">
        <v>42702</v>
      </c>
      <c r="B3195" s="26">
        <v>-1.4551766537179711E-3</v>
      </c>
    </row>
    <row r="3196" spans="1:2" x14ac:dyDescent="0.25">
      <c r="A3196" s="24">
        <v>42703</v>
      </c>
      <c r="B3196" s="26">
        <v>-1.4395155872523047E-3</v>
      </c>
    </row>
    <row r="3197" spans="1:2" x14ac:dyDescent="0.25">
      <c r="A3197" s="24">
        <v>42704</v>
      </c>
      <c r="B3197" s="26">
        <v>-1.4553233392471387E-3</v>
      </c>
    </row>
    <row r="3198" spans="1:2" x14ac:dyDescent="0.25">
      <c r="A3198" s="24">
        <v>42705</v>
      </c>
      <c r="B3198" s="26">
        <v>-1.4716651453884344E-3</v>
      </c>
    </row>
    <row r="3199" spans="1:2" x14ac:dyDescent="0.25">
      <c r="A3199" s="24">
        <v>42706</v>
      </c>
      <c r="B3199" s="26">
        <v>-1.4690171013820308E-3</v>
      </c>
    </row>
    <row r="3200" spans="1:2" x14ac:dyDescent="0.25">
      <c r="A3200" s="24">
        <v>42709</v>
      </c>
      <c r="B3200" s="26">
        <v>-1.4622984737584499E-3</v>
      </c>
    </row>
    <row r="3201" spans="1:2" x14ac:dyDescent="0.25">
      <c r="A3201" s="24">
        <v>42710</v>
      </c>
      <c r="B3201" s="26">
        <v>-1.4483649805477894E-3</v>
      </c>
    </row>
    <row r="3202" spans="1:2" x14ac:dyDescent="0.25">
      <c r="A3202" s="24">
        <v>42711</v>
      </c>
      <c r="B3202" s="26">
        <v>-1.4702764774797705E-3</v>
      </c>
    </row>
    <row r="3203" spans="1:2" x14ac:dyDescent="0.25">
      <c r="A3203" s="24">
        <v>42712</v>
      </c>
      <c r="B3203" s="26">
        <v>-1.499597861317481E-3</v>
      </c>
    </row>
    <row r="3204" spans="1:2" x14ac:dyDescent="0.25">
      <c r="A3204" s="24">
        <v>42713</v>
      </c>
      <c r="B3204" s="26">
        <v>-1.5613494252485483E-3</v>
      </c>
    </row>
    <row r="3205" spans="1:2" x14ac:dyDescent="0.25">
      <c r="A3205" s="24">
        <v>42716</v>
      </c>
      <c r="B3205" s="26">
        <v>-1.5234498425368281E-3</v>
      </c>
    </row>
    <row r="3206" spans="1:2" x14ac:dyDescent="0.25">
      <c r="A3206" s="24">
        <v>42717</v>
      </c>
      <c r="B3206" s="26">
        <v>-1.5283588122761982E-3</v>
      </c>
    </row>
    <row r="3207" spans="1:2" x14ac:dyDescent="0.25">
      <c r="A3207" s="24">
        <v>42718</v>
      </c>
      <c r="B3207" s="26">
        <v>-1.502342002718482E-3</v>
      </c>
    </row>
    <row r="3208" spans="1:2" x14ac:dyDescent="0.25">
      <c r="A3208" s="24">
        <v>42719</v>
      </c>
      <c r="B3208" s="26">
        <v>-1.5224769853733333E-3</v>
      </c>
    </row>
    <row r="3209" spans="1:2" x14ac:dyDescent="0.25">
      <c r="A3209" s="24">
        <v>42720</v>
      </c>
      <c r="B3209" s="26">
        <v>-1.5148664623625407E-3</v>
      </c>
    </row>
    <row r="3210" spans="1:2" x14ac:dyDescent="0.25">
      <c r="A3210" s="24">
        <v>42723</v>
      </c>
      <c r="B3210" s="26">
        <v>-1.4333564350276218E-3</v>
      </c>
    </row>
    <row r="3211" spans="1:2" x14ac:dyDescent="0.25">
      <c r="A3211" s="24">
        <v>42724</v>
      </c>
      <c r="B3211" s="26">
        <v>-1.4545682565829665E-3</v>
      </c>
    </row>
    <row r="3212" spans="1:2" x14ac:dyDescent="0.25">
      <c r="A3212" s="24">
        <v>42725</v>
      </c>
      <c r="B3212" s="26">
        <v>-1.4673311364408193E-3</v>
      </c>
    </row>
    <row r="3213" spans="1:2" x14ac:dyDescent="0.25">
      <c r="A3213" s="24">
        <v>42726</v>
      </c>
      <c r="B3213" s="26">
        <v>-1.5230882317408545E-3</v>
      </c>
    </row>
    <row r="3214" spans="1:2" x14ac:dyDescent="0.25">
      <c r="A3214" s="24">
        <v>42727</v>
      </c>
      <c r="B3214" s="26">
        <v>-1.5385799516853815E-3</v>
      </c>
    </row>
    <row r="3215" spans="1:2" x14ac:dyDescent="0.25">
      <c r="A3215" s="24">
        <v>42731</v>
      </c>
      <c r="B3215" s="26">
        <v>-1.3730742238596827E-3</v>
      </c>
    </row>
    <row r="3216" spans="1:2" x14ac:dyDescent="0.25">
      <c r="A3216" s="24">
        <v>42732</v>
      </c>
      <c r="B3216" s="26">
        <v>-1.4241067822166054E-3</v>
      </c>
    </row>
    <row r="3217" spans="1:2" x14ac:dyDescent="0.25">
      <c r="A3217" s="24">
        <v>42733</v>
      </c>
      <c r="B3217" s="26">
        <v>-1.4451009086968725E-3</v>
      </c>
    </row>
    <row r="3218" spans="1:2" x14ac:dyDescent="0.25">
      <c r="A3218" s="24">
        <v>42734</v>
      </c>
      <c r="B3218" s="26">
        <v>-1.4778082409283577E-3</v>
      </c>
    </row>
    <row r="3219" spans="1:2" x14ac:dyDescent="0.25">
      <c r="A3219" s="24">
        <v>42738</v>
      </c>
      <c r="B3219" s="26">
        <v>-1.1641874356490556E-3</v>
      </c>
    </row>
    <row r="3220" spans="1:2" x14ac:dyDescent="0.25">
      <c r="A3220" s="24">
        <v>42739</v>
      </c>
      <c r="B3220" s="26">
        <v>-1.2293393108812056E-3</v>
      </c>
    </row>
    <row r="3221" spans="1:2" x14ac:dyDescent="0.25">
      <c r="A3221" s="24">
        <v>42740</v>
      </c>
      <c r="B3221" s="26">
        <v>-1.3052953178632754E-3</v>
      </c>
    </row>
    <row r="3222" spans="1:2" x14ac:dyDescent="0.25">
      <c r="A3222" s="24">
        <v>42741</v>
      </c>
      <c r="B3222" s="26">
        <v>-1.3285691544048239E-3</v>
      </c>
    </row>
    <row r="3223" spans="1:2" x14ac:dyDescent="0.25">
      <c r="A3223" s="24">
        <v>42744</v>
      </c>
      <c r="B3223" s="26">
        <v>-1.2987270839303067E-3</v>
      </c>
    </row>
    <row r="3224" spans="1:2" x14ac:dyDescent="0.25">
      <c r="A3224" s="24">
        <v>42745</v>
      </c>
      <c r="B3224" s="26">
        <v>-1.3954045301494133E-3</v>
      </c>
    </row>
    <row r="3225" spans="1:2" x14ac:dyDescent="0.25">
      <c r="A3225" s="24">
        <v>42746</v>
      </c>
      <c r="B3225" s="26">
        <v>-1.4268054821391374E-3</v>
      </c>
    </row>
    <row r="3226" spans="1:2" x14ac:dyDescent="0.25">
      <c r="A3226" s="24">
        <v>42747</v>
      </c>
      <c r="B3226" s="26">
        <v>-1.443651036940552E-3</v>
      </c>
    </row>
    <row r="3227" spans="1:2" x14ac:dyDescent="0.25">
      <c r="A3227" s="24">
        <v>42748</v>
      </c>
      <c r="B3227" s="26">
        <v>-1.4651713747650952E-3</v>
      </c>
    </row>
    <row r="3228" spans="1:2" x14ac:dyDescent="0.25">
      <c r="A3228" s="24">
        <v>42752</v>
      </c>
      <c r="B3228" s="26">
        <v>-1.4100394185115883E-3</v>
      </c>
    </row>
    <row r="3229" spans="1:2" x14ac:dyDescent="0.25">
      <c r="A3229" s="24">
        <v>42753</v>
      </c>
      <c r="B3229" s="26">
        <v>-1.4342319316196228E-3</v>
      </c>
    </row>
    <row r="3230" spans="1:2" x14ac:dyDescent="0.25">
      <c r="A3230" s="24">
        <v>42754</v>
      </c>
      <c r="B3230" s="26">
        <v>-1.3661681346178733E-3</v>
      </c>
    </row>
    <row r="3231" spans="1:2" x14ac:dyDescent="0.25">
      <c r="A3231" s="24">
        <v>42755</v>
      </c>
      <c r="B3231" s="26">
        <v>-1.3323901077066935E-3</v>
      </c>
    </row>
    <row r="3232" spans="1:2" x14ac:dyDescent="0.25">
      <c r="A3232" s="24">
        <v>42758</v>
      </c>
      <c r="B3232" s="26">
        <v>-1.2868339927674111E-3</v>
      </c>
    </row>
    <row r="3233" spans="1:2" x14ac:dyDescent="0.25">
      <c r="A3233" s="24">
        <v>42759</v>
      </c>
      <c r="B3233" s="26">
        <v>-1.2590181214802154E-3</v>
      </c>
    </row>
    <row r="3234" spans="1:2" x14ac:dyDescent="0.25">
      <c r="A3234" s="24">
        <v>42760</v>
      </c>
      <c r="B3234" s="26">
        <v>-1.3625335526924465E-3</v>
      </c>
    </row>
    <row r="3235" spans="1:2" x14ac:dyDescent="0.25">
      <c r="A3235" s="24">
        <v>42761</v>
      </c>
      <c r="B3235" s="26">
        <v>-1.3723366770299616E-3</v>
      </c>
    </row>
    <row r="3236" spans="1:2" x14ac:dyDescent="0.25">
      <c r="A3236" s="24">
        <v>42762</v>
      </c>
      <c r="B3236" s="26">
        <v>-1.4156809382814828E-3</v>
      </c>
    </row>
    <row r="3237" spans="1:2" x14ac:dyDescent="0.25">
      <c r="A3237" s="24">
        <v>42765</v>
      </c>
      <c r="B3237" s="26">
        <v>-1.3763347436294149E-3</v>
      </c>
    </row>
    <row r="3238" spans="1:2" x14ac:dyDescent="0.25">
      <c r="A3238" s="24">
        <v>42766</v>
      </c>
      <c r="B3238" s="26">
        <v>-1.3776606462293506E-3</v>
      </c>
    </row>
    <row r="3239" spans="1:2" x14ac:dyDescent="0.25">
      <c r="A3239" s="24">
        <v>42767</v>
      </c>
      <c r="B3239" s="26">
        <v>-1.4002268901116555E-3</v>
      </c>
    </row>
    <row r="3240" spans="1:2" x14ac:dyDescent="0.25">
      <c r="A3240" s="24">
        <v>42768</v>
      </c>
      <c r="B3240" s="26">
        <v>-1.4354837979921875E-3</v>
      </c>
    </row>
    <row r="3241" spans="1:2" x14ac:dyDescent="0.25">
      <c r="A3241" s="24">
        <v>42769</v>
      </c>
      <c r="B3241" s="26">
        <v>-1.4308316010259725E-3</v>
      </c>
    </row>
    <row r="3242" spans="1:2" x14ac:dyDescent="0.25">
      <c r="A3242" s="24">
        <v>42772</v>
      </c>
      <c r="B3242" s="26">
        <v>-1.324189471580195E-3</v>
      </c>
    </row>
    <row r="3243" spans="1:2" x14ac:dyDescent="0.25">
      <c r="A3243" s="24">
        <v>42773</v>
      </c>
      <c r="B3243" s="26">
        <v>-1.3270024311222706E-3</v>
      </c>
    </row>
    <row r="3244" spans="1:2" x14ac:dyDescent="0.25">
      <c r="A3244" s="24">
        <v>42774</v>
      </c>
      <c r="B3244" s="26">
        <v>-1.3237573891868859E-3</v>
      </c>
    </row>
    <row r="3245" spans="1:2" x14ac:dyDescent="0.25">
      <c r="A3245" s="24">
        <v>42775</v>
      </c>
      <c r="B3245" s="26">
        <v>-1.2446045842327003E-3</v>
      </c>
    </row>
    <row r="3246" spans="1:2" x14ac:dyDescent="0.25">
      <c r="A3246" s="24">
        <v>42776</v>
      </c>
      <c r="B3246" s="26">
        <v>-1.1943942318981549E-3</v>
      </c>
    </row>
    <row r="3247" spans="1:2" x14ac:dyDescent="0.25">
      <c r="A3247" s="24">
        <v>42779</v>
      </c>
      <c r="B3247" s="26">
        <v>-1.1342498030423309E-3</v>
      </c>
    </row>
    <row r="3248" spans="1:2" x14ac:dyDescent="0.25">
      <c r="A3248" s="24">
        <v>42780</v>
      </c>
      <c r="B3248" s="26">
        <v>-1.2135006241307256E-3</v>
      </c>
    </row>
    <row r="3249" spans="1:2" x14ac:dyDescent="0.25">
      <c r="A3249" s="24">
        <v>42781</v>
      </c>
      <c r="B3249" s="26">
        <v>-1.3391969699532158E-3</v>
      </c>
    </row>
    <row r="3250" spans="1:2" x14ac:dyDescent="0.25">
      <c r="A3250" s="24">
        <v>42782</v>
      </c>
      <c r="B3250" s="26">
        <v>-1.2312534358520644E-3</v>
      </c>
    </row>
    <row r="3251" spans="1:2" x14ac:dyDescent="0.25">
      <c r="A3251" s="24">
        <v>42783</v>
      </c>
      <c r="B3251" s="26">
        <v>-1.1657569982798099E-3</v>
      </c>
    </row>
    <row r="3252" spans="1:2" x14ac:dyDescent="0.25">
      <c r="A3252" s="24">
        <v>42787</v>
      </c>
      <c r="B3252" s="26">
        <v>-1.0806199664009641E-3</v>
      </c>
    </row>
    <row r="3253" spans="1:2" x14ac:dyDescent="0.25">
      <c r="A3253" s="24">
        <v>42788</v>
      </c>
      <c r="B3253" s="26">
        <v>-1.01642205812702E-3</v>
      </c>
    </row>
    <row r="3254" spans="1:2" x14ac:dyDescent="0.25">
      <c r="A3254" s="24">
        <v>42789</v>
      </c>
      <c r="B3254" s="26">
        <v>-9.6400089821213619E-4</v>
      </c>
    </row>
    <row r="3255" spans="1:2" x14ac:dyDescent="0.25">
      <c r="A3255" s="24">
        <v>42790</v>
      </c>
      <c r="B3255" s="26">
        <v>-9.7460223908341082E-4</v>
      </c>
    </row>
    <row r="3256" spans="1:2" x14ac:dyDescent="0.25">
      <c r="A3256" s="24">
        <v>42793</v>
      </c>
      <c r="B3256" s="26">
        <v>-9.0593711405251298E-4</v>
      </c>
    </row>
    <row r="3257" spans="1:2" x14ac:dyDescent="0.25">
      <c r="A3257" s="24">
        <v>42794</v>
      </c>
      <c r="B3257" s="26">
        <v>-9.157102272544515E-4</v>
      </c>
    </row>
    <row r="3258" spans="1:2" x14ac:dyDescent="0.25">
      <c r="A3258" s="24">
        <v>42795</v>
      </c>
      <c r="B3258" s="26">
        <v>-8.6289612543655192E-4</v>
      </c>
    </row>
    <row r="3259" spans="1:2" x14ac:dyDescent="0.25">
      <c r="A3259" s="24">
        <v>42796</v>
      </c>
      <c r="B3259" s="26">
        <v>-7.9745532022201804E-4</v>
      </c>
    </row>
    <row r="3260" spans="1:2" x14ac:dyDescent="0.25">
      <c r="A3260" s="24">
        <v>42797</v>
      </c>
      <c r="B3260" s="26">
        <v>-7.3337698387665462E-4</v>
      </c>
    </row>
    <row r="3261" spans="1:2" x14ac:dyDescent="0.25">
      <c r="A3261" s="24">
        <v>42800</v>
      </c>
      <c r="B3261" s="26">
        <v>-6.8862858100871005E-4</v>
      </c>
    </row>
    <row r="3262" spans="1:2" x14ac:dyDescent="0.25">
      <c r="A3262" s="24">
        <v>42801</v>
      </c>
      <c r="B3262" s="26">
        <v>-6.8610610628005997E-4</v>
      </c>
    </row>
    <row r="3263" spans="1:2" x14ac:dyDescent="0.25">
      <c r="A3263" s="24">
        <v>42802</v>
      </c>
      <c r="B3263" s="26">
        <v>-7.0810360519824034E-4</v>
      </c>
    </row>
    <row r="3264" spans="1:2" x14ac:dyDescent="0.25">
      <c r="A3264" s="24">
        <v>42803</v>
      </c>
      <c r="B3264" s="26">
        <v>-6.3762276444867538E-4</v>
      </c>
    </row>
    <row r="3265" spans="1:2" x14ac:dyDescent="0.25">
      <c r="A3265" s="24">
        <v>42804</v>
      </c>
      <c r="B3265" s="26">
        <v>-5.6704939770846341E-4</v>
      </c>
    </row>
    <row r="3266" spans="1:2" x14ac:dyDescent="0.25">
      <c r="A3266" s="24">
        <v>42807</v>
      </c>
      <c r="B3266" s="26">
        <v>-4.365615321628713E-4</v>
      </c>
    </row>
    <row r="3267" spans="1:2" x14ac:dyDescent="0.25">
      <c r="A3267" s="24">
        <v>42808</v>
      </c>
      <c r="B3267" s="26">
        <v>-4.2673891668743025E-4</v>
      </c>
    </row>
    <row r="3268" spans="1:2" x14ac:dyDescent="0.25">
      <c r="A3268" s="24">
        <v>42809</v>
      </c>
      <c r="B3268" s="26">
        <v>-3.9152863747216049E-4</v>
      </c>
    </row>
    <row r="3269" spans="1:2" x14ac:dyDescent="0.25">
      <c r="A3269" s="24">
        <v>42810</v>
      </c>
      <c r="B3269" s="26">
        <v>-3.5776352019667446E-4</v>
      </c>
    </row>
    <row r="3270" spans="1:2" x14ac:dyDescent="0.25">
      <c r="A3270" s="24">
        <v>42811</v>
      </c>
      <c r="B3270" s="26">
        <v>-2.9715592075851838E-4</v>
      </c>
    </row>
    <row r="3271" spans="1:2" x14ac:dyDescent="0.25">
      <c r="A3271" s="24">
        <v>42814</v>
      </c>
      <c r="B3271" s="26">
        <v>-1.47468946995577E-4</v>
      </c>
    </row>
    <row r="3272" spans="1:2" x14ac:dyDescent="0.25">
      <c r="A3272" s="24">
        <v>42815</v>
      </c>
      <c r="B3272" s="26">
        <v>-4.0899807139171962E-5</v>
      </c>
    </row>
    <row r="3273" spans="1:2" x14ac:dyDescent="0.25">
      <c r="A3273" s="24">
        <v>42816</v>
      </c>
      <c r="B3273" s="26">
        <v>-1.7862168194326955E-5</v>
      </c>
    </row>
    <row r="3274" spans="1:2" x14ac:dyDescent="0.25">
      <c r="A3274" s="24">
        <v>42817</v>
      </c>
      <c r="B3274" s="26">
        <v>1.5165405795825038E-5</v>
      </c>
    </row>
    <row r="3275" spans="1:2" x14ac:dyDescent="0.25">
      <c r="A3275" s="24">
        <v>42818</v>
      </c>
      <c r="B3275" s="26">
        <v>7.711275868116374E-5</v>
      </c>
    </row>
    <row r="3276" spans="1:2" x14ac:dyDescent="0.25">
      <c r="A3276" s="24">
        <v>42821</v>
      </c>
      <c r="B3276" s="26">
        <v>1.8026856822328519E-4</v>
      </c>
    </row>
    <row r="3277" spans="1:2" x14ac:dyDescent="0.25">
      <c r="A3277" s="24">
        <v>42822</v>
      </c>
      <c r="B3277" s="26">
        <v>2.0099198712641986E-4</v>
      </c>
    </row>
    <row r="3278" spans="1:2" x14ac:dyDescent="0.25">
      <c r="A3278" s="24">
        <v>42823</v>
      </c>
      <c r="B3278" s="26">
        <v>2.954650635691447E-4</v>
      </c>
    </row>
    <row r="3279" spans="1:2" x14ac:dyDescent="0.25">
      <c r="A3279" s="24">
        <v>42824</v>
      </c>
      <c r="B3279" s="26">
        <v>2.9966981191864583E-4</v>
      </c>
    </row>
    <row r="3280" spans="1:2" x14ac:dyDescent="0.25">
      <c r="A3280" s="24">
        <v>42825</v>
      </c>
      <c r="B3280" s="26">
        <v>3.2333263981954019E-4</v>
      </c>
    </row>
    <row r="3281" spans="1:2" x14ac:dyDescent="0.25">
      <c r="A3281" s="24">
        <v>42828</v>
      </c>
      <c r="B3281" s="26">
        <v>3.8785023281073805E-4</v>
      </c>
    </row>
    <row r="3282" spans="1:2" x14ac:dyDescent="0.25">
      <c r="A3282" s="24">
        <v>42829</v>
      </c>
      <c r="B3282" s="26">
        <v>5.2938075264874485E-4</v>
      </c>
    </row>
    <row r="3283" spans="1:2" x14ac:dyDescent="0.25">
      <c r="A3283" s="24">
        <v>42830</v>
      </c>
      <c r="B3283" s="26">
        <v>5.64973189866258E-4</v>
      </c>
    </row>
    <row r="3284" spans="1:2" x14ac:dyDescent="0.25">
      <c r="A3284" s="24">
        <v>42831</v>
      </c>
      <c r="B3284" s="26">
        <v>6.0269079562158545E-4</v>
      </c>
    </row>
    <row r="3285" spans="1:2" x14ac:dyDescent="0.25">
      <c r="A3285" s="24">
        <v>42832</v>
      </c>
      <c r="B3285" s="26">
        <v>6.4561269673069077E-4</v>
      </c>
    </row>
    <row r="3286" spans="1:2" x14ac:dyDescent="0.25">
      <c r="A3286" s="24">
        <v>42835</v>
      </c>
      <c r="B3286" s="26">
        <v>7.9123690740212638E-4</v>
      </c>
    </row>
    <row r="3287" spans="1:2" x14ac:dyDescent="0.25">
      <c r="A3287" s="24">
        <v>42836</v>
      </c>
      <c r="B3287" s="26">
        <v>8.8604327856089959E-4</v>
      </c>
    </row>
    <row r="3288" spans="1:2" x14ac:dyDescent="0.25">
      <c r="A3288" s="24">
        <v>42837</v>
      </c>
      <c r="B3288" s="26">
        <v>8.3536244369564194E-4</v>
      </c>
    </row>
    <row r="3289" spans="1:2" x14ac:dyDescent="0.25">
      <c r="A3289" s="24">
        <v>42838</v>
      </c>
      <c r="B3289" s="26">
        <v>8.1490972072417733E-4</v>
      </c>
    </row>
    <row r="3290" spans="1:2" x14ac:dyDescent="0.25">
      <c r="A3290" s="24">
        <v>42842</v>
      </c>
      <c r="B3290" s="26">
        <v>9.6028993483154856E-4</v>
      </c>
    </row>
    <row r="3291" spans="1:2" x14ac:dyDescent="0.25">
      <c r="A3291" s="24">
        <v>42843</v>
      </c>
      <c r="B3291" s="26">
        <v>9.8789604382010232E-4</v>
      </c>
    </row>
    <row r="3292" spans="1:2" x14ac:dyDescent="0.25">
      <c r="A3292" s="24">
        <v>42844</v>
      </c>
      <c r="B3292" s="26">
        <v>1.0206796921627959E-3</v>
      </c>
    </row>
    <row r="3293" spans="1:2" x14ac:dyDescent="0.25">
      <c r="A3293" s="24">
        <v>42845</v>
      </c>
      <c r="B3293" s="26">
        <v>1.0328725701524988E-3</v>
      </c>
    </row>
    <row r="3294" spans="1:2" x14ac:dyDescent="0.25">
      <c r="A3294" s="24">
        <v>42846</v>
      </c>
      <c r="B3294" s="26">
        <v>1.0540208673528451E-3</v>
      </c>
    </row>
    <row r="3295" spans="1:2" x14ac:dyDescent="0.25">
      <c r="A3295" s="24">
        <v>42849</v>
      </c>
      <c r="B3295" s="26">
        <v>9.8456748743314115E-4</v>
      </c>
    </row>
    <row r="3296" spans="1:2" x14ac:dyDescent="0.25">
      <c r="A3296" s="24">
        <v>42850</v>
      </c>
      <c r="B3296" s="26">
        <v>1.0418610554616681E-3</v>
      </c>
    </row>
    <row r="3297" spans="1:2" x14ac:dyDescent="0.25">
      <c r="A3297" s="24">
        <v>42851</v>
      </c>
      <c r="B3297" s="26">
        <v>1.0436648122493786E-3</v>
      </c>
    </row>
    <row r="3298" spans="1:2" x14ac:dyDescent="0.25">
      <c r="A3298" s="24">
        <v>42852</v>
      </c>
      <c r="B3298" s="26">
        <v>1.0825702450520946E-3</v>
      </c>
    </row>
    <row r="3299" spans="1:2" x14ac:dyDescent="0.25">
      <c r="A3299" s="24">
        <v>42853</v>
      </c>
      <c r="B3299" s="26">
        <v>1.1092209887884064E-3</v>
      </c>
    </row>
    <row r="3300" spans="1:2" x14ac:dyDescent="0.25">
      <c r="A3300" s="24">
        <v>42856</v>
      </c>
      <c r="B3300" s="26">
        <v>1.0503823299434778E-3</v>
      </c>
    </row>
    <row r="3301" spans="1:2" x14ac:dyDescent="0.25">
      <c r="A3301" s="24">
        <v>42857</v>
      </c>
      <c r="B3301" s="26">
        <v>1.077932013151317E-3</v>
      </c>
    </row>
    <row r="3302" spans="1:2" x14ac:dyDescent="0.25">
      <c r="A3302" s="24">
        <v>42858</v>
      </c>
      <c r="B3302" s="26">
        <v>1.0741708525119353E-3</v>
      </c>
    </row>
    <row r="3303" spans="1:2" x14ac:dyDescent="0.25">
      <c r="A3303" s="24">
        <v>42859</v>
      </c>
      <c r="B3303" s="26">
        <v>1.1376427650346965E-3</v>
      </c>
    </row>
    <row r="3304" spans="1:2" x14ac:dyDescent="0.25">
      <c r="A3304" s="24">
        <v>42860</v>
      </c>
      <c r="B3304" s="26">
        <v>1.1622464267799781E-3</v>
      </c>
    </row>
    <row r="3305" spans="1:2" x14ac:dyDescent="0.25">
      <c r="A3305" s="24">
        <v>42863</v>
      </c>
      <c r="B3305" s="26">
        <v>1.274354823084467E-3</v>
      </c>
    </row>
    <row r="3306" spans="1:2" x14ac:dyDescent="0.25">
      <c r="A3306" s="24">
        <v>42864</v>
      </c>
      <c r="B3306" s="26">
        <v>1.2924757643990592E-3</v>
      </c>
    </row>
    <row r="3307" spans="1:2" x14ac:dyDescent="0.25">
      <c r="A3307" s="24">
        <v>42865</v>
      </c>
      <c r="B3307" s="26">
        <v>1.3575573994974999E-3</v>
      </c>
    </row>
    <row r="3308" spans="1:2" x14ac:dyDescent="0.25">
      <c r="A3308" s="24">
        <v>42866</v>
      </c>
      <c r="B3308" s="26">
        <v>1.3970031823700158E-3</v>
      </c>
    </row>
    <row r="3309" spans="1:2" x14ac:dyDescent="0.25">
      <c r="A3309" s="24">
        <v>42867</v>
      </c>
      <c r="B3309" s="26">
        <v>1.4589188527667218E-3</v>
      </c>
    </row>
    <row r="3310" spans="1:2" x14ac:dyDescent="0.25">
      <c r="A3310" s="24">
        <v>42870</v>
      </c>
      <c r="B3310" s="26">
        <v>1.5448450511408307E-3</v>
      </c>
    </row>
    <row r="3311" spans="1:2" x14ac:dyDescent="0.25">
      <c r="A3311" s="24">
        <v>42871</v>
      </c>
      <c r="B3311" s="26">
        <v>1.6455448701999664E-3</v>
      </c>
    </row>
    <row r="3312" spans="1:2" x14ac:dyDescent="0.25">
      <c r="A3312" s="24">
        <v>42872</v>
      </c>
      <c r="B3312" s="26">
        <v>1.6124484271773376E-3</v>
      </c>
    </row>
    <row r="3313" spans="1:2" x14ac:dyDescent="0.25">
      <c r="A3313" s="24">
        <v>42873</v>
      </c>
      <c r="B3313" s="26">
        <v>1.646593170584687E-3</v>
      </c>
    </row>
    <row r="3314" spans="1:2" x14ac:dyDescent="0.25">
      <c r="A3314" s="24">
        <v>42874</v>
      </c>
      <c r="B3314" s="26">
        <v>1.6403894433885124E-3</v>
      </c>
    </row>
    <row r="3315" spans="1:2" x14ac:dyDescent="0.25">
      <c r="A3315" s="24">
        <v>42877</v>
      </c>
      <c r="B3315" s="26">
        <v>1.7080388043553274E-3</v>
      </c>
    </row>
    <row r="3316" spans="1:2" x14ac:dyDescent="0.25">
      <c r="A3316" s="24">
        <v>42878</v>
      </c>
      <c r="B3316" s="26">
        <v>1.7551336300543063E-3</v>
      </c>
    </row>
    <row r="3317" spans="1:2" x14ac:dyDescent="0.25">
      <c r="A3317" s="24">
        <v>42879</v>
      </c>
      <c r="B3317" s="26">
        <v>1.7619413160514519E-3</v>
      </c>
    </row>
    <row r="3318" spans="1:2" x14ac:dyDescent="0.25">
      <c r="A3318" s="24">
        <v>42880</v>
      </c>
      <c r="B3318" s="26">
        <v>1.7998946217243628E-3</v>
      </c>
    </row>
    <row r="3319" spans="1:2" x14ac:dyDescent="0.25">
      <c r="A3319" s="24">
        <v>42881</v>
      </c>
      <c r="B3319" s="26">
        <v>1.8078785808803843E-3</v>
      </c>
    </row>
    <row r="3320" spans="1:2" x14ac:dyDescent="0.25">
      <c r="A3320" s="24">
        <v>42885</v>
      </c>
      <c r="B3320" s="26">
        <v>1.8395645164179797E-3</v>
      </c>
    </row>
    <row r="3321" spans="1:2" x14ac:dyDescent="0.25">
      <c r="A3321" s="24">
        <v>42886</v>
      </c>
      <c r="B3321" s="26">
        <v>1.9032770122866527E-3</v>
      </c>
    </row>
    <row r="3322" spans="1:2" x14ac:dyDescent="0.25">
      <c r="A3322" s="24">
        <v>42887</v>
      </c>
      <c r="B3322" s="26">
        <v>1.9264536172478586E-3</v>
      </c>
    </row>
    <row r="3323" spans="1:2" x14ac:dyDescent="0.25">
      <c r="A3323" s="24">
        <v>42888</v>
      </c>
      <c r="B3323" s="26">
        <v>1.9452760243270362E-3</v>
      </c>
    </row>
    <row r="3324" spans="1:2" x14ac:dyDescent="0.25">
      <c r="A3324" s="24">
        <v>42891</v>
      </c>
      <c r="B3324" s="26">
        <v>1.9602850175997055E-3</v>
      </c>
    </row>
    <row r="3325" spans="1:2" x14ac:dyDescent="0.25">
      <c r="A3325" s="24">
        <v>42892</v>
      </c>
      <c r="B3325" s="26">
        <v>1.9878468634637603E-3</v>
      </c>
    </row>
    <row r="3326" spans="1:2" x14ac:dyDescent="0.25">
      <c r="A3326" s="24">
        <v>42893</v>
      </c>
      <c r="B3326" s="26">
        <v>2.0073230908290718E-3</v>
      </c>
    </row>
    <row r="3327" spans="1:2" x14ac:dyDescent="0.25">
      <c r="A3327" s="24">
        <v>42894</v>
      </c>
      <c r="B3327" s="26">
        <v>2.0204597737241148E-3</v>
      </c>
    </row>
    <row r="3328" spans="1:2" x14ac:dyDescent="0.25">
      <c r="A3328" s="24">
        <v>42895</v>
      </c>
      <c r="B3328" s="26">
        <v>2.0489788628375027E-3</v>
      </c>
    </row>
    <row r="3329" spans="1:2" x14ac:dyDescent="0.25">
      <c r="A3329" s="24">
        <v>42898</v>
      </c>
      <c r="B3329" s="26">
        <v>2.074224926971846E-3</v>
      </c>
    </row>
    <row r="3330" spans="1:2" x14ac:dyDescent="0.25">
      <c r="A3330" s="24">
        <v>42899</v>
      </c>
      <c r="B3330" s="26">
        <v>2.1577958975436129E-3</v>
      </c>
    </row>
    <row r="3331" spans="1:2" x14ac:dyDescent="0.25">
      <c r="A3331" s="24">
        <v>42900</v>
      </c>
      <c r="B3331" s="26">
        <v>2.1474236549978709E-3</v>
      </c>
    </row>
    <row r="3332" spans="1:2" x14ac:dyDescent="0.25">
      <c r="A3332" s="24">
        <v>42901</v>
      </c>
      <c r="B3332" s="26">
        <v>2.2362597647107574E-3</v>
      </c>
    </row>
    <row r="3333" spans="1:2" x14ac:dyDescent="0.25">
      <c r="A3333" s="24">
        <v>42902</v>
      </c>
      <c r="B3333" s="26">
        <v>2.3529561040547264E-3</v>
      </c>
    </row>
    <row r="3334" spans="1:2" x14ac:dyDescent="0.25">
      <c r="A3334" s="24">
        <v>42905</v>
      </c>
      <c r="B3334" s="26">
        <v>2.4282118483800463E-3</v>
      </c>
    </row>
    <row r="3335" spans="1:2" x14ac:dyDescent="0.25">
      <c r="A3335" s="24">
        <v>42906</v>
      </c>
      <c r="B3335" s="26">
        <v>2.5181099417248554E-3</v>
      </c>
    </row>
    <row r="3336" spans="1:2" x14ac:dyDescent="0.25">
      <c r="A3336" s="24">
        <v>42907</v>
      </c>
      <c r="B3336" s="26">
        <v>2.5256495100707266E-3</v>
      </c>
    </row>
    <row r="3337" spans="1:2" x14ac:dyDescent="0.25">
      <c r="A3337" s="24">
        <v>42908</v>
      </c>
      <c r="B3337" s="26">
        <v>2.5289129775585284E-3</v>
      </c>
    </row>
    <row r="3338" spans="1:2" x14ac:dyDescent="0.25">
      <c r="A3338" s="24">
        <v>42909</v>
      </c>
      <c r="B3338" s="26">
        <v>2.5630119496073966E-3</v>
      </c>
    </row>
    <row r="3339" spans="1:2" x14ac:dyDescent="0.25">
      <c r="A3339" s="24">
        <v>42912</v>
      </c>
      <c r="B3339" s="26">
        <v>2.6120994151692667E-3</v>
      </c>
    </row>
    <row r="3340" spans="1:2" x14ac:dyDescent="0.25">
      <c r="A3340" s="24">
        <v>42913</v>
      </c>
      <c r="B3340" s="26">
        <v>2.6569250671799605E-3</v>
      </c>
    </row>
    <row r="3341" spans="1:2" x14ac:dyDescent="0.25">
      <c r="A3341" s="24">
        <v>42914</v>
      </c>
      <c r="B3341" s="26">
        <v>2.6827410109604433E-3</v>
      </c>
    </row>
    <row r="3342" spans="1:2" x14ac:dyDescent="0.25">
      <c r="A3342" s="24">
        <v>42915</v>
      </c>
      <c r="B3342" s="26">
        <v>2.7064394084928001E-3</v>
      </c>
    </row>
    <row r="3343" spans="1:2" x14ac:dyDescent="0.25">
      <c r="A3343" s="24">
        <v>42916</v>
      </c>
      <c r="B3343" s="26">
        <v>2.7115831617490205E-3</v>
      </c>
    </row>
    <row r="3344" spans="1:2" x14ac:dyDescent="0.25">
      <c r="A3344" s="24">
        <v>42919</v>
      </c>
      <c r="B3344" s="26">
        <v>2.7435779556985729E-3</v>
      </c>
    </row>
    <row r="3345" spans="1:2" x14ac:dyDescent="0.25">
      <c r="A3345" s="24">
        <v>42921</v>
      </c>
      <c r="B3345" s="26">
        <v>2.7600553201712064E-3</v>
      </c>
    </row>
    <row r="3346" spans="1:2" x14ac:dyDescent="0.25">
      <c r="A3346" s="24">
        <v>42922</v>
      </c>
      <c r="B3346" s="26">
        <v>2.750445975080007E-3</v>
      </c>
    </row>
    <row r="3347" spans="1:2" x14ac:dyDescent="0.25">
      <c r="A3347" s="24">
        <v>42923</v>
      </c>
      <c r="B3347" s="26">
        <v>2.7325636854187429E-3</v>
      </c>
    </row>
    <row r="3348" spans="1:2" x14ac:dyDescent="0.25">
      <c r="A3348" s="24">
        <v>42926</v>
      </c>
      <c r="B3348" s="26">
        <v>2.6813828545657614E-3</v>
      </c>
    </row>
    <row r="3349" spans="1:2" x14ac:dyDescent="0.25">
      <c r="A3349" s="24">
        <v>42927</v>
      </c>
      <c r="B3349" s="26">
        <v>2.6838821082335595E-3</v>
      </c>
    </row>
    <row r="3350" spans="1:2" x14ac:dyDescent="0.25">
      <c r="A3350" s="24">
        <v>42928</v>
      </c>
      <c r="B3350" s="26">
        <v>2.7417299148353447E-3</v>
      </c>
    </row>
    <row r="3351" spans="1:2" x14ac:dyDescent="0.25">
      <c r="A3351" s="24">
        <v>42929</v>
      </c>
      <c r="B3351" s="26">
        <v>2.7543557682288E-3</v>
      </c>
    </row>
    <row r="3352" spans="1:2" x14ac:dyDescent="0.25">
      <c r="A3352" s="24">
        <v>42930</v>
      </c>
      <c r="B3352" s="26">
        <v>2.8162089413472646E-3</v>
      </c>
    </row>
    <row r="3353" spans="1:2" x14ac:dyDescent="0.25">
      <c r="A3353" s="24">
        <v>42933</v>
      </c>
      <c r="B3353" s="26">
        <v>2.9382238875073075E-3</v>
      </c>
    </row>
    <row r="3354" spans="1:2" x14ac:dyDescent="0.25">
      <c r="A3354" s="24">
        <v>42934</v>
      </c>
      <c r="B3354" s="26">
        <v>3.0421835886855764E-3</v>
      </c>
    </row>
    <row r="3355" spans="1:2" x14ac:dyDescent="0.25">
      <c r="A3355" s="24">
        <v>42935</v>
      </c>
      <c r="B3355" s="26">
        <v>3.0608024133764733E-3</v>
      </c>
    </row>
    <row r="3356" spans="1:2" x14ac:dyDescent="0.25">
      <c r="A3356" s="24">
        <v>42936</v>
      </c>
      <c r="B3356" s="26">
        <v>3.0846041258054679E-3</v>
      </c>
    </row>
    <row r="3357" spans="1:2" x14ac:dyDescent="0.25">
      <c r="A3357" s="24">
        <v>42937</v>
      </c>
      <c r="B3357" s="26">
        <v>3.0740595195444254E-3</v>
      </c>
    </row>
    <row r="3358" spans="1:2" x14ac:dyDescent="0.25">
      <c r="A3358" s="24">
        <v>42940</v>
      </c>
      <c r="B3358" s="26">
        <v>3.1111700307970835E-3</v>
      </c>
    </row>
    <row r="3359" spans="1:2" x14ac:dyDescent="0.25">
      <c r="A3359" s="24">
        <v>42941</v>
      </c>
      <c r="B3359" s="26">
        <v>3.1099203295539279E-3</v>
      </c>
    </row>
    <row r="3360" spans="1:2" x14ac:dyDescent="0.25">
      <c r="A3360" s="24">
        <v>42942</v>
      </c>
      <c r="B3360" s="26">
        <v>3.1915039356447128E-3</v>
      </c>
    </row>
    <row r="3361" spans="1:2" x14ac:dyDescent="0.25">
      <c r="A3361" s="24">
        <v>42943</v>
      </c>
      <c r="B3361" s="26">
        <v>3.2269223041587747E-3</v>
      </c>
    </row>
    <row r="3362" spans="1:2" x14ac:dyDescent="0.25">
      <c r="A3362" s="24">
        <v>42944</v>
      </c>
      <c r="B3362" s="26">
        <v>3.2422328393015842E-3</v>
      </c>
    </row>
    <row r="3363" spans="1:2" x14ac:dyDescent="0.25">
      <c r="A3363" s="24">
        <v>42947</v>
      </c>
      <c r="B3363" s="26">
        <v>3.2964212351727085E-3</v>
      </c>
    </row>
    <row r="3364" spans="1:2" x14ac:dyDescent="0.25">
      <c r="A3364" s="24">
        <v>42948</v>
      </c>
      <c r="B3364" s="26">
        <v>3.3654286743090012E-3</v>
      </c>
    </row>
    <row r="3365" spans="1:2" x14ac:dyDescent="0.25">
      <c r="A3365" s="24">
        <v>42949</v>
      </c>
      <c r="B3365" s="26">
        <v>3.3332447991551994E-3</v>
      </c>
    </row>
    <row r="3366" spans="1:2" x14ac:dyDescent="0.25">
      <c r="A3366" s="24">
        <v>42950</v>
      </c>
      <c r="B3366" s="26">
        <v>3.334221214732036E-3</v>
      </c>
    </row>
    <row r="3367" spans="1:2" x14ac:dyDescent="0.25">
      <c r="A3367" s="24">
        <v>42951</v>
      </c>
      <c r="B3367" s="26">
        <v>3.3444588430311395E-3</v>
      </c>
    </row>
    <row r="3368" spans="1:2" x14ac:dyDescent="0.25">
      <c r="A3368" s="24">
        <v>42954</v>
      </c>
      <c r="B3368" s="26">
        <v>3.3796088267772362E-3</v>
      </c>
    </row>
    <row r="3369" spans="1:2" x14ac:dyDescent="0.25">
      <c r="A3369" s="24">
        <v>42955</v>
      </c>
      <c r="B3369" s="26">
        <v>3.4993178154885118E-3</v>
      </c>
    </row>
    <row r="3370" spans="1:2" x14ac:dyDescent="0.25">
      <c r="A3370" s="24">
        <v>42956</v>
      </c>
      <c r="B3370" s="26">
        <v>3.5245291028520587E-3</v>
      </c>
    </row>
    <row r="3371" spans="1:2" x14ac:dyDescent="0.25">
      <c r="A3371" s="24">
        <v>42957</v>
      </c>
      <c r="B3371" s="26">
        <v>3.7448783318083656E-3</v>
      </c>
    </row>
    <row r="3372" spans="1:2" x14ac:dyDescent="0.25">
      <c r="A3372" s="24">
        <v>42958</v>
      </c>
      <c r="B3372" s="26">
        <v>3.8499649937924207E-3</v>
      </c>
    </row>
    <row r="3373" spans="1:2" x14ac:dyDescent="0.25">
      <c r="A3373" s="24">
        <v>42961</v>
      </c>
      <c r="B3373" s="26">
        <v>3.923847131495739E-3</v>
      </c>
    </row>
    <row r="3374" spans="1:2" x14ac:dyDescent="0.25">
      <c r="A3374" s="24">
        <v>42962</v>
      </c>
      <c r="B3374" s="26">
        <v>3.9330580345606769E-3</v>
      </c>
    </row>
    <row r="3375" spans="1:2" x14ac:dyDescent="0.25">
      <c r="A3375" s="24">
        <v>42963</v>
      </c>
      <c r="B3375" s="26">
        <v>3.9424760868860265E-3</v>
      </c>
    </row>
    <row r="3376" spans="1:2" x14ac:dyDescent="0.25">
      <c r="A3376" s="24">
        <v>42964</v>
      </c>
      <c r="B3376" s="26">
        <v>4.1322170732929209E-3</v>
      </c>
    </row>
    <row r="3377" spans="1:2" x14ac:dyDescent="0.25">
      <c r="A3377" s="24">
        <v>42965</v>
      </c>
      <c r="B3377" s="26">
        <v>4.15411144957889E-3</v>
      </c>
    </row>
    <row r="3378" spans="1:2" x14ac:dyDescent="0.25">
      <c r="A3378" s="24">
        <v>42968</v>
      </c>
      <c r="B3378" s="26">
        <v>4.2869562811387318E-3</v>
      </c>
    </row>
    <row r="3379" spans="1:2" x14ac:dyDescent="0.25">
      <c r="A3379" s="24">
        <v>42969</v>
      </c>
      <c r="B3379" s="26">
        <v>4.5076669134853642E-3</v>
      </c>
    </row>
    <row r="3380" spans="1:2" x14ac:dyDescent="0.25">
      <c r="A3380" s="24">
        <v>42970</v>
      </c>
      <c r="B3380" s="26">
        <v>4.5324739343988174E-3</v>
      </c>
    </row>
    <row r="3381" spans="1:2" x14ac:dyDescent="0.25">
      <c r="A3381" s="24">
        <v>42971</v>
      </c>
      <c r="B3381" s="26">
        <v>4.512375572160332E-3</v>
      </c>
    </row>
    <row r="3382" spans="1:2" x14ac:dyDescent="0.25">
      <c r="A3382" s="24">
        <v>42972</v>
      </c>
      <c r="B3382" s="26">
        <v>4.5660346992766332E-3</v>
      </c>
    </row>
    <row r="3383" spans="1:2" x14ac:dyDescent="0.25">
      <c r="A3383" s="24">
        <v>42975</v>
      </c>
      <c r="B3383" s="26">
        <v>4.6679822055364362E-3</v>
      </c>
    </row>
    <row r="3384" spans="1:2" x14ac:dyDescent="0.25">
      <c r="A3384" s="24">
        <v>42976</v>
      </c>
      <c r="B3384" s="26">
        <v>4.6761774845907045E-3</v>
      </c>
    </row>
    <row r="3385" spans="1:2" x14ac:dyDescent="0.25">
      <c r="A3385" s="24">
        <v>42977</v>
      </c>
      <c r="B3385" s="26">
        <v>4.6880184974051886E-3</v>
      </c>
    </row>
    <row r="3386" spans="1:2" x14ac:dyDescent="0.25">
      <c r="A3386" s="24">
        <v>42978</v>
      </c>
      <c r="B3386" s="26">
        <v>4.7522308205731889E-3</v>
      </c>
    </row>
    <row r="3387" spans="1:2" x14ac:dyDescent="0.25">
      <c r="A3387" s="24">
        <v>42979</v>
      </c>
      <c r="B3387" s="26">
        <v>4.7996411943582729E-3</v>
      </c>
    </row>
    <row r="3388" spans="1:2" x14ac:dyDescent="0.25">
      <c r="A3388" s="24">
        <v>42983</v>
      </c>
      <c r="B3388" s="26">
        <v>4.8647305548363828E-3</v>
      </c>
    </row>
    <row r="3389" spans="1:2" x14ac:dyDescent="0.25">
      <c r="A3389" s="24">
        <v>42984</v>
      </c>
      <c r="B3389" s="26">
        <v>4.8651328880973121E-3</v>
      </c>
    </row>
    <row r="3390" spans="1:2" x14ac:dyDescent="0.25">
      <c r="A3390" s="24">
        <v>42985</v>
      </c>
      <c r="B3390" s="26">
        <v>4.8978676854338765E-3</v>
      </c>
    </row>
    <row r="3391" spans="1:2" x14ac:dyDescent="0.25">
      <c r="A3391" s="24">
        <v>42986</v>
      </c>
      <c r="B3391" s="26">
        <v>4.8498194260075955E-3</v>
      </c>
    </row>
    <row r="3392" spans="1:2" x14ac:dyDescent="0.25">
      <c r="A3392" s="24">
        <v>42989</v>
      </c>
      <c r="B3392" s="26">
        <v>4.8885866895460595E-3</v>
      </c>
    </row>
    <row r="3393" spans="1:2" x14ac:dyDescent="0.25">
      <c r="A3393" s="24">
        <v>42990</v>
      </c>
      <c r="B3393" s="26">
        <v>4.8958230067350783E-3</v>
      </c>
    </row>
    <row r="3394" spans="1:2" x14ac:dyDescent="0.25">
      <c r="A3394" s="24">
        <v>42991</v>
      </c>
      <c r="B3394" s="26">
        <v>4.9028756587539135E-3</v>
      </c>
    </row>
    <row r="3395" spans="1:2" x14ac:dyDescent="0.25">
      <c r="A3395" s="24">
        <v>42992</v>
      </c>
      <c r="B3395" s="26">
        <v>4.9102125346984771E-3</v>
      </c>
    </row>
    <row r="3396" spans="1:2" x14ac:dyDescent="0.25">
      <c r="A3396" s="24">
        <v>42993</v>
      </c>
      <c r="B3396" s="26">
        <v>4.9307384766941187E-3</v>
      </c>
    </row>
    <row r="3397" spans="1:2" x14ac:dyDescent="0.25">
      <c r="A3397" s="24">
        <v>42996</v>
      </c>
      <c r="B3397" s="26">
        <v>4.9552401402062074E-3</v>
      </c>
    </row>
    <row r="3398" spans="1:2" x14ac:dyDescent="0.25">
      <c r="A3398" s="24">
        <v>42997</v>
      </c>
      <c r="B3398" s="26">
        <v>4.9695494216521752E-3</v>
      </c>
    </row>
    <row r="3399" spans="1:2" x14ac:dyDescent="0.25">
      <c r="A3399" s="24">
        <v>42998</v>
      </c>
      <c r="B3399" s="26">
        <v>5.0569398519988429E-3</v>
      </c>
    </row>
    <row r="3400" spans="1:2" x14ac:dyDescent="0.25">
      <c r="A3400" s="24">
        <v>42999</v>
      </c>
      <c r="B3400" s="26">
        <v>5.0516597987158018E-3</v>
      </c>
    </row>
    <row r="3401" spans="1:2" x14ac:dyDescent="0.25">
      <c r="A3401" s="24">
        <v>43000</v>
      </c>
      <c r="B3401" s="26">
        <v>5.0680600311501234E-3</v>
      </c>
    </row>
    <row r="3402" spans="1:2" x14ac:dyDescent="0.25">
      <c r="A3402" s="24">
        <v>43003</v>
      </c>
      <c r="B3402" s="26">
        <v>5.1057638280549433E-3</v>
      </c>
    </row>
    <row r="3403" spans="1:2" x14ac:dyDescent="0.25">
      <c r="A3403" s="24">
        <v>43004</v>
      </c>
      <c r="B3403" s="26">
        <v>5.1100577734892738E-3</v>
      </c>
    </row>
    <row r="3404" spans="1:2" x14ac:dyDescent="0.25">
      <c r="A3404" s="24">
        <v>43005</v>
      </c>
      <c r="B3404" s="26">
        <v>5.1757528908253914E-3</v>
      </c>
    </row>
    <row r="3405" spans="1:2" x14ac:dyDescent="0.25">
      <c r="A3405" s="24">
        <v>43006</v>
      </c>
      <c r="B3405" s="26">
        <v>5.1548746242742194E-3</v>
      </c>
    </row>
    <row r="3406" spans="1:2" x14ac:dyDescent="0.25">
      <c r="A3406" s="24">
        <v>43007</v>
      </c>
      <c r="B3406" s="26">
        <v>5.1471239386224887E-3</v>
      </c>
    </row>
    <row r="3407" spans="1:2" x14ac:dyDescent="0.25">
      <c r="A3407" s="24">
        <v>43010</v>
      </c>
      <c r="B3407" s="26">
        <v>5.0963673228412443E-3</v>
      </c>
    </row>
    <row r="3408" spans="1:2" x14ac:dyDescent="0.25">
      <c r="A3408" s="24">
        <v>43011</v>
      </c>
      <c r="B3408" s="26">
        <v>5.1227760594070304E-3</v>
      </c>
    </row>
    <row r="3409" spans="1:2" x14ac:dyDescent="0.25">
      <c r="A3409" s="24">
        <v>43012</v>
      </c>
      <c r="B3409" s="26">
        <v>5.1100060480921972E-3</v>
      </c>
    </row>
    <row r="3410" spans="1:2" x14ac:dyDescent="0.25">
      <c r="A3410" s="24">
        <v>43013</v>
      </c>
      <c r="B3410" s="26">
        <v>5.1157137858039992E-3</v>
      </c>
    </row>
    <row r="3411" spans="1:2" x14ac:dyDescent="0.25">
      <c r="A3411" s="24">
        <v>43014</v>
      </c>
      <c r="B3411" s="26">
        <v>5.1208379882852206E-3</v>
      </c>
    </row>
    <row r="3412" spans="1:2" x14ac:dyDescent="0.25">
      <c r="A3412" s="24">
        <v>43017</v>
      </c>
      <c r="B3412" s="26">
        <v>5.1257144065137705E-3</v>
      </c>
    </row>
    <row r="3413" spans="1:2" x14ac:dyDescent="0.25">
      <c r="A3413" s="24">
        <v>43018</v>
      </c>
      <c r="B3413" s="26">
        <v>5.1145032529513745E-3</v>
      </c>
    </row>
    <row r="3414" spans="1:2" x14ac:dyDescent="0.25">
      <c r="A3414" s="24">
        <v>43019</v>
      </c>
      <c r="B3414" s="26">
        <v>5.0896850741211086E-3</v>
      </c>
    </row>
    <row r="3415" spans="1:2" x14ac:dyDescent="0.25">
      <c r="A3415" s="24">
        <v>43020</v>
      </c>
      <c r="B3415" s="26">
        <v>5.0877556117654432E-3</v>
      </c>
    </row>
    <row r="3416" spans="1:2" x14ac:dyDescent="0.25">
      <c r="A3416" s="24">
        <v>43021</v>
      </c>
      <c r="B3416" s="26">
        <v>5.0964816868401819E-3</v>
      </c>
    </row>
    <row r="3417" spans="1:2" x14ac:dyDescent="0.25">
      <c r="A3417" s="24">
        <v>43024</v>
      </c>
      <c r="B3417" s="26">
        <v>5.1104648857296375E-3</v>
      </c>
    </row>
    <row r="3418" spans="1:2" x14ac:dyDescent="0.25">
      <c r="A3418" s="24">
        <v>43025</v>
      </c>
      <c r="B3418" s="26">
        <v>5.2175790534452204E-3</v>
      </c>
    </row>
    <row r="3419" spans="1:2" x14ac:dyDescent="0.25">
      <c r="A3419" s="24">
        <v>43026</v>
      </c>
      <c r="B3419" s="26">
        <v>5.256216779505829E-3</v>
      </c>
    </row>
    <row r="3420" spans="1:2" x14ac:dyDescent="0.25">
      <c r="A3420" s="24">
        <v>43027</v>
      </c>
      <c r="B3420" s="26">
        <v>5.3888813132449975E-3</v>
      </c>
    </row>
    <row r="3421" spans="1:2" x14ac:dyDescent="0.25">
      <c r="A3421" s="24">
        <v>43028</v>
      </c>
      <c r="B3421" s="26">
        <v>5.3952272811199631E-3</v>
      </c>
    </row>
    <row r="3422" spans="1:2" x14ac:dyDescent="0.25">
      <c r="A3422" s="24">
        <v>43031</v>
      </c>
      <c r="B3422" s="26">
        <v>5.472643931435428E-3</v>
      </c>
    </row>
    <row r="3423" spans="1:2" x14ac:dyDescent="0.25">
      <c r="A3423" s="24">
        <v>43032</v>
      </c>
      <c r="B3423" s="26">
        <v>5.478778821773167E-3</v>
      </c>
    </row>
    <row r="3424" spans="1:2" x14ac:dyDescent="0.25">
      <c r="A3424" s="24">
        <v>43033</v>
      </c>
      <c r="B3424" s="26">
        <v>5.4866294828992412E-3</v>
      </c>
    </row>
    <row r="3425" spans="1:2" x14ac:dyDescent="0.25">
      <c r="A3425" s="24">
        <v>43034</v>
      </c>
      <c r="B3425" s="26">
        <v>5.4861143598738948E-3</v>
      </c>
    </row>
    <row r="3426" spans="1:2" x14ac:dyDescent="0.25">
      <c r="A3426" s="24">
        <v>43035</v>
      </c>
      <c r="B3426" s="26">
        <v>5.4730393768427366E-3</v>
      </c>
    </row>
    <row r="3427" spans="1:2" x14ac:dyDescent="0.25">
      <c r="A3427" s="24">
        <v>43038</v>
      </c>
      <c r="B3427" s="26">
        <v>5.5741762170051778E-3</v>
      </c>
    </row>
    <row r="3428" spans="1:2" x14ac:dyDescent="0.25">
      <c r="A3428" s="24">
        <v>43039</v>
      </c>
      <c r="B3428" s="26">
        <v>5.6379535707788975E-3</v>
      </c>
    </row>
    <row r="3429" spans="1:2" x14ac:dyDescent="0.25">
      <c r="A3429" s="24">
        <v>43040</v>
      </c>
      <c r="B3429" s="26">
        <v>5.6491459338405825E-3</v>
      </c>
    </row>
    <row r="3430" spans="1:2" x14ac:dyDescent="0.25">
      <c r="A3430" s="24">
        <v>43041</v>
      </c>
      <c r="B3430" s="26">
        <v>5.6536880400388512E-3</v>
      </c>
    </row>
    <row r="3431" spans="1:2" x14ac:dyDescent="0.25">
      <c r="A3431" s="24">
        <v>43042</v>
      </c>
      <c r="B3431" s="26">
        <v>5.6605063656989252E-3</v>
      </c>
    </row>
    <row r="3432" spans="1:2" x14ac:dyDescent="0.25">
      <c r="A3432" s="24">
        <v>43045</v>
      </c>
      <c r="B3432" s="26">
        <v>5.64691143730367E-3</v>
      </c>
    </row>
    <row r="3433" spans="1:2" x14ac:dyDescent="0.25">
      <c r="A3433" s="24">
        <v>43046</v>
      </c>
      <c r="B3433" s="26">
        <v>5.654955978426246E-3</v>
      </c>
    </row>
    <row r="3434" spans="1:2" x14ac:dyDescent="0.25">
      <c r="A3434" s="24">
        <v>43047</v>
      </c>
      <c r="B3434" s="26">
        <v>5.6393390878366478E-3</v>
      </c>
    </row>
    <row r="3435" spans="1:2" x14ac:dyDescent="0.25">
      <c r="A3435" s="24">
        <v>43048</v>
      </c>
      <c r="B3435" s="26">
        <v>5.7210775696345806E-3</v>
      </c>
    </row>
    <row r="3436" spans="1:2" x14ac:dyDescent="0.25">
      <c r="A3436" s="24">
        <v>43049</v>
      </c>
      <c r="B3436" s="26">
        <v>5.6942053448554297E-3</v>
      </c>
    </row>
    <row r="3437" spans="1:2" x14ac:dyDescent="0.25">
      <c r="A3437" s="24">
        <v>43052</v>
      </c>
      <c r="B3437" s="26">
        <v>5.6791944297613917E-3</v>
      </c>
    </row>
    <row r="3438" spans="1:2" x14ac:dyDescent="0.25">
      <c r="A3438" s="24">
        <v>43053</v>
      </c>
      <c r="B3438" s="26">
        <v>5.7275884818195344E-3</v>
      </c>
    </row>
    <row r="3439" spans="1:2" x14ac:dyDescent="0.25">
      <c r="A3439" s="24">
        <v>43054</v>
      </c>
      <c r="B3439" s="26">
        <v>5.7385391727566848E-3</v>
      </c>
    </row>
    <row r="3440" spans="1:2" x14ac:dyDescent="0.25">
      <c r="A3440" s="24">
        <v>43055</v>
      </c>
      <c r="B3440" s="26">
        <v>5.7802828998749778E-3</v>
      </c>
    </row>
    <row r="3441" spans="1:2" x14ac:dyDescent="0.25">
      <c r="A3441" s="24">
        <v>43056</v>
      </c>
      <c r="B3441" s="26">
        <v>5.793952091789567E-3</v>
      </c>
    </row>
    <row r="3442" spans="1:2" x14ac:dyDescent="0.25">
      <c r="A3442" s="24">
        <v>43059</v>
      </c>
      <c r="B3442" s="26">
        <v>5.795555459943813E-3</v>
      </c>
    </row>
    <row r="3443" spans="1:2" x14ac:dyDescent="0.25">
      <c r="A3443" s="24">
        <v>43060</v>
      </c>
      <c r="B3443" s="26">
        <v>5.8694112311781232E-3</v>
      </c>
    </row>
    <row r="3444" spans="1:2" x14ac:dyDescent="0.25">
      <c r="A3444" s="24">
        <v>43061</v>
      </c>
      <c r="B3444" s="26">
        <v>5.8968962976877481E-3</v>
      </c>
    </row>
    <row r="3445" spans="1:2" x14ac:dyDescent="0.25">
      <c r="A3445" s="24">
        <v>43063</v>
      </c>
      <c r="B3445" s="26">
        <v>5.9067801720227298E-3</v>
      </c>
    </row>
    <row r="3446" spans="1:2" x14ac:dyDescent="0.25">
      <c r="A3446" s="24">
        <v>43066</v>
      </c>
      <c r="B3446" s="26">
        <v>5.9253196639075245E-3</v>
      </c>
    </row>
    <row r="3447" spans="1:2" x14ac:dyDescent="0.25">
      <c r="A3447" s="24">
        <v>43067</v>
      </c>
      <c r="B3447" s="26">
        <v>5.959194341691898E-3</v>
      </c>
    </row>
    <row r="3448" spans="1:2" x14ac:dyDescent="0.25">
      <c r="A3448" s="24">
        <v>43068</v>
      </c>
      <c r="B3448" s="26">
        <v>5.9728683298005958E-3</v>
      </c>
    </row>
    <row r="3449" spans="1:2" x14ac:dyDescent="0.25">
      <c r="A3449" s="24">
        <v>43069</v>
      </c>
      <c r="B3449" s="26">
        <v>5.9451784458934842E-3</v>
      </c>
    </row>
    <row r="3450" spans="1:2" x14ac:dyDescent="0.25">
      <c r="A3450" s="24">
        <v>43070</v>
      </c>
      <c r="B3450" s="26">
        <v>6.0099406729321458E-3</v>
      </c>
    </row>
    <row r="3451" spans="1:2" x14ac:dyDescent="0.25">
      <c r="A3451" s="24">
        <v>43073</v>
      </c>
      <c r="B3451" s="26">
        <v>6.0388809624318807E-3</v>
      </c>
    </row>
    <row r="3452" spans="1:2" x14ac:dyDescent="0.25">
      <c r="A3452" s="24">
        <v>43074</v>
      </c>
      <c r="B3452" s="26">
        <v>6.0430383914031882E-3</v>
      </c>
    </row>
    <row r="3453" spans="1:2" x14ac:dyDescent="0.25">
      <c r="A3453" s="24">
        <v>43075</v>
      </c>
      <c r="B3453" s="26">
        <v>6.0445612419042227E-3</v>
      </c>
    </row>
    <row r="3454" spans="1:2" x14ac:dyDescent="0.25">
      <c r="A3454" s="24">
        <v>43076</v>
      </c>
      <c r="B3454" s="26">
        <v>6.0680190128952205E-3</v>
      </c>
    </row>
    <row r="3455" spans="1:2" x14ac:dyDescent="0.25">
      <c r="A3455" s="24">
        <v>43077</v>
      </c>
      <c r="B3455" s="26">
        <v>6.0804157995404395E-3</v>
      </c>
    </row>
    <row r="3456" spans="1:2" x14ac:dyDescent="0.25">
      <c r="A3456" s="24">
        <v>43080</v>
      </c>
      <c r="B3456" s="26">
        <v>6.1047559064708601E-3</v>
      </c>
    </row>
    <row r="3457" spans="1:2" x14ac:dyDescent="0.25">
      <c r="A3457" s="24">
        <v>43081</v>
      </c>
      <c r="B3457" s="26">
        <v>6.1042284730496998E-3</v>
      </c>
    </row>
    <row r="3458" spans="1:2" x14ac:dyDescent="0.25">
      <c r="A3458" s="24">
        <v>43082</v>
      </c>
      <c r="B3458" s="26">
        <v>6.1104236406672729E-3</v>
      </c>
    </row>
    <row r="3459" spans="1:2" x14ac:dyDescent="0.25">
      <c r="A3459" s="24">
        <v>43083</v>
      </c>
      <c r="B3459" s="26">
        <v>6.112432275544144E-3</v>
      </c>
    </row>
    <row r="3460" spans="1:2" x14ac:dyDescent="0.25">
      <c r="A3460" s="24">
        <v>43084</v>
      </c>
      <c r="B3460" s="26">
        <v>6.1177031603965037E-3</v>
      </c>
    </row>
    <row r="3461" spans="1:2" x14ac:dyDescent="0.25">
      <c r="A3461" s="24">
        <v>43087</v>
      </c>
      <c r="B3461" s="26">
        <v>6.1166060882340556E-3</v>
      </c>
    </row>
    <row r="3462" spans="1:2" x14ac:dyDescent="0.25">
      <c r="A3462" s="24">
        <v>43088</v>
      </c>
      <c r="B3462" s="26">
        <v>6.196970907736743E-3</v>
      </c>
    </row>
    <row r="3463" spans="1:2" x14ac:dyDescent="0.25">
      <c r="A3463" s="24">
        <v>43089</v>
      </c>
      <c r="B3463" s="26">
        <v>6.1836330347440072E-3</v>
      </c>
    </row>
    <row r="3464" spans="1:2" x14ac:dyDescent="0.25">
      <c r="A3464" s="24">
        <v>43090</v>
      </c>
      <c r="B3464" s="26">
        <v>6.174741205193568E-3</v>
      </c>
    </row>
    <row r="3465" spans="1:2" x14ac:dyDescent="0.25">
      <c r="A3465" s="24">
        <v>43091</v>
      </c>
      <c r="B3465" s="26">
        <v>6.1776681347489593E-3</v>
      </c>
    </row>
    <row r="3466" spans="1:2" x14ac:dyDescent="0.25">
      <c r="A3466" s="24">
        <v>43095</v>
      </c>
      <c r="B3466" s="26">
        <v>6.1818701129361386E-3</v>
      </c>
    </row>
    <row r="3467" spans="1:2" x14ac:dyDescent="0.25">
      <c r="A3467" s="24">
        <v>43096</v>
      </c>
      <c r="B3467" s="26">
        <v>6.1827898892767852E-3</v>
      </c>
    </row>
    <row r="3468" spans="1:2" x14ac:dyDescent="0.25">
      <c r="A3468" s="24">
        <v>43097</v>
      </c>
      <c r="B3468" s="26">
        <v>6.2347414158381298E-3</v>
      </c>
    </row>
    <row r="3469" spans="1:2" x14ac:dyDescent="0.25">
      <c r="A3469" s="24">
        <v>43098</v>
      </c>
      <c r="B3469" s="26">
        <v>6.2356319324901044E-3</v>
      </c>
    </row>
    <row r="3470" spans="1:2" x14ac:dyDescent="0.25">
      <c r="A3470" s="24">
        <v>43102</v>
      </c>
      <c r="B3470" s="26">
        <v>6.3754615307050067E-3</v>
      </c>
    </row>
    <row r="3471" spans="1:2" x14ac:dyDescent="0.25">
      <c r="A3471" s="24">
        <v>43103</v>
      </c>
      <c r="B3471" s="26">
        <v>6.3974395204062784E-3</v>
      </c>
    </row>
    <row r="3472" spans="1:2" x14ac:dyDescent="0.25">
      <c r="A3472" s="24">
        <v>43104</v>
      </c>
      <c r="B3472" s="26">
        <v>6.4000951870060163E-3</v>
      </c>
    </row>
    <row r="3473" spans="1:2" x14ac:dyDescent="0.25">
      <c r="A3473" s="24">
        <v>43105</v>
      </c>
      <c r="B3473" s="26">
        <v>6.3987576569628501E-3</v>
      </c>
    </row>
    <row r="3474" spans="1:2" x14ac:dyDescent="0.25">
      <c r="A3474" s="24">
        <v>43108</v>
      </c>
      <c r="B3474" s="26">
        <v>6.4199727136429185E-3</v>
      </c>
    </row>
    <row r="3475" spans="1:2" x14ac:dyDescent="0.25">
      <c r="A3475" s="24">
        <v>43109</v>
      </c>
      <c r="B3475" s="26">
        <v>6.4228493434241862E-3</v>
      </c>
    </row>
    <row r="3476" spans="1:2" x14ac:dyDescent="0.25">
      <c r="A3476" s="24">
        <v>43110</v>
      </c>
      <c r="B3476" s="26">
        <v>6.4573053807976954E-3</v>
      </c>
    </row>
    <row r="3477" spans="1:2" x14ac:dyDescent="0.25">
      <c r="A3477" s="24">
        <v>43111</v>
      </c>
      <c r="B3477" s="26">
        <v>6.4599340204429812E-3</v>
      </c>
    </row>
    <row r="3478" spans="1:2" x14ac:dyDescent="0.25">
      <c r="A3478" s="24">
        <v>43112</v>
      </c>
      <c r="B3478" s="26">
        <v>6.4388547824327791E-3</v>
      </c>
    </row>
    <row r="3479" spans="1:2" x14ac:dyDescent="0.25">
      <c r="A3479" s="24">
        <v>43116</v>
      </c>
      <c r="B3479" s="26">
        <v>6.5313048386146377E-3</v>
      </c>
    </row>
    <row r="3480" spans="1:2" x14ac:dyDescent="0.25">
      <c r="A3480" s="24">
        <v>43117</v>
      </c>
      <c r="B3480" s="26">
        <v>6.5174763777893219E-3</v>
      </c>
    </row>
    <row r="3481" spans="1:2" x14ac:dyDescent="0.25">
      <c r="A3481" s="24">
        <v>43118</v>
      </c>
      <c r="B3481" s="26">
        <v>6.6087180979426119E-3</v>
      </c>
    </row>
    <row r="3482" spans="1:2" x14ac:dyDescent="0.25">
      <c r="A3482" s="24">
        <v>43119</v>
      </c>
      <c r="B3482" s="26">
        <v>6.6460863246631252E-3</v>
      </c>
    </row>
    <row r="3483" spans="1:2" x14ac:dyDescent="0.25">
      <c r="A3483" s="24">
        <v>43122</v>
      </c>
      <c r="B3483" s="26">
        <v>6.6929560447694936E-3</v>
      </c>
    </row>
    <row r="3484" spans="1:2" x14ac:dyDescent="0.25">
      <c r="A3484" s="24">
        <v>43123</v>
      </c>
      <c r="B3484" s="26">
        <v>6.6946090505601852E-3</v>
      </c>
    </row>
    <row r="3485" spans="1:2" x14ac:dyDescent="0.25">
      <c r="A3485" s="24">
        <v>43124</v>
      </c>
      <c r="B3485" s="26">
        <v>6.6969183125666909E-3</v>
      </c>
    </row>
    <row r="3486" spans="1:2" x14ac:dyDescent="0.25">
      <c r="A3486" s="24">
        <v>43125</v>
      </c>
      <c r="B3486" s="26">
        <v>6.6926228813952715E-3</v>
      </c>
    </row>
    <row r="3487" spans="1:2" x14ac:dyDescent="0.25">
      <c r="A3487" s="24">
        <v>43126</v>
      </c>
      <c r="B3487" s="26">
        <v>6.7023422275507283E-3</v>
      </c>
    </row>
    <row r="3488" spans="1:2" x14ac:dyDescent="0.25">
      <c r="A3488" s="24">
        <v>43129</v>
      </c>
      <c r="B3488" s="26">
        <v>6.7597307462481382E-3</v>
      </c>
    </row>
    <row r="3489" spans="1:2" x14ac:dyDescent="0.25">
      <c r="A3489" s="24">
        <v>43130</v>
      </c>
      <c r="B3489" s="26">
        <v>6.7931582478832908E-3</v>
      </c>
    </row>
    <row r="3490" spans="1:2" x14ac:dyDescent="0.25">
      <c r="A3490" s="24">
        <v>43131</v>
      </c>
      <c r="B3490" s="26">
        <v>6.7025895898980004E-3</v>
      </c>
    </row>
    <row r="3491" spans="1:2" x14ac:dyDescent="0.25">
      <c r="A3491" s="24">
        <v>43132</v>
      </c>
      <c r="B3491" s="26">
        <v>6.6917116077325201E-3</v>
      </c>
    </row>
    <row r="3492" spans="1:2" x14ac:dyDescent="0.25">
      <c r="A3492" s="24">
        <v>43133</v>
      </c>
      <c r="B3492" s="26">
        <v>6.8078533693998189E-3</v>
      </c>
    </row>
    <row r="3493" spans="1:2" x14ac:dyDescent="0.25">
      <c r="A3493" s="24">
        <v>43136</v>
      </c>
      <c r="B3493" s="26">
        <v>7.3025019647634526E-3</v>
      </c>
    </row>
    <row r="3494" spans="1:2" x14ac:dyDescent="0.25">
      <c r="A3494" s="24">
        <v>43137</v>
      </c>
      <c r="B3494" s="26">
        <v>6.9391204103528281E-3</v>
      </c>
    </row>
    <row r="3495" spans="1:2" x14ac:dyDescent="0.25">
      <c r="A3495" s="24">
        <v>43138</v>
      </c>
      <c r="B3495" s="26">
        <v>6.5119074141535283E-3</v>
      </c>
    </row>
    <row r="3496" spans="1:2" x14ac:dyDescent="0.25">
      <c r="A3496" s="24">
        <v>43139</v>
      </c>
      <c r="B3496" s="26">
        <v>6.2107990913571332E-3</v>
      </c>
    </row>
    <row r="3497" spans="1:2" x14ac:dyDescent="0.25">
      <c r="A3497" s="24">
        <v>43140</v>
      </c>
      <c r="B3497" s="26">
        <v>6.3671021740228095E-3</v>
      </c>
    </row>
    <row r="3498" spans="1:2" x14ac:dyDescent="0.25">
      <c r="A3498" s="24">
        <v>43143</v>
      </c>
      <c r="B3498" s="26">
        <v>6.6037328386954197E-3</v>
      </c>
    </row>
    <row r="3499" spans="1:2" x14ac:dyDescent="0.25">
      <c r="A3499" s="24">
        <v>43144</v>
      </c>
      <c r="B3499" s="26">
        <v>6.6789622467777754E-3</v>
      </c>
    </row>
    <row r="3500" spans="1:2" x14ac:dyDescent="0.25">
      <c r="A3500" s="24">
        <v>43145</v>
      </c>
      <c r="B3500" s="26">
        <v>6.820901112686073E-3</v>
      </c>
    </row>
    <row r="3501" spans="1:2" x14ac:dyDescent="0.25">
      <c r="A3501" s="24">
        <v>43146</v>
      </c>
      <c r="B3501" s="26">
        <v>6.7946638340217191E-3</v>
      </c>
    </row>
    <row r="3502" spans="1:2" x14ac:dyDescent="0.25">
      <c r="A3502" s="24">
        <v>43147</v>
      </c>
      <c r="B3502" s="26">
        <v>6.8027114349695772E-3</v>
      </c>
    </row>
    <row r="3503" spans="1:2" x14ac:dyDescent="0.25">
      <c r="A3503" s="24">
        <v>43151</v>
      </c>
      <c r="B3503" s="26">
        <v>6.8950711043387347E-3</v>
      </c>
    </row>
    <row r="3504" spans="1:2" x14ac:dyDescent="0.25">
      <c r="A3504" s="24">
        <v>43152</v>
      </c>
      <c r="B3504" s="26">
        <v>6.9182306983730513E-3</v>
      </c>
    </row>
    <row r="3505" spans="1:2" x14ac:dyDescent="0.25">
      <c r="A3505" s="24">
        <v>43153</v>
      </c>
      <c r="B3505" s="26">
        <v>7.1001559913010936E-3</v>
      </c>
    </row>
    <row r="3506" spans="1:2" x14ac:dyDescent="0.25">
      <c r="A3506" s="24">
        <v>43154</v>
      </c>
      <c r="B3506" s="26">
        <v>7.2444069943600198E-3</v>
      </c>
    </row>
    <row r="3507" spans="1:2" x14ac:dyDescent="0.25">
      <c r="A3507" s="24">
        <v>43157</v>
      </c>
      <c r="B3507" s="26">
        <v>7.4727912141006048E-3</v>
      </c>
    </row>
    <row r="3508" spans="1:2" x14ac:dyDescent="0.25">
      <c r="A3508" s="24">
        <v>43158</v>
      </c>
      <c r="B3508" s="26">
        <v>7.4897580013522091E-3</v>
      </c>
    </row>
    <row r="3509" spans="1:2" x14ac:dyDescent="0.25">
      <c r="A3509" s="24">
        <v>43159</v>
      </c>
      <c r="B3509" s="26">
        <v>7.5465139071204668E-3</v>
      </c>
    </row>
    <row r="3510" spans="1:2" x14ac:dyDescent="0.25">
      <c r="A3510" s="24">
        <v>43160</v>
      </c>
      <c r="B3510" s="26">
        <v>7.5641431140347493E-3</v>
      </c>
    </row>
    <row r="3511" spans="1:2" x14ac:dyDescent="0.25">
      <c r="A3511" s="24">
        <v>43161</v>
      </c>
      <c r="B3511" s="26">
        <v>7.5984811082374648E-3</v>
      </c>
    </row>
    <row r="3512" spans="1:2" x14ac:dyDescent="0.25">
      <c r="A3512" s="24">
        <v>43164</v>
      </c>
      <c r="B3512" s="26">
        <v>7.6403728266336568E-3</v>
      </c>
    </row>
    <row r="3513" spans="1:2" x14ac:dyDescent="0.25">
      <c r="A3513" s="24">
        <v>43165</v>
      </c>
      <c r="B3513" s="26">
        <v>7.6683918510060955E-3</v>
      </c>
    </row>
    <row r="3514" spans="1:2" x14ac:dyDescent="0.25">
      <c r="A3514" s="24">
        <v>43166</v>
      </c>
      <c r="B3514" s="26">
        <v>7.6864201785316055E-3</v>
      </c>
    </row>
    <row r="3515" spans="1:2" x14ac:dyDescent="0.25">
      <c r="A3515" s="24">
        <v>43167</v>
      </c>
      <c r="B3515" s="26">
        <v>7.6957805481585595E-3</v>
      </c>
    </row>
    <row r="3516" spans="1:2" x14ac:dyDescent="0.25">
      <c r="A3516" s="24">
        <v>43168</v>
      </c>
      <c r="B3516" s="26">
        <v>7.7622397772627583E-3</v>
      </c>
    </row>
    <row r="3517" spans="1:2" x14ac:dyDescent="0.25">
      <c r="A3517" s="24">
        <v>43171</v>
      </c>
      <c r="B3517" s="26">
        <v>7.7347294631464614E-3</v>
      </c>
    </row>
    <row r="3518" spans="1:2" x14ac:dyDescent="0.25">
      <c r="A3518" s="24">
        <v>43172</v>
      </c>
      <c r="B3518" s="26">
        <v>7.7600059463192039E-3</v>
      </c>
    </row>
    <row r="3519" spans="1:2" x14ac:dyDescent="0.25">
      <c r="A3519" s="24">
        <v>43173</v>
      </c>
      <c r="B3519" s="26">
        <v>7.8403678198835092E-3</v>
      </c>
    </row>
    <row r="3520" spans="1:2" x14ac:dyDescent="0.25">
      <c r="A3520" s="24">
        <v>43174</v>
      </c>
      <c r="B3520" s="26">
        <v>7.8660450873655474E-3</v>
      </c>
    </row>
    <row r="3521" spans="1:2" x14ac:dyDescent="0.25">
      <c r="A3521" s="24">
        <v>43175</v>
      </c>
      <c r="B3521" s="26">
        <v>7.8726826543757955E-3</v>
      </c>
    </row>
    <row r="3522" spans="1:2" x14ac:dyDescent="0.25">
      <c r="A3522" s="24">
        <v>43178</v>
      </c>
      <c r="B3522" s="26">
        <v>7.9016802637585926E-3</v>
      </c>
    </row>
    <row r="3523" spans="1:2" x14ac:dyDescent="0.25">
      <c r="A3523" s="24">
        <v>43179</v>
      </c>
      <c r="B3523" s="26">
        <v>7.9345357832860675E-3</v>
      </c>
    </row>
    <row r="3524" spans="1:2" x14ac:dyDescent="0.25">
      <c r="A3524" s="24">
        <v>43180</v>
      </c>
      <c r="B3524" s="26">
        <v>7.9537335825730082E-3</v>
      </c>
    </row>
    <row r="3525" spans="1:2" x14ac:dyDescent="0.25">
      <c r="A3525" s="24">
        <v>43181</v>
      </c>
      <c r="B3525" s="26">
        <v>7.9763851663010588E-3</v>
      </c>
    </row>
    <row r="3526" spans="1:2" x14ac:dyDescent="0.25">
      <c r="A3526" s="24">
        <v>43182</v>
      </c>
      <c r="B3526" s="26">
        <v>8.0276682811777356E-3</v>
      </c>
    </row>
    <row r="3527" spans="1:2" x14ac:dyDescent="0.25">
      <c r="A3527" s="24">
        <v>43185</v>
      </c>
      <c r="B3527" s="26">
        <v>8.1051175962711941E-3</v>
      </c>
    </row>
    <row r="3528" spans="1:2" x14ac:dyDescent="0.25">
      <c r="A3528" s="24">
        <v>43186</v>
      </c>
      <c r="B3528" s="26">
        <v>8.12003230026348E-3</v>
      </c>
    </row>
    <row r="3529" spans="1:2" x14ac:dyDescent="0.25">
      <c r="A3529" s="24">
        <v>43187</v>
      </c>
      <c r="B3529" s="26">
        <v>8.1422260314467643E-3</v>
      </c>
    </row>
    <row r="3530" spans="1:2" x14ac:dyDescent="0.25">
      <c r="A3530" s="24">
        <v>43188</v>
      </c>
      <c r="B3530" s="26">
        <v>8.1787645135296128E-3</v>
      </c>
    </row>
    <row r="3531" spans="1:2" x14ac:dyDescent="0.25">
      <c r="A3531" s="24">
        <v>43192</v>
      </c>
      <c r="B3531" s="26">
        <v>8.2320127067341264E-3</v>
      </c>
    </row>
    <row r="3532" spans="1:2" x14ac:dyDescent="0.25">
      <c r="A3532" s="24">
        <v>43193</v>
      </c>
      <c r="B3532" s="26">
        <v>8.2541205268045204E-3</v>
      </c>
    </row>
    <row r="3533" spans="1:2" x14ac:dyDescent="0.25">
      <c r="A3533" s="24">
        <v>43194</v>
      </c>
      <c r="B3533" s="26">
        <v>8.1348536386507408E-3</v>
      </c>
    </row>
    <row r="3534" spans="1:2" x14ac:dyDescent="0.25">
      <c r="A3534" s="24">
        <v>43195</v>
      </c>
      <c r="B3534" s="26">
        <v>8.0394664178689013E-3</v>
      </c>
    </row>
    <row r="3535" spans="1:2" x14ac:dyDescent="0.25">
      <c r="A3535" s="24">
        <v>43196</v>
      </c>
      <c r="B3535" s="26">
        <v>8.0782740913081241E-3</v>
      </c>
    </row>
    <row r="3536" spans="1:2" x14ac:dyDescent="0.25">
      <c r="A3536" s="24">
        <v>43199</v>
      </c>
      <c r="B3536" s="26">
        <v>8.1710900669993425E-3</v>
      </c>
    </row>
    <row r="3537" spans="1:2" x14ac:dyDescent="0.25">
      <c r="A3537" s="24">
        <v>43200</v>
      </c>
      <c r="B3537" s="26">
        <v>8.1749624513860475E-3</v>
      </c>
    </row>
    <row r="3538" spans="1:2" x14ac:dyDescent="0.25">
      <c r="A3538" s="24">
        <v>43201</v>
      </c>
      <c r="B3538" s="26">
        <v>8.1885137372421646E-3</v>
      </c>
    </row>
    <row r="3539" spans="1:2" x14ac:dyDescent="0.25">
      <c r="A3539" s="24">
        <v>43202</v>
      </c>
      <c r="B3539" s="26">
        <v>8.1700902146983889E-3</v>
      </c>
    </row>
    <row r="3540" spans="1:2" x14ac:dyDescent="0.25">
      <c r="A3540" s="24">
        <v>43203</v>
      </c>
      <c r="B3540" s="26">
        <v>8.1953619587165072E-3</v>
      </c>
    </row>
    <row r="3541" spans="1:2" x14ac:dyDescent="0.25">
      <c r="A3541" s="24">
        <v>43206</v>
      </c>
      <c r="B3541" s="26">
        <v>8.2268612052338597E-3</v>
      </c>
    </row>
    <row r="3542" spans="1:2" x14ac:dyDescent="0.25">
      <c r="A3542" s="24">
        <v>43207</v>
      </c>
      <c r="B3542" s="26">
        <v>8.2113603569697879E-3</v>
      </c>
    </row>
    <row r="3543" spans="1:2" x14ac:dyDescent="0.25">
      <c r="A3543" s="24">
        <v>43208</v>
      </c>
      <c r="B3543" s="26">
        <v>8.2452362976010996E-3</v>
      </c>
    </row>
    <row r="3544" spans="1:2" x14ac:dyDescent="0.25">
      <c r="A3544" s="24">
        <v>43209</v>
      </c>
      <c r="B3544" s="26">
        <v>8.2697992053517577E-3</v>
      </c>
    </row>
    <row r="3545" spans="1:2" x14ac:dyDescent="0.25">
      <c r="A3545" s="24">
        <v>43210</v>
      </c>
      <c r="B3545" s="26">
        <v>8.2899536745320024E-3</v>
      </c>
    </row>
    <row r="3546" spans="1:2" x14ac:dyDescent="0.25">
      <c r="A3546" s="24">
        <v>43213</v>
      </c>
      <c r="B3546" s="26">
        <v>8.3800079669154037E-3</v>
      </c>
    </row>
    <row r="3547" spans="1:2" x14ac:dyDescent="0.25">
      <c r="A3547" s="24">
        <v>43214</v>
      </c>
      <c r="B3547" s="26">
        <v>8.4310898102120113E-3</v>
      </c>
    </row>
    <row r="3548" spans="1:2" x14ac:dyDescent="0.25">
      <c r="A3548" s="24">
        <v>43215</v>
      </c>
      <c r="B3548" s="26">
        <v>8.4459890726942266E-3</v>
      </c>
    </row>
    <row r="3549" spans="1:2" x14ac:dyDescent="0.25">
      <c r="A3549" s="24">
        <v>43216</v>
      </c>
      <c r="B3549" s="26">
        <v>8.5039672618638651E-3</v>
      </c>
    </row>
    <row r="3550" spans="1:2" x14ac:dyDescent="0.25">
      <c r="A3550" s="24">
        <v>43217</v>
      </c>
      <c r="B3550" s="26">
        <v>8.521112363989447E-3</v>
      </c>
    </row>
    <row r="3551" spans="1:2" x14ac:dyDescent="0.25">
      <c r="A3551" s="24">
        <v>43220</v>
      </c>
      <c r="B3551" s="26">
        <v>8.5731869253726778E-3</v>
      </c>
    </row>
    <row r="3552" spans="1:2" x14ac:dyDescent="0.25">
      <c r="A3552" s="24">
        <v>43221</v>
      </c>
      <c r="B3552" s="26">
        <v>8.5764550760505376E-3</v>
      </c>
    </row>
    <row r="3553" spans="1:2" x14ac:dyDescent="0.25">
      <c r="A3553" s="24">
        <v>43222</v>
      </c>
      <c r="B3553" s="26">
        <v>8.587372412651284E-3</v>
      </c>
    </row>
    <row r="3554" spans="1:2" x14ac:dyDescent="0.25">
      <c r="A3554" s="24">
        <v>43223</v>
      </c>
      <c r="B3554" s="26">
        <v>8.5825977774136586E-3</v>
      </c>
    </row>
    <row r="3555" spans="1:2" x14ac:dyDescent="0.25">
      <c r="A3555" s="24">
        <v>43224</v>
      </c>
      <c r="B3555" s="26">
        <v>8.6246602849324727E-3</v>
      </c>
    </row>
    <row r="3556" spans="1:2" x14ac:dyDescent="0.25">
      <c r="A3556" s="24">
        <v>43227</v>
      </c>
      <c r="B3556" s="26">
        <v>8.5577626294435216E-3</v>
      </c>
    </row>
    <row r="3557" spans="1:2" x14ac:dyDescent="0.25">
      <c r="A3557" s="24">
        <v>43228</v>
      </c>
      <c r="B3557" s="26">
        <v>8.5725022569751452E-3</v>
      </c>
    </row>
    <row r="3558" spans="1:2" x14ac:dyDescent="0.25">
      <c r="A3558" s="24">
        <v>43229</v>
      </c>
      <c r="B3558" s="26">
        <v>8.5764717192002848E-3</v>
      </c>
    </row>
    <row r="3559" spans="1:2" x14ac:dyDescent="0.25">
      <c r="A3559" s="24">
        <v>43230</v>
      </c>
      <c r="B3559" s="26">
        <v>8.5873252281625234E-3</v>
      </c>
    </row>
    <row r="3560" spans="1:2" x14ac:dyDescent="0.25">
      <c r="A3560" s="24">
        <v>43231</v>
      </c>
      <c r="B3560" s="26">
        <v>8.5976910796066175E-3</v>
      </c>
    </row>
    <row r="3561" spans="1:2" x14ac:dyDescent="0.25">
      <c r="A3561" s="24">
        <v>43234</v>
      </c>
      <c r="B3561" s="26">
        <v>8.6299449288340657E-3</v>
      </c>
    </row>
    <row r="3562" spans="1:2" x14ac:dyDescent="0.25">
      <c r="A3562" s="24">
        <v>43235</v>
      </c>
      <c r="B3562" s="26">
        <v>8.6397934055926218E-3</v>
      </c>
    </row>
    <row r="3563" spans="1:2" x14ac:dyDescent="0.25">
      <c r="A3563" s="24">
        <v>43236</v>
      </c>
      <c r="B3563" s="26">
        <v>8.6517908673708899E-3</v>
      </c>
    </row>
    <row r="3564" spans="1:2" x14ac:dyDescent="0.25">
      <c r="A3564" s="24">
        <v>43237</v>
      </c>
      <c r="B3564" s="26">
        <v>8.7264222469118913E-3</v>
      </c>
    </row>
    <row r="3565" spans="1:2" x14ac:dyDescent="0.25">
      <c r="A3565" s="24">
        <v>43238</v>
      </c>
      <c r="B3565" s="26">
        <v>8.7401859419697914E-3</v>
      </c>
    </row>
    <row r="3566" spans="1:2" x14ac:dyDescent="0.25">
      <c r="A3566" s="24">
        <v>43241</v>
      </c>
      <c r="B3566" s="26">
        <v>8.8089191826752344E-3</v>
      </c>
    </row>
    <row r="3567" spans="1:2" x14ac:dyDescent="0.25">
      <c r="A3567" s="24">
        <v>43242</v>
      </c>
      <c r="B3567" s="26">
        <v>8.8278637452605668E-3</v>
      </c>
    </row>
    <row r="3568" spans="1:2" x14ac:dyDescent="0.25">
      <c r="A3568" s="24">
        <v>43243</v>
      </c>
      <c r="B3568" s="26">
        <v>8.8482389024959751E-3</v>
      </c>
    </row>
    <row r="3569" spans="1:2" x14ac:dyDescent="0.25">
      <c r="A3569" s="24">
        <v>43244</v>
      </c>
      <c r="B3569" s="26">
        <v>8.8665148190467669E-3</v>
      </c>
    </row>
    <row r="3570" spans="1:2" x14ac:dyDescent="0.25">
      <c r="A3570" s="24">
        <v>43245</v>
      </c>
      <c r="B3570" s="26">
        <v>8.8719093405569271E-3</v>
      </c>
    </row>
    <row r="3571" spans="1:2" x14ac:dyDescent="0.25">
      <c r="A3571" s="24">
        <v>43249</v>
      </c>
      <c r="B3571" s="26">
        <v>8.9372834983572069E-3</v>
      </c>
    </row>
    <row r="3572" spans="1:2" x14ac:dyDescent="0.25">
      <c r="A3572" s="24">
        <v>43250</v>
      </c>
      <c r="B3572" s="26">
        <v>8.9274873330424942E-3</v>
      </c>
    </row>
    <row r="3573" spans="1:2" x14ac:dyDescent="0.25">
      <c r="A3573" s="24">
        <v>43251</v>
      </c>
      <c r="B3573" s="26">
        <v>8.9241223392741986E-3</v>
      </c>
    </row>
    <row r="3574" spans="1:2" x14ac:dyDescent="0.25">
      <c r="A3574" s="24">
        <v>43252</v>
      </c>
      <c r="B3574" s="26">
        <v>8.9418506768119688E-3</v>
      </c>
    </row>
    <row r="3575" spans="1:2" x14ac:dyDescent="0.25">
      <c r="A3575" s="24">
        <v>43255</v>
      </c>
      <c r="B3575" s="26">
        <v>8.9891263217507511E-3</v>
      </c>
    </row>
    <row r="3576" spans="1:2" x14ac:dyDescent="0.25">
      <c r="A3576" s="24">
        <v>43256</v>
      </c>
      <c r="B3576" s="26">
        <v>9.0034631126874043E-3</v>
      </c>
    </row>
    <row r="3577" spans="1:2" x14ac:dyDescent="0.25">
      <c r="A3577" s="24">
        <v>43257</v>
      </c>
      <c r="B3577" s="26">
        <v>9.0227166764405009E-3</v>
      </c>
    </row>
    <row r="3578" spans="1:2" x14ac:dyDescent="0.25">
      <c r="A3578" s="24">
        <v>43258</v>
      </c>
      <c r="B3578" s="26">
        <v>8.9234723550457584E-3</v>
      </c>
    </row>
    <row r="3579" spans="1:2" x14ac:dyDescent="0.25">
      <c r="A3579" s="24">
        <v>43259</v>
      </c>
      <c r="B3579" s="26">
        <v>8.9362425976857729E-3</v>
      </c>
    </row>
    <row r="3580" spans="1:2" x14ac:dyDescent="0.25">
      <c r="A3580" s="24">
        <v>43262</v>
      </c>
      <c r="B3580" s="26">
        <v>8.9761137716344308E-3</v>
      </c>
    </row>
    <row r="3581" spans="1:2" x14ac:dyDescent="0.25">
      <c r="A3581" s="24">
        <v>43263</v>
      </c>
      <c r="B3581" s="26">
        <v>8.9869515378564468E-3</v>
      </c>
    </row>
    <row r="3582" spans="1:2" x14ac:dyDescent="0.25">
      <c r="A3582" s="24">
        <v>43264</v>
      </c>
      <c r="B3582" s="26">
        <v>9.0015063624184766E-3</v>
      </c>
    </row>
    <row r="3583" spans="1:2" x14ac:dyDescent="0.25">
      <c r="A3583" s="24">
        <v>43265</v>
      </c>
      <c r="B3583" s="26">
        <v>9.0092812570452541E-3</v>
      </c>
    </row>
    <row r="3584" spans="1:2" x14ac:dyDescent="0.25">
      <c r="A3584" s="24">
        <v>43266</v>
      </c>
      <c r="B3584" s="26">
        <v>9.0257705607155181E-3</v>
      </c>
    </row>
    <row r="3585" spans="1:2" x14ac:dyDescent="0.25">
      <c r="A3585" s="24">
        <v>43269</v>
      </c>
      <c r="B3585" s="26">
        <v>9.0679793905168449E-3</v>
      </c>
    </row>
    <row r="3586" spans="1:2" x14ac:dyDescent="0.25">
      <c r="A3586" s="24">
        <v>43270</v>
      </c>
      <c r="B3586" s="26">
        <v>9.0811322183186327E-3</v>
      </c>
    </row>
    <row r="3587" spans="1:2" x14ac:dyDescent="0.25">
      <c r="A3587" s="24">
        <v>43271</v>
      </c>
      <c r="B3587" s="26">
        <v>9.1044292647028957E-3</v>
      </c>
    </row>
    <row r="3588" spans="1:2" x14ac:dyDescent="0.25">
      <c r="A3588" s="24">
        <v>43272</v>
      </c>
      <c r="B3588" s="26">
        <v>9.1397632696348374E-3</v>
      </c>
    </row>
    <row r="3589" spans="1:2" x14ac:dyDescent="0.25">
      <c r="A3589" s="24">
        <v>43273</v>
      </c>
      <c r="B3589" s="26">
        <v>9.1538538897111277E-3</v>
      </c>
    </row>
    <row r="3590" spans="1:2" x14ac:dyDescent="0.25">
      <c r="A3590" s="24">
        <v>43276</v>
      </c>
      <c r="B3590" s="26">
        <v>9.2088265828595972E-3</v>
      </c>
    </row>
    <row r="3591" spans="1:2" x14ac:dyDescent="0.25">
      <c r="A3591" s="24">
        <v>43277</v>
      </c>
      <c r="B3591" s="26">
        <v>9.2057179489328789E-3</v>
      </c>
    </row>
    <row r="3592" spans="1:2" x14ac:dyDescent="0.25">
      <c r="A3592" s="24">
        <v>43278</v>
      </c>
      <c r="B3592" s="26">
        <v>9.2249191112168116E-3</v>
      </c>
    </row>
    <row r="3593" spans="1:2" x14ac:dyDescent="0.25">
      <c r="A3593" s="24">
        <v>43279</v>
      </c>
      <c r="B3593" s="26">
        <v>9.2438669195988865E-3</v>
      </c>
    </row>
    <row r="3594" spans="1:2" x14ac:dyDescent="0.25">
      <c r="A3594" s="24">
        <v>43280</v>
      </c>
      <c r="B3594" s="26">
        <v>9.2589521205890257E-3</v>
      </c>
    </row>
    <row r="3595" spans="1:2" x14ac:dyDescent="0.25">
      <c r="A3595" s="24">
        <v>43283</v>
      </c>
      <c r="B3595" s="26">
        <v>9.2917993885297534E-3</v>
      </c>
    </row>
    <row r="3596" spans="1:2" x14ac:dyDescent="0.25">
      <c r="A3596" s="24">
        <v>43284</v>
      </c>
      <c r="B3596" s="26">
        <v>9.3090097137478178E-3</v>
      </c>
    </row>
    <row r="3597" spans="1:2" x14ac:dyDescent="0.25">
      <c r="A3597" s="24">
        <v>43286</v>
      </c>
      <c r="B3597" s="26">
        <v>9.3297003257912792E-3</v>
      </c>
    </row>
    <row r="3598" spans="1:2" x14ac:dyDescent="0.25">
      <c r="A3598" s="24">
        <v>43287</v>
      </c>
      <c r="B3598" s="26">
        <v>9.3684432873457624E-3</v>
      </c>
    </row>
    <row r="3599" spans="1:2" x14ac:dyDescent="0.25">
      <c r="A3599" s="24">
        <v>43290</v>
      </c>
      <c r="B3599" s="26">
        <v>9.2594474059761733E-3</v>
      </c>
    </row>
    <row r="3600" spans="1:2" x14ac:dyDescent="0.25">
      <c r="A3600" s="24">
        <v>43291</v>
      </c>
      <c r="B3600" s="26">
        <v>9.2684381926890769E-3</v>
      </c>
    </row>
    <row r="3601" spans="1:2" x14ac:dyDescent="0.25">
      <c r="A3601" s="24">
        <v>43292</v>
      </c>
      <c r="B3601" s="26">
        <v>9.246069650835409E-3</v>
      </c>
    </row>
    <row r="3602" spans="1:2" x14ac:dyDescent="0.25">
      <c r="A3602" s="24">
        <v>43293</v>
      </c>
      <c r="B3602" s="26">
        <v>9.2516832631197587E-3</v>
      </c>
    </row>
    <row r="3603" spans="1:2" x14ac:dyDescent="0.25">
      <c r="A3603" s="24">
        <v>43294</v>
      </c>
      <c r="B3603" s="26">
        <v>9.2704112322670174E-3</v>
      </c>
    </row>
    <row r="3604" spans="1:2" x14ac:dyDescent="0.25">
      <c r="A3604" s="24">
        <v>43297</v>
      </c>
      <c r="B3604" s="26">
        <v>9.2967979160893943E-3</v>
      </c>
    </row>
    <row r="3605" spans="1:2" x14ac:dyDescent="0.25">
      <c r="A3605" s="24">
        <v>43298</v>
      </c>
      <c r="B3605" s="26">
        <v>9.3036173767218067E-3</v>
      </c>
    </row>
    <row r="3606" spans="1:2" x14ac:dyDescent="0.25">
      <c r="A3606" s="24">
        <v>43299</v>
      </c>
      <c r="B3606" s="26">
        <v>9.3097753565365426E-3</v>
      </c>
    </row>
    <row r="3607" spans="1:2" x14ac:dyDescent="0.25">
      <c r="A3607" s="24">
        <v>43300</v>
      </c>
      <c r="B3607" s="26">
        <v>9.3390252703300369E-3</v>
      </c>
    </row>
    <row r="3608" spans="1:2" x14ac:dyDescent="0.25">
      <c r="A3608" s="24">
        <v>43301</v>
      </c>
      <c r="B3608" s="26">
        <v>9.361813651309836E-3</v>
      </c>
    </row>
    <row r="3609" spans="1:2" x14ac:dyDescent="0.25">
      <c r="A3609" s="24">
        <v>43304</v>
      </c>
      <c r="B3609" s="26">
        <v>9.414210451196281E-3</v>
      </c>
    </row>
    <row r="3610" spans="1:2" x14ac:dyDescent="0.25">
      <c r="A3610" s="24">
        <v>43305</v>
      </c>
      <c r="B3610" s="26">
        <v>9.4409019376042735E-3</v>
      </c>
    </row>
    <row r="3611" spans="1:2" x14ac:dyDescent="0.25">
      <c r="A3611" s="24">
        <v>43306</v>
      </c>
      <c r="B3611" s="26">
        <v>9.4557498020650943E-3</v>
      </c>
    </row>
    <row r="3612" spans="1:2" x14ac:dyDescent="0.25">
      <c r="A3612" s="24">
        <v>43307</v>
      </c>
      <c r="B3612" s="26">
        <v>9.4573770459926987E-3</v>
      </c>
    </row>
    <row r="3613" spans="1:2" x14ac:dyDescent="0.25">
      <c r="A3613" s="24">
        <v>43308</v>
      </c>
      <c r="B3613" s="26">
        <v>9.4642594103027111E-3</v>
      </c>
    </row>
    <row r="3614" spans="1:2" x14ac:dyDescent="0.25">
      <c r="A3614" s="24">
        <v>43311</v>
      </c>
      <c r="B3614" s="26">
        <v>9.506063865504899E-3</v>
      </c>
    </row>
    <row r="3615" spans="1:2" x14ac:dyDescent="0.25">
      <c r="A3615" s="24">
        <v>43312</v>
      </c>
      <c r="B3615" s="26">
        <v>9.5491248579488985E-3</v>
      </c>
    </row>
    <row r="3616" spans="1:2" x14ac:dyDescent="0.25">
      <c r="A3616" s="24">
        <v>43313</v>
      </c>
      <c r="B3616" s="26">
        <v>9.549788624707567E-3</v>
      </c>
    </row>
    <row r="3617" spans="1:2" x14ac:dyDescent="0.25">
      <c r="A3617" s="24">
        <v>43314</v>
      </c>
      <c r="B3617" s="26">
        <v>9.5614877820020538E-3</v>
      </c>
    </row>
    <row r="3618" spans="1:2" x14ac:dyDescent="0.25">
      <c r="A3618" s="24">
        <v>43315</v>
      </c>
      <c r="B3618" s="26">
        <v>9.5820549490295281E-3</v>
      </c>
    </row>
    <row r="3619" spans="1:2" x14ac:dyDescent="0.25">
      <c r="A3619" s="24">
        <v>43318</v>
      </c>
      <c r="B3619" s="26">
        <v>9.6110430697342597E-3</v>
      </c>
    </row>
    <row r="3620" spans="1:2" x14ac:dyDescent="0.25">
      <c r="A3620" s="24">
        <v>43319</v>
      </c>
      <c r="B3620" s="26">
        <v>9.530213351575556E-3</v>
      </c>
    </row>
    <row r="3621" spans="1:2" x14ac:dyDescent="0.25">
      <c r="A3621" s="24">
        <v>43320</v>
      </c>
      <c r="B3621" s="26">
        <v>9.4363859284753993E-3</v>
      </c>
    </row>
    <row r="3622" spans="1:2" x14ac:dyDescent="0.25">
      <c r="A3622" s="24">
        <v>43321</v>
      </c>
      <c r="B3622" s="26">
        <v>9.445100209694024E-3</v>
      </c>
    </row>
    <row r="3623" spans="1:2" x14ac:dyDescent="0.25">
      <c r="A3623" s="24">
        <v>43322</v>
      </c>
      <c r="B3623" s="26">
        <v>9.4636029621286699E-3</v>
      </c>
    </row>
    <row r="3624" spans="1:2" x14ac:dyDescent="0.25">
      <c r="A3624" s="24">
        <v>43325</v>
      </c>
      <c r="B3624" s="26">
        <v>9.4745183912996467E-3</v>
      </c>
    </row>
    <row r="3625" spans="1:2" x14ac:dyDescent="0.25">
      <c r="A3625" s="24">
        <v>43326</v>
      </c>
      <c r="B3625" s="26">
        <v>9.480121717500678E-3</v>
      </c>
    </row>
    <row r="3626" spans="1:2" x14ac:dyDescent="0.25">
      <c r="A3626" s="24">
        <v>43327</v>
      </c>
      <c r="B3626" s="26">
        <v>9.4726304407737327E-3</v>
      </c>
    </row>
    <row r="3627" spans="1:2" x14ac:dyDescent="0.25">
      <c r="A3627" s="24">
        <v>43328</v>
      </c>
      <c r="B3627" s="26">
        <v>9.4857377475829896E-3</v>
      </c>
    </row>
    <row r="3628" spans="1:2" x14ac:dyDescent="0.25">
      <c r="A3628" s="24">
        <v>43329</v>
      </c>
      <c r="B3628" s="26">
        <v>9.4185791862939627E-3</v>
      </c>
    </row>
    <row r="3629" spans="1:2" x14ac:dyDescent="0.25">
      <c r="A3629" s="24">
        <v>43332</v>
      </c>
      <c r="B3629" s="26">
        <v>9.4179462024901461E-3</v>
      </c>
    </row>
    <row r="3630" spans="1:2" x14ac:dyDescent="0.25">
      <c r="A3630" s="24">
        <v>43333</v>
      </c>
      <c r="B3630" s="26">
        <v>9.4347907452563273E-3</v>
      </c>
    </row>
    <row r="3631" spans="1:2" x14ac:dyDescent="0.25">
      <c r="A3631" s="24">
        <v>43334</v>
      </c>
      <c r="B3631" s="26">
        <v>9.4490231316535223E-3</v>
      </c>
    </row>
    <row r="3632" spans="1:2" x14ac:dyDescent="0.25">
      <c r="A3632" s="24">
        <v>43335</v>
      </c>
      <c r="B3632" s="26">
        <v>9.4400323629069138E-3</v>
      </c>
    </row>
    <row r="3633" spans="1:2" x14ac:dyDescent="0.25">
      <c r="A3633" s="24">
        <v>43336</v>
      </c>
      <c r="B3633" s="26">
        <v>9.4769096390756591E-3</v>
      </c>
    </row>
    <row r="3634" spans="1:2" x14ac:dyDescent="0.25">
      <c r="A3634" s="24">
        <v>43339</v>
      </c>
      <c r="B3634" s="26">
        <v>9.4950677008538431E-3</v>
      </c>
    </row>
    <row r="3635" spans="1:2" x14ac:dyDescent="0.25">
      <c r="A3635" s="24">
        <v>43340</v>
      </c>
      <c r="B3635" s="26">
        <v>9.5052641053385845E-3</v>
      </c>
    </row>
    <row r="3636" spans="1:2" x14ac:dyDescent="0.25">
      <c r="A3636" s="24">
        <v>43341</v>
      </c>
      <c r="B3636" s="26">
        <v>9.5149469565287692E-3</v>
      </c>
    </row>
    <row r="3637" spans="1:2" x14ac:dyDescent="0.25">
      <c r="A3637" s="24">
        <v>43342</v>
      </c>
      <c r="B3637" s="26">
        <v>9.4636083083494693E-3</v>
      </c>
    </row>
    <row r="3638" spans="1:2" x14ac:dyDescent="0.25">
      <c r="A3638" s="24">
        <v>43343</v>
      </c>
      <c r="B3638" s="26">
        <v>9.4798007788778893E-3</v>
      </c>
    </row>
    <row r="3639" spans="1:2" x14ac:dyDescent="0.25">
      <c r="A3639" s="24">
        <v>43347</v>
      </c>
      <c r="B3639" s="26">
        <v>9.5102485917706314E-3</v>
      </c>
    </row>
    <row r="3640" spans="1:2" x14ac:dyDescent="0.25">
      <c r="A3640" s="24">
        <v>43348</v>
      </c>
      <c r="B3640" s="26">
        <v>9.3774689719976489E-3</v>
      </c>
    </row>
    <row r="3641" spans="1:2" x14ac:dyDescent="0.25">
      <c r="A3641" s="24">
        <v>43349</v>
      </c>
      <c r="B3641" s="26">
        <v>9.36708307098022E-3</v>
      </c>
    </row>
    <row r="3642" spans="1:2" x14ac:dyDescent="0.25">
      <c r="A3642" s="24">
        <v>43350</v>
      </c>
      <c r="B3642" s="26">
        <v>9.2856235299711987E-3</v>
      </c>
    </row>
    <row r="3643" spans="1:2" x14ac:dyDescent="0.25">
      <c r="A3643" s="24">
        <v>43353</v>
      </c>
      <c r="B3643" s="26">
        <v>9.30796425567193E-3</v>
      </c>
    </row>
    <row r="3644" spans="1:2" x14ac:dyDescent="0.25">
      <c r="A3644" s="24">
        <v>43354</v>
      </c>
      <c r="B3644" s="26">
        <v>9.2061068645579169E-3</v>
      </c>
    </row>
    <row r="3645" spans="1:2" x14ac:dyDescent="0.25">
      <c r="A3645" s="24">
        <v>43355</v>
      </c>
      <c r="B3645" s="26">
        <v>9.2112677415785438E-3</v>
      </c>
    </row>
    <row r="3646" spans="1:2" x14ac:dyDescent="0.25">
      <c r="A3646" s="24">
        <v>43356</v>
      </c>
      <c r="B3646" s="26">
        <v>9.2196453849116011E-3</v>
      </c>
    </row>
    <row r="3647" spans="1:2" x14ac:dyDescent="0.25">
      <c r="A3647" s="24">
        <v>43357</v>
      </c>
      <c r="B3647" s="26">
        <v>9.2235348991653865E-3</v>
      </c>
    </row>
    <row r="3648" spans="1:2" x14ac:dyDescent="0.25">
      <c r="A3648" s="24">
        <v>43360</v>
      </c>
      <c r="B3648" s="26">
        <v>9.2278224327833058E-3</v>
      </c>
    </row>
    <row r="3649" spans="1:2" x14ac:dyDescent="0.25">
      <c r="A3649" s="24">
        <v>43361</v>
      </c>
      <c r="B3649" s="26">
        <v>9.2538379394693226E-3</v>
      </c>
    </row>
    <row r="3650" spans="1:2" x14ac:dyDescent="0.25">
      <c r="A3650" s="24">
        <v>43362</v>
      </c>
      <c r="B3650" s="26">
        <v>9.2711736331438921E-3</v>
      </c>
    </row>
    <row r="3651" spans="1:2" x14ac:dyDescent="0.25">
      <c r="A3651" s="24">
        <v>43363</v>
      </c>
      <c r="B3651" s="26">
        <v>9.2993053977763473E-3</v>
      </c>
    </row>
    <row r="3652" spans="1:2" x14ac:dyDescent="0.25">
      <c r="A3652" s="24">
        <v>43364</v>
      </c>
      <c r="B3652" s="26">
        <v>9.323325391798809E-3</v>
      </c>
    </row>
    <row r="3653" spans="1:2" x14ac:dyDescent="0.25">
      <c r="A3653" s="24">
        <v>43367</v>
      </c>
      <c r="B3653" s="26">
        <v>9.351806073224278E-3</v>
      </c>
    </row>
    <row r="3654" spans="1:2" x14ac:dyDescent="0.25">
      <c r="A3654" s="24">
        <v>43368</v>
      </c>
      <c r="B3654" s="26">
        <v>9.3426805682068625E-3</v>
      </c>
    </row>
    <row r="3655" spans="1:2" x14ac:dyDescent="0.25">
      <c r="A3655" s="24">
        <v>43369</v>
      </c>
      <c r="B3655" s="26">
        <v>9.3103613399645457E-3</v>
      </c>
    </row>
    <row r="3656" spans="1:2" x14ac:dyDescent="0.25">
      <c r="A3656" s="24">
        <v>43370</v>
      </c>
      <c r="B3656" s="26">
        <v>9.3439210002435047E-3</v>
      </c>
    </row>
    <row r="3657" spans="1:2" x14ac:dyDescent="0.25">
      <c r="A3657" s="24">
        <v>43371</v>
      </c>
      <c r="B3657" s="26">
        <v>9.4266430386955591E-3</v>
      </c>
    </row>
    <row r="3658" spans="1:2" x14ac:dyDescent="0.25">
      <c r="A3658" s="24">
        <v>43374</v>
      </c>
      <c r="B3658" s="26">
        <v>9.3725371176909267E-3</v>
      </c>
    </row>
    <row r="3659" spans="1:2" x14ac:dyDescent="0.25">
      <c r="A3659" s="24">
        <v>43375</v>
      </c>
      <c r="B3659" s="26">
        <v>9.3807809493959837E-3</v>
      </c>
    </row>
    <row r="3660" spans="1:2" x14ac:dyDescent="0.25">
      <c r="A3660" s="24">
        <v>43376</v>
      </c>
      <c r="B3660" s="26">
        <v>9.3880112126096815E-3</v>
      </c>
    </row>
    <row r="3661" spans="1:2" x14ac:dyDescent="0.25">
      <c r="A3661" s="24">
        <v>43377</v>
      </c>
      <c r="B3661" s="26">
        <v>9.3705725753210345E-3</v>
      </c>
    </row>
    <row r="3662" spans="1:2" x14ac:dyDescent="0.25">
      <c r="A3662" s="24">
        <v>43378</v>
      </c>
      <c r="B3662" s="26">
        <v>9.2948560387486889E-3</v>
      </c>
    </row>
    <row r="3663" spans="1:2" x14ac:dyDescent="0.25">
      <c r="A3663" s="24">
        <v>43381</v>
      </c>
      <c r="B3663" s="26">
        <v>9.0950350203553576E-3</v>
      </c>
    </row>
    <row r="3664" spans="1:2" x14ac:dyDescent="0.25">
      <c r="A3664" s="24">
        <v>43382</v>
      </c>
      <c r="B3664" s="26">
        <v>9.1048232650317029E-3</v>
      </c>
    </row>
    <row r="3665" spans="1:2" x14ac:dyDescent="0.25">
      <c r="A3665" s="24">
        <v>43383</v>
      </c>
      <c r="B3665" s="26">
        <v>9.075989363266812E-3</v>
      </c>
    </row>
    <row r="3666" spans="1:2" x14ac:dyDescent="0.25">
      <c r="A3666" s="24">
        <v>43384</v>
      </c>
      <c r="B3666" s="26">
        <v>9.1001492853024502E-3</v>
      </c>
    </row>
    <row r="3667" spans="1:2" x14ac:dyDescent="0.25">
      <c r="A3667" s="24">
        <v>43385</v>
      </c>
      <c r="B3667" s="26">
        <v>9.0917144506457159E-3</v>
      </c>
    </row>
    <row r="3668" spans="1:2" x14ac:dyDescent="0.25">
      <c r="A3668" s="24">
        <v>43388</v>
      </c>
      <c r="B3668" s="26">
        <v>9.070747893241915E-3</v>
      </c>
    </row>
    <row r="3669" spans="1:2" x14ac:dyDescent="0.25">
      <c r="A3669" s="24">
        <v>43389</v>
      </c>
      <c r="B3669" s="26">
        <v>9.0406236610944823E-3</v>
      </c>
    </row>
    <row r="3670" spans="1:2" x14ac:dyDescent="0.25">
      <c r="A3670" s="24">
        <v>43390</v>
      </c>
      <c r="B3670" s="26">
        <v>9.0252780306516733E-3</v>
      </c>
    </row>
    <row r="3671" spans="1:2" x14ac:dyDescent="0.25">
      <c r="A3671" s="24">
        <v>43391</v>
      </c>
      <c r="B3671" s="26">
        <v>8.8932199925455535E-3</v>
      </c>
    </row>
    <row r="3672" spans="1:2" x14ac:dyDescent="0.25">
      <c r="A3672" s="24">
        <v>43392</v>
      </c>
      <c r="B3672" s="26">
        <v>8.8925994447823786E-3</v>
      </c>
    </row>
    <row r="3673" spans="1:2" x14ac:dyDescent="0.25">
      <c r="A3673" s="24">
        <v>43395</v>
      </c>
      <c r="B3673" s="26">
        <v>8.8960040623264902E-3</v>
      </c>
    </row>
    <row r="3674" spans="1:2" x14ac:dyDescent="0.25">
      <c r="A3674" s="24">
        <v>43396</v>
      </c>
      <c r="B3674" s="26">
        <v>8.8984272754941696E-3</v>
      </c>
    </row>
    <row r="3675" spans="1:2" x14ac:dyDescent="0.25">
      <c r="A3675" s="24">
        <v>43397</v>
      </c>
      <c r="B3675" s="26">
        <v>8.8741223348707265E-3</v>
      </c>
    </row>
    <row r="3676" spans="1:2" x14ac:dyDescent="0.25">
      <c r="A3676" s="24">
        <v>43398</v>
      </c>
      <c r="B3676" s="26">
        <v>8.8476383626121535E-3</v>
      </c>
    </row>
    <row r="3677" spans="1:2" x14ac:dyDescent="0.25">
      <c r="A3677" s="24">
        <v>43399</v>
      </c>
      <c r="B3677" s="26">
        <v>8.8333530790367654E-3</v>
      </c>
    </row>
    <row r="3678" spans="1:2" x14ac:dyDescent="0.25">
      <c r="A3678" s="24">
        <v>43402</v>
      </c>
      <c r="B3678" s="26">
        <v>8.8161878088071077E-3</v>
      </c>
    </row>
    <row r="3679" spans="1:2" x14ac:dyDescent="0.25">
      <c r="A3679" s="24">
        <v>43403</v>
      </c>
      <c r="B3679" s="26">
        <v>8.7996402267589424E-3</v>
      </c>
    </row>
    <row r="3680" spans="1:2" x14ac:dyDescent="0.25">
      <c r="A3680" s="24">
        <v>43404</v>
      </c>
      <c r="B3680" s="26">
        <v>8.7744955495083765E-3</v>
      </c>
    </row>
    <row r="3681" spans="1:2" x14ac:dyDescent="0.25">
      <c r="A3681" s="24">
        <v>43405</v>
      </c>
      <c r="B3681" s="26">
        <v>8.7530474812296255E-3</v>
      </c>
    </row>
    <row r="3682" spans="1:2" x14ac:dyDescent="0.25">
      <c r="A3682" s="24">
        <v>43406</v>
      </c>
      <c r="B3682" s="26">
        <v>8.7784721230792506E-3</v>
      </c>
    </row>
    <row r="3683" spans="1:2" x14ac:dyDescent="0.25">
      <c r="A3683" s="24">
        <v>43409</v>
      </c>
      <c r="B3683" s="26">
        <v>8.5957066402937432E-3</v>
      </c>
    </row>
    <row r="3684" spans="1:2" x14ac:dyDescent="0.25">
      <c r="A3684" s="24">
        <v>43410</v>
      </c>
      <c r="B3684" s="26">
        <v>8.5724956164205945E-3</v>
      </c>
    </row>
    <row r="3685" spans="1:2" x14ac:dyDescent="0.25">
      <c r="A3685" s="24">
        <v>43411</v>
      </c>
      <c r="B3685" s="26">
        <v>8.2710607387765922E-3</v>
      </c>
    </row>
    <row r="3686" spans="1:2" x14ac:dyDescent="0.25">
      <c r="A3686" s="24">
        <v>43412</v>
      </c>
      <c r="B3686" s="26">
        <v>8.2462837978871661E-3</v>
      </c>
    </row>
    <row r="3687" spans="1:2" x14ac:dyDescent="0.25">
      <c r="A3687" s="24">
        <v>43413</v>
      </c>
      <c r="B3687" s="26">
        <v>8.2218779147507082E-3</v>
      </c>
    </row>
    <row r="3688" spans="1:2" x14ac:dyDescent="0.25">
      <c r="A3688" s="24">
        <v>43416</v>
      </c>
      <c r="B3688" s="26">
        <v>8.1491167908314122E-3</v>
      </c>
    </row>
    <row r="3689" spans="1:2" x14ac:dyDescent="0.25">
      <c r="A3689" s="24">
        <v>43417</v>
      </c>
      <c r="B3689" s="26">
        <v>8.1503207387505494E-3</v>
      </c>
    </row>
    <row r="3690" spans="1:2" x14ac:dyDescent="0.25">
      <c r="A3690" s="24">
        <v>43418</v>
      </c>
      <c r="B3690" s="26">
        <v>8.1171206622503433E-3</v>
      </c>
    </row>
    <row r="3691" spans="1:2" x14ac:dyDescent="0.25">
      <c r="A3691" s="24">
        <v>43419</v>
      </c>
      <c r="B3691" s="26">
        <v>8.1562809151538573E-3</v>
      </c>
    </row>
    <row r="3692" spans="1:2" x14ac:dyDescent="0.25">
      <c r="A3692" s="24">
        <v>43420</v>
      </c>
      <c r="B3692" s="26">
        <v>8.1425123226825935E-3</v>
      </c>
    </row>
    <row r="3693" spans="1:2" x14ac:dyDescent="0.25">
      <c r="A3693" s="24">
        <v>43423</v>
      </c>
      <c r="B3693" s="26">
        <v>8.047981285219441E-3</v>
      </c>
    </row>
    <row r="3694" spans="1:2" x14ac:dyDescent="0.25">
      <c r="A3694" s="24">
        <v>43424</v>
      </c>
      <c r="B3694" s="26">
        <v>8.044669848433994E-3</v>
      </c>
    </row>
    <row r="3695" spans="1:2" x14ac:dyDescent="0.25">
      <c r="A3695" s="24">
        <v>43425</v>
      </c>
      <c r="B3695" s="26">
        <v>8.0130832252487405E-3</v>
      </c>
    </row>
    <row r="3696" spans="1:2" x14ac:dyDescent="0.25">
      <c r="A3696" s="24">
        <v>43427</v>
      </c>
      <c r="B3696" s="26">
        <v>7.966139681984119E-3</v>
      </c>
    </row>
    <row r="3697" spans="1:2" x14ac:dyDescent="0.25">
      <c r="A3697" s="24">
        <v>43430</v>
      </c>
      <c r="B3697" s="26">
        <v>7.8787851048658375E-3</v>
      </c>
    </row>
    <row r="3698" spans="1:2" x14ac:dyDescent="0.25">
      <c r="A3698" s="24">
        <v>43431</v>
      </c>
      <c r="B3698" s="26">
        <v>7.8536165048717077E-3</v>
      </c>
    </row>
    <row r="3699" spans="1:2" x14ac:dyDescent="0.25">
      <c r="A3699" s="24">
        <v>43432</v>
      </c>
      <c r="B3699" s="26">
        <v>7.8220812559754993E-3</v>
      </c>
    </row>
    <row r="3700" spans="1:2" x14ac:dyDescent="0.25">
      <c r="A3700" s="24">
        <v>43433</v>
      </c>
      <c r="B3700" s="26">
        <v>7.800536907001554E-3</v>
      </c>
    </row>
    <row r="3701" spans="1:2" x14ac:dyDescent="0.25">
      <c r="A3701" s="24">
        <v>43434</v>
      </c>
      <c r="B3701" s="26">
        <v>7.7926603657882954E-3</v>
      </c>
    </row>
    <row r="3702" spans="1:2" x14ac:dyDescent="0.25">
      <c r="A3702" s="24">
        <v>43437</v>
      </c>
      <c r="B3702" s="26">
        <v>7.7327881661248821E-3</v>
      </c>
    </row>
    <row r="3703" spans="1:2" x14ac:dyDescent="0.25">
      <c r="A3703" s="24">
        <v>43438</v>
      </c>
      <c r="B3703" s="26">
        <v>7.7203287132849852E-3</v>
      </c>
    </row>
    <row r="3704" spans="1:2" x14ac:dyDescent="0.25">
      <c r="A3704" s="24">
        <v>43440</v>
      </c>
      <c r="B3704" s="26">
        <v>7.7221698995169064E-3</v>
      </c>
    </row>
    <row r="3705" spans="1:2" x14ac:dyDescent="0.25">
      <c r="A3705" s="24">
        <v>43441</v>
      </c>
      <c r="B3705" s="26">
        <v>7.716732535447246E-3</v>
      </c>
    </row>
    <row r="3706" spans="1:2" x14ac:dyDescent="0.25">
      <c r="A3706" s="24">
        <v>43444</v>
      </c>
      <c r="B3706" s="26">
        <v>7.6088231238207182E-3</v>
      </c>
    </row>
    <row r="3707" spans="1:2" x14ac:dyDescent="0.25">
      <c r="A3707" s="24">
        <v>43445</v>
      </c>
      <c r="B3707" s="26">
        <v>7.5773723563876683E-3</v>
      </c>
    </row>
    <row r="3708" spans="1:2" x14ac:dyDescent="0.25">
      <c r="A3708" s="24">
        <v>43446</v>
      </c>
      <c r="B3708" s="26">
        <v>7.5462084932242934E-3</v>
      </c>
    </row>
    <row r="3709" spans="1:2" x14ac:dyDescent="0.25">
      <c r="A3709" s="24">
        <v>43447</v>
      </c>
      <c r="B3709" s="26">
        <v>7.5097133490493739E-3</v>
      </c>
    </row>
    <row r="3710" spans="1:2" x14ac:dyDescent="0.25">
      <c r="A3710" s="24">
        <v>43448</v>
      </c>
      <c r="B3710" s="26">
        <v>7.484773169299519E-3</v>
      </c>
    </row>
    <row r="3711" spans="1:2" x14ac:dyDescent="0.25">
      <c r="A3711" s="24">
        <v>43451</v>
      </c>
      <c r="B3711" s="26">
        <v>7.4243070942090483E-3</v>
      </c>
    </row>
    <row r="3712" spans="1:2" x14ac:dyDescent="0.25">
      <c r="A3712" s="24">
        <v>43452</v>
      </c>
      <c r="B3712" s="26">
        <v>7.399256798507059E-3</v>
      </c>
    </row>
    <row r="3713" spans="1:2" x14ac:dyDescent="0.25">
      <c r="A3713" s="24">
        <v>43453</v>
      </c>
      <c r="B3713" s="26">
        <v>7.364427856543676E-3</v>
      </c>
    </row>
    <row r="3714" spans="1:2" x14ac:dyDescent="0.25">
      <c r="A3714" s="24">
        <v>43454</v>
      </c>
      <c r="B3714" s="26">
        <v>7.3655127766421025E-3</v>
      </c>
    </row>
    <row r="3715" spans="1:2" x14ac:dyDescent="0.25">
      <c r="A3715" s="24">
        <v>43455</v>
      </c>
      <c r="B3715" s="26">
        <v>7.3851022967501567E-3</v>
      </c>
    </row>
    <row r="3716" spans="1:2" x14ac:dyDescent="0.25">
      <c r="A3716" s="24">
        <v>43458</v>
      </c>
      <c r="B3716" s="26">
        <v>7.3222177896614671E-3</v>
      </c>
    </row>
    <row r="3717" spans="1:2" x14ac:dyDescent="0.25">
      <c r="A3717" s="24">
        <v>43460</v>
      </c>
      <c r="B3717" s="26">
        <v>7.2204363776458003E-3</v>
      </c>
    </row>
    <row r="3718" spans="1:2" x14ac:dyDescent="0.25">
      <c r="A3718" s="24">
        <v>43461</v>
      </c>
      <c r="B3718" s="26">
        <v>7.147579678049798E-3</v>
      </c>
    </row>
    <row r="3719" spans="1:2" x14ac:dyDescent="0.25">
      <c r="A3719" s="24">
        <v>43462</v>
      </c>
      <c r="B3719" s="26">
        <v>7.158830688150486E-3</v>
      </c>
    </row>
    <row r="3720" spans="1:2" x14ac:dyDescent="0.25">
      <c r="A3720" s="24">
        <v>43465</v>
      </c>
      <c r="B3720" s="26">
        <v>7.0683438826975031E-3</v>
      </c>
    </row>
    <row r="3721" spans="1:2" x14ac:dyDescent="0.25">
      <c r="A3721" s="24">
        <v>43467</v>
      </c>
      <c r="B3721" s="26">
        <v>7.011283302378768E-3</v>
      </c>
    </row>
    <row r="3722" spans="1:2" x14ac:dyDescent="0.25">
      <c r="A3722" s="24">
        <v>43468</v>
      </c>
      <c r="B3722" s="26">
        <v>6.9363901957175678E-3</v>
      </c>
    </row>
    <row r="3723" spans="1:2" x14ac:dyDescent="0.25">
      <c r="A3723" s="24">
        <v>43469</v>
      </c>
      <c r="B3723" s="26">
        <v>6.905024831722173E-3</v>
      </c>
    </row>
    <row r="3724" spans="1:2" x14ac:dyDescent="0.25">
      <c r="A3724" s="24">
        <v>43472</v>
      </c>
      <c r="B3724" s="26">
        <v>6.8295436330567671E-3</v>
      </c>
    </row>
    <row r="3725" spans="1:2" x14ac:dyDescent="0.25">
      <c r="A3725" s="24">
        <v>43473</v>
      </c>
      <c r="B3725" s="26">
        <v>6.7717829870332924E-3</v>
      </c>
    </row>
    <row r="3726" spans="1:2" x14ac:dyDescent="0.25">
      <c r="A3726" s="24">
        <v>43474</v>
      </c>
      <c r="B3726" s="26">
        <v>6.7519514661165125E-3</v>
      </c>
    </row>
    <row r="3727" spans="1:2" x14ac:dyDescent="0.25">
      <c r="A3727" s="24">
        <v>43475</v>
      </c>
      <c r="B3727" s="26">
        <v>6.7331795061325028E-3</v>
      </c>
    </row>
    <row r="3728" spans="1:2" x14ac:dyDescent="0.25">
      <c r="A3728" s="24">
        <v>43476</v>
      </c>
      <c r="B3728" s="26">
        <v>6.7100354388784922E-3</v>
      </c>
    </row>
    <row r="3729" spans="1:2" x14ac:dyDescent="0.25">
      <c r="A3729" s="24">
        <v>43479</v>
      </c>
      <c r="B3729" s="26">
        <v>6.6365845998719308E-3</v>
      </c>
    </row>
    <row r="3730" spans="1:2" x14ac:dyDescent="0.25">
      <c r="A3730" s="24">
        <v>43480</v>
      </c>
      <c r="B3730" s="26">
        <v>6.622577204301594E-3</v>
      </c>
    </row>
    <row r="3731" spans="1:2" x14ac:dyDescent="0.25">
      <c r="A3731" s="24">
        <v>43481</v>
      </c>
      <c r="B3731" s="26">
        <v>6.6097265337301536E-3</v>
      </c>
    </row>
    <row r="3732" spans="1:2" x14ac:dyDescent="0.25">
      <c r="A3732" s="24">
        <v>43482</v>
      </c>
      <c r="B3732" s="26">
        <v>6.5885970530172866E-3</v>
      </c>
    </row>
    <row r="3733" spans="1:2" x14ac:dyDescent="0.25">
      <c r="A3733" s="24">
        <v>43483</v>
      </c>
      <c r="B3733" s="26">
        <v>6.573803030793135E-3</v>
      </c>
    </row>
    <row r="3734" spans="1:2" x14ac:dyDescent="0.25">
      <c r="A3734" s="24">
        <v>43487</v>
      </c>
      <c r="B3734" s="26">
        <v>6.5376636474372418E-3</v>
      </c>
    </row>
    <row r="3735" spans="1:2" x14ac:dyDescent="0.25">
      <c r="A3735" s="24">
        <v>43488</v>
      </c>
      <c r="B3735" s="26">
        <v>6.5245965004576689E-3</v>
      </c>
    </row>
    <row r="3736" spans="1:2" x14ac:dyDescent="0.25">
      <c r="A3736" s="24">
        <v>43489</v>
      </c>
      <c r="B3736" s="26">
        <v>6.5017643907268052E-3</v>
      </c>
    </row>
    <row r="3737" spans="1:2" x14ac:dyDescent="0.25">
      <c r="A3737" s="24">
        <v>43490</v>
      </c>
      <c r="B3737" s="26">
        <v>6.5169909440951912E-3</v>
      </c>
    </row>
    <row r="3738" spans="1:2" x14ac:dyDescent="0.25">
      <c r="A3738" s="24">
        <v>43493</v>
      </c>
      <c r="B3738" s="26">
        <v>6.4656267120115629E-3</v>
      </c>
    </row>
    <row r="3739" spans="1:2" x14ac:dyDescent="0.25">
      <c r="A3739" s="24">
        <v>43494</v>
      </c>
      <c r="B3739" s="26">
        <v>6.4537601529410793E-3</v>
      </c>
    </row>
    <row r="3740" spans="1:2" x14ac:dyDescent="0.25">
      <c r="A3740" s="24">
        <v>43495</v>
      </c>
      <c r="B3740" s="26">
        <v>6.4298489077014853E-3</v>
      </c>
    </row>
    <row r="3741" spans="1:2" x14ac:dyDescent="0.25">
      <c r="A3741" s="24">
        <v>43496</v>
      </c>
      <c r="B3741" s="26">
        <v>6.3935596753157409E-3</v>
      </c>
    </row>
    <row r="3742" spans="1:2" x14ac:dyDescent="0.25">
      <c r="A3742" s="24">
        <v>43497</v>
      </c>
      <c r="B3742" s="26">
        <v>6.3514255253060981E-3</v>
      </c>
    </row>
    <row r="3743" spans="1:2" x14ac:dyDescent="0.25">
      <c r="A3743" s="24">
        <v>43500</v>
      </c>
      <c r="B3743" s="26">
        <v>6.2966393642531759E-3</v>
      </c>
    </row>
    <row r="3744" spans="1:2" x14ac:dyDescent="0.25">
      <c r="A3744" s="24">
        <v>43501</v>
      </c>
      <c r="B3744" s="26">
        <v>6.2518176955341787E-3</v>
      </c>
    </row>
    <row r="3745" spans="1:2" x14ac:dyDescent="0.25">
      <c r="A3745" s="24">
        <v>43502</v>
      </c>
      <c r="B3745" s="26">
        <v>6.2313996367713287E-3</v>
      </c>
    </row>
    <row r="3746" spans="1:2" x14ac:dyDescent="0.25">
      <c r="A3746" s="24">
        <v>43503</v>
      </c>
      <c r="B3746" s="26">
        <v>6.1360647430726001E-3</v>
      </c>
    </row>
    <row r="3747" spans="1:2" x14ac:dyDescent="0.25">
      <c r="A3747" s="24">
        <v>43504</v>
      </c>
      <c r="B3747" s="26">
        <v>6.1136930136724832E-3</v>
      </c>
    </row>
    <row r="3748" spans="1:2" x14ac:dyDescent="0.25">
      <c r="A3748" s="24">
        <v>43507</v>
      </c>
      <c r="B3748" s="26">
        <v>6.0489049852077148E-3</v>
      </c>
    </row>
    <row r="3749" spans="1:2" x14ac:dyDescent="0.25">
      <c r="A3749" s="24">
        <v>43508</v>
      </c>
      <c r="B3749" s="26">
        <v>6.0662330132521536E-3</v>
      </c>
    </row>
    <row r="3750" spans="1:2" x14ac:dyDescent="0.25">
      <c r="A3750" s="24">
        <v>43509</v>
      </c>
      <c r="B3750" s="26">
        <v>6.046170762619596E-3</v>
      </c>
    </row>
    <row r="3751" spans="1:2" x14ac:dyDescent="0.25">
      <c r="A3751" s="24">
        <v>43510</v>
      </c>
      <c r="B3751" s="26">
        <v>6.0287437337454008E-3</v>
      </c>
    </row>
    <row r="3752" spans="1:2" x14ac:dyDescent="0.25">
      <c r="A3752" s="24">
        <v>43511</v>
      </c>
      <c r="B3752" s="26">
        <v>6.0225893502476868E-3</v>
      </c>
    </row>
    <row r="3753" spans="1:2" x14ac:dyDescent="0.25">
      <c r="A3753" s="24">
        <v>43515</v>
      </c>
      <c r="B3753" s="26">
        <v>5.9655440171388907E-3</v>
      </c>
    </row>
    <row r="3754" spans="1:2" x14ac:dyDescent="0.25">
      <c r="A3754" s="24">
        <v>43516</v>
      </c>
      <c r="B3754" s="26">
        <v>5.9591073080296209E-3</v>
      </c>
    </row>
    <row r="3755" spans="1:2" x14ac:dyDescent="0.25">
      <c r="A3755" s="24">
        <v>43517</v>
      </c>
      <c r="B3755" s="26">
        <v>5.9429862449063009E-3</v>
      </c>
    </row>
    <row r="3756" spans="1:2" x14ac:dyDescent="0.25">
      <c r="A3756" s="24">
        <v>43518</v>
      </c>
      <c r="B3756" s="26">
        <v>5.9306374993648436E-3</v>
      </c>
    </row>
    <row r="3757" spans="1:2" x14ac:dyDescent="0.25">
      <c r="A3757" s="24">
        <v>43521</v>
      </c>
      <c r="B3757" s="26">
        <v>5.8886189972691128E-3</v>
      </c>
    </row>
    <row r="3758" spans="1:2" x14ac:dyDescent="0.25">
      <c r="A3758" s="24">
        <v>43522</v>
      </c>
      <c r="B3758" s="26">
        <v>5.8751844043838375E-3</v>
      </c>
    </row>
    <row r="3759" spans="1:2" x14ac:dyDescent="0.25">
      <c r="A3759" s="24">
        <v>43523</v>
      </c>
      <c r="B3759" s="26">
        <v>5.8576631022480008E-3</v>
      </c>
    </row>
    <row r="3760" spans="1:2" x14ac:dyDescent="0.25">
      <c r="A3760" s="24">
        <v>43524</v>
      </c>
      <c r="B3760" s="26">
        <v>5.8714933948174064E-3</v>
      </c>
    </row>
    <row r="3761" spans="1:2" x14ac:dyDescent="0.25">
      <c r="A3761" s="24">
        <v>43525</v>
      </c>
      <c r="B3761" s="26">
        <v>5.8095115076193249E-3</v>
      </c>
    </row>
    <row r="3762" spans="1:2" x14ac:dyDescent="0.25">
      <c r="A3762" s="24">
        <v>43528</v>
      </c>
      <c r="B3762" s="26">
        <v>5.7164298471275021E-3</v>
      </c>
    </row>
    <row r="3763" spans="1:2" x14ac:dyDescent="0.25">
      <c r="A3763" s="24">
        <v>43529</v>
      </c>
      <c r="B3763" s="26">
        <v>5.584760687662671E-3</v>
      </c>
    </row>
    <row r="3764" spans="1:2" x14ac:dyDescent="0.25">
      <c r="A3764" s="24">
        <v>43530</v>
      </c>
      <c r="B3764" s="26">
        <v>5.5630467322720367E-3</v>
      </c>
    </row>
    <row r="3765" spans="1:2" x14ac:dyDescent="0.25">
      <c r="A3765" s="24">
        <v>43531</v>
      </c>
      <c r="B3765" s="26">
        <v>5.4113379572300335E-3</v>
      </c>
    </row>
    <row r="3766" spans="1:2" x14ac:dyDescent="0.25">
      <c r="A3766" s="24">
        <v>43532</v>
      </c>
      <c r="B3766" s="26">
        <v>5.3936715313740446E-3</v>
      </c>
    </row>
    <row r="3767" spans="1:2" x14ac:dyDescent="0.25">
      <c r="A3767" s="24">
        <v>43535</v>
      </c>
      <c r="B3767" s="26">
        <v>5.1010127275332717E-3</v>
      </c>
    </row>
    <row r="3768" spans="1:2" x14ac:dyDescent="0.25">
      <c r="A3768" s="24">
        <v>43536</v>
      </c>
      <c r="B3768" s="26">
        <v>5.0827418497589871E-3</v>
      </c>
    </row>
    <row r="3769" spans="1:2" x14ac:dyDescent="0.25">
      <c r="A3769" s="24">
        <v>43537</v>
      </c>
      <c r="B3769" s="26">
        <v>5.0601720825664831E-3</v>
      </c>
    </row>
    <row r="3770" spans="1:2" x14ac:dyDescent="0.25">
      <c r="A3770" s="24">
        <v>43538</v>
      </c>
      <c r="B3770" s="26">
        <v>5.0410305430281799E-3</v>
      </c>
    </row>
    <row r="3771" spans="1:2" x14ac:dyDescent="0.25">
      <c r="A3771" s="24">
        <v>43539</v>
      </c>
      <c r="B3771" s="26">
        <v>5.0206304058353357E-3</v>
      </c>
    </row>
    <row r="3772" spans="1:2" x14ac:dyDescent="0.25">
      <c r="A3772" s="24">
        <v>43542</v>
      </c>
      <c r="B3772" s="26">
        <v>4.960505818985439E-3</v>
      </c>
    </row>
    <row r="3773" spans="1:2" x14ac:dyDescent="0.25">
      <c r="A3773" s="24">
        <v>43543</v>
      </c>
      <c r="B3773" s="26">
        <v>4.9392687545866121E-3</v>
      </c>
    </row>
    <row r="3774" spans="1:2" x14ac:dyDescent="0.25">
      <c r="A3774" s="24">
        <v>43544</v>
      </c>
      <c r="B3774" s="26">
        <v>4.931503444678631E-3</v>
      </c>
    </row>
    <row r="3775" spans="1:2" x14ac:dyDescent="0.25">
      <c r="A3775" s="24">
        <v>43545</v>
      </c>
      <c r="B3775" s="26">
        <v>4.9275923063252236E-3</v>
      </c>
    </row>
    <row r="3776" spans="1:2" x14ac:dyDescent="0.25">
      <c r="A3776" s="24">
        <v>43546</v>
      </c>
      <c r="B3776" s="26">
        <v>4.9296466100174907E-3</v>
      </c>
    </row>
    <row r="3777" spans="1:2" x14ac:dyDescent="0.25">
      <c r="A3777" s="24">
        <v>43549</v>
      </c>
      <c r="B3777" s="26">
        <v>4.9083106024114809E-3</v>
      </c>
    </row>
    <row r="3778" spans="1:2" x14ac:dyDescent="0.25">
      <c r="A3778" s="24">
        <v>43550</v>
      </c>
      <c r="B3778" s="26">
        <v>4.8915378213725269E-3</v>
      </c>
    </row>
    <row r="3779" spans="1:2" x14ac:dyDescent="0.25">
      <c r="A3779" s="24">
        <v>43551</v>
      </c>
      <c r="B3779" s="26">
        <v>4.8751103441202481E-3</v>
      </c>
    </row>
    <row r="3780" spans="1:2" x14ac:dyDescent="0.25">
      <c r="A3780" s="24">
        <v>43552</v>
      </c>
      <c r="B3780" s="26">
        <v>4.8721694294244777E-3</v>
      </c>
    </row>
    <row r="3781" spans="1:2" x14ac:dyDescent="0.25">
      <c r="A3781" s="24">
        <v>43553</v>
      </c>
      <c r="B3781" s="26">
        <v>4.8168744205676628E-3</v>
      </c>
    </row>
    <row r="3782" spans="1:2" x14ac:dyDescent="0.25">
      <c r="A3782" s="24">
        <v>43556</v>
      </c>
      <c r="B3782" s="26">
        <v>4.8190208478000596E-3</v>
      </c>
    </row>
    <row r="3783" spans="1:2" x14ac:dyDescent="0.25">
      <c r="A3783" s="24">
        <v>43557</v>
      </c>
      <c r="B3783" s="26">
        <v>4.802653431766668E-3</v>
      </c>
    </row>
    <row r="3784" spans="1:2" x14ac:dyDescent="0.25">
      <c r="A3784" s="24">
        <v>43558</v>
      </c>
      <c r="B3784" s="26">
        <v>4.7189750596026148E-3</v>
      </c>
    </row>
    <row r="3785" spans="1:2" x14ac:dyDescent="0.25">
      <c r="A3785" s="24">
        <v>43559</v>
      </c>
      <c r="B3785" s="26">
        <v>4.6943418661964387E-3</v>
      </c>
    </row>
    <row r="3786" spans="1:2" x14ac:dyDescent="0.25">
      <c r="A3786" s="24">
        <v>43560</v>
      </c>
      <c r="B3786" s="26">
        <v>4.5288262345339891E-3</v>
      </c>
    </row>
    <row r="3787" spans="1:2" x14ac:dyDescent="0.25">
      <c r="A3787" s="24">
        <v>43563</v>
      </c>
      <c r="B3787" s="26">
        <v>4.4898944577262956E-3</v>
      </c>
    </row>
    <row r="3788" spans="1:2" x14ac:dyDescent="0.25">
      <c r="A3788" s="24">
        <v>43564</v>
      </c>
      <c r="B3788" s="26">
        <v>4.5039571709193371E-3</v>
      </c>
    </row>
    <row r="3789" spans="1:2" x14ac:dyDescent="0.25">
      <c r="A3789" s="24">
        <v>43565</v>
      </c>
      <c r="B3789" s="26">
        <v>4.4842810034924074E-3</v>
      </c>
    </row>
    <row r="3790" spans="1:2" x14ac:dyDescent="0.25">
      <c r="A3790" s="24">
        <v>43566</v>
      </c>
      <c r="B3790" s="26">
        <v>4.4535777492780149E-3</v>
      </c>
    </row>
    <row r="3791" spans="1:2" x14ac:dyDescent="0.25">
      <c r="A3791" s="24">
        <v>43567</v>
      </c>
      <c r="B3791" s="26">
        <v>4.4372815466005022E-3</v>
      </c>
    </row>
    <row r="3792" spans="1:2" x14ac:dyDescent="0.25">
      <c r="A3792" s="24">
        <v>43570</v>
      </c>
      <c r="B3792" s="26">
        <v>4.3843419299365305E-3</v>
      </c>
    </row>
    <row r="3793" spans="1:2" x14ac:dyDescent="0.25">
      <c r="A3793" s="24">
        <v>43571</v>
      </c>
      <c r="B3793" s="26">
        <v>4.3676950802478132E-3</v>
      </c>
    </row>
    <row r="3794" spans="1:2" x14ac:dyDescent="0.25">
      <c r="A3794" s="24">
        <v>43572</v>
      </c>
      <c r="B3794" s="26">
        <v>4.3381913677920103E-3</v>
      </c>
    </row>
    <row r="3795" spans="1:2" x14ac:dyDescent="0.25">
      <c r="A3795" s="24">
        <v>43573</v>
      </c>
      <c r="B3795" s="26">
        <v>4.3323404903896634E-3</v>
      </c>
    </row>
    <row r="3796" spans="1:2" x14ac:dyDescent="0.25">
      <c r="A3796" s="24">
        <v>43577</v>
      </c>
      <c r="B3796" s="26">
        <v>4.3160916538163008E-3</v>
      </c>
    </row>
    <row r="3797" spans="1:2" x14ac:dyDescent="0.25">
      <c r="A3797" s="24">
        <v>43578</v>
      </c>
      <c r="B3797" s="26">
        <v>4.3127401250784292E-3</v>
      </c>
    </row>
    <row r="3798" spans="1:2" x14ac:dyDescent="0.25">
      <c r="A3798" s="24">
        <v>43579</v>
      </c>
      <c r="B3798" s="26">
        <v>4.3042094812053566E-3</v>
      </c>
    </row>
    <row r="3799" spans="1:2" x14ac:dyDescent="0.25">
      <c r="A3799" s="24">
        <v>43580</v>
      </c>
      <c r="B3799" s="26">
        <v>4.2671770507560769E-3</v>
      </c>
    </row>
    <row r="3800" spans="1:2" x14ac:dyDescent="0.25">
      <c r="A3800" s="24">
        <v>43581</v>
      </c>
      <c r="B3800" s="26">
        <v>4.1982942499878551E-3</v>
      </c>
    </row>
    <row r="3801" spans="1:2" x14ac:dyDescent="0.25">
      <c r="A3801" s="24">
        <v>43584</v>
      </c>
      <c r="B3801" s="26">
        <v>4.1523360027757583E-3</v>
      </c>
    </row>
    <row r="3802" spans="1:2" x14ac:dyDescent="0.25">
      <c r="A3802" s="24">
        <v>43585</v>
      </c>
      <c r="B3802" s="26">
        <v>4.1402203629412604E-3</v>
      </c>
    </row>
    <row r="3803" spans="1:2" x14ac:dyDescent="0.25">
      <c r="A3803" s="24">
        <v>43586</v>
      </c>
      <c r="B3803" s="26">
        <v>4.1424177363447168E-3</v>
      </c>
    </row>
    <row r="3804" spans="1:2" x14ac:dyDescent="0.25">
      <c r="A3804" s="24">
        <v>43587</v>
      </c>
      <c r="B3804" s="26">
        <v>4.1304587767969636E-3</v>
      </c>
    </row>
    <row r="3805" spans="1:2" x14ac:dyDescent="0.25">
      <c r="A3805" s="24">
        <v>43588</v>
      </c>
      <c r="B3805" s="26">
        <v>3.9787873277021824E-3</v>
      </c>
    </row>
    <row r="3806" spans="1:2" x14ac:dyDescent="0.25">
      <c r="A3806" s="24">
        <v>43591</v>
      </c>
      <c r="B3806" s="26">
        <v>3.9296399423491835E-3</v>
      </c>
    </row>
    <row r="3807" spans="1:2" x14ac:dyDescent="0.25">
      <c r="A3807" s="24">
        <v>43592</v>
      </c>
      <c r="B3807" s="26">
        <v>3.7616054679507904E-3</v>
      </c>
    </row>
    <row r="3808" spans="1:2" x14ac:dyDescent="0.25">
      <c r="A3808" s="24">
        <v>43593</v>
      </c>
      <c r="B3808" s="26">
        <v>3.7012838150825011E-3</v>
      </c>
    </row>
    <row r="3809" spans="1:2" x14ac:dyDescent="0.25">
      <c r="A3809" s="24">
        <v>43594</v>
      </c>
      <c r="B3809" s="26">
        <v>3.6728918798660803E-3</v>
      </c>
    </row>
    <row r="3810" spans="1:2" x14ac:dyDescent="0.25">
      <c r="A3810" s="24">
        <v>43595</v>
      </c>
      <c r="B3810" s="26">
        <v>3.5840976702783411E-3</v>
      </c>
    </row>
    <row r="3811" spans="1:2" x14ac:dyDescent="0.25">
      <c r="A3811" s="24">
        <v>43598</v>
      </c>
      <c r="B3811" s="26">
        <v>3.510668530769534E-3</v>
      </c>
    </row>
    <row r="3812" spans="1:2" x14ac:dyDescent="0.25">
      <c r="A3812" s="24">
        <v>43599</v>
      </c>
      <c r="B3812" s="26">
        <v>3.4937780836479249E-3</v>
      </c>
    </row>
    <row r="3813" spans="1:2" x14ac:dyDescent="0.25">
      <c r="A3813" s="24">
        <v>43600</v>
      </c>
      <c r="B3813" s="26">
        <v>3.4665660305981394E-3</v>
      </c>
    </row>
    <row r="3814" spans="1:2" x14ac:dyDescent="0.25">
      <c r="A3814" s="24">
        <v>43601</v>
      </c>
      <c r="B3814" s="26">
        <v>3.4387230840164928E-3</v>
      </c>
    </row>
    <row r="3815" spans="1:2" x14ac:dyDescent="0.25">
      <c r="A3815" s="24">
        <v>43602</v>
      </c>
      <c r="B3815" s="26">
        <v>3.4006806308737314E-3</v>
      </c>
    </row>
    <row r="3816" spans="1:2" x14ac:dyDescent="0.25">
      <c r="A3816" s="24">
        <v>43605</v>
      </c>
      <c r="B3816" s="26">
        <v>3.3009003443376095E-3</v>
      </c>
    </row>
    <row r="3817" spans="1:2" x14ac:dyDescent="0.25">
      <c r="A3817" s="24">
        <v>43606</v>
      </c>
      <c r="B3817" s="26">
        <v>3.2756905216175802E-3</v>
      </c>
    </row>
    <row r="3818" spans="1:2" x14ac:dyDescent="0.25">
      <c r="A3818" s="24">
        <v>43607</v>
      </c>
      <c r="B3818" s="26">
        <v>3.2385552397995454E-3</v>
      </c>
    </row>
    <row r="3819" spans="1:2" x14ac:dyDescent="0.25">
      <c r="A3819" s="24">
        <v>43608</v>
      </c>
      <c r="B3819" s="26">
        <v>3.2070951171223605E-3</v>
      </c>
    </row>
    <row r="3820" spans="1:2" x14ac:dyDescent="0.25">
      <c r="A3820" s="24">
        <v>43609</v>
      </c>
      <c r="B3820" s="26">
        <v>3.159359918657012E-3</v>
      </c>
    </row>
    <row r="3821" spans="1:2" x14ac:dyDescent="0.25">
      <c r="A3821" s="24">
        <v>43613</v>
      </c>
      <c r="B3821" s="26">
        <v>3.0333459255909023E-3</v>
      </c>
    </row>
    <row r="3822" spans="1:2" x14ac:dyDescent="0.25">
      <c r="A3822" s="24">
        <v>43614</v>
      </c>
      <c r="B3822" s="26">
        <v>2.990015664964929E-3</v>
      </c>
    </row>
    <row r="3823" spans="1:2" x14ac:dyDescent="0.25">
      <c r="A3823" s="24">
        <v>43615</v>
      </c>
      <c r="B3823" s="26">
        <v>2.9563256287716833E-3</v>
      </c>
    </row>
    <row r="3824" spans="1:2" x14ac:dyDescent="0.25">
      <c r="A3824" s="24">
        <v>43616</v>
      </c>
      <c r="B3824" s="26">
        <v>2.9228238856708888E-3</v>
      </c>
    </row>
    <row r="3825" spans="1:2" x14ac:dyDescent="0.25">
      <c r="A3825" s="24">
        <v>43619</v>
      </c>
      <c r="B3825" s="26">
        <v>2.8259962704366703E-3</v>
      </c>
    </row>
    <row r="3826" spans="1:2" x14ac:dyDescent="0.25">
      <c r="A3826" s="24">
        <v>43620</v>
      </c>
      <c r="B3826" s="26">
        <v>2.7930033812801902E-3</v>
      </c>
    </row>
    <row r="3827" spans="1:2" x14ac:dyDescent="0.25">
      <c r="A3827" s="24">
        <v>43621</v>
      </c>
      <c r="B3827" s="26">
        <v>2.7409304813739155E-3</v>
      </c>
    </row>
    <row r="3828" spans="1:2" x14ac:dyDescent="0.25">
      <c r="A3828" s="24">
        <v>43622</v>
      </c>
      <c r="B3828" s="26">
        <v>2.7188101486506078E-3</v>
      </c>
    </row>
    <row r="3829" spans="1:2" x14ac:dyDescent="0.25">
      <c r="A3829" s="24">
        <v>43623</v>
      </c>
      <c r="B3829" s="26">
        <v>2.7124171191892366E-3</v>
      </c>
    </row>
    <row r="3830" spans="1:2" x14ac:dyDescent="0.25">
      <c r="A3830" s="24">
        <v>43626</v>
      </c>
      <c r="B3830" s="26">
        <v>2.6112238476032612E-3</v>
      </c>
    </row>
    <row r="3831" spans="1:2" x14ac:dyDescent="0.25">
      <c r="A3831" s="24">
        <v>43627</v>
      </c>
      <c r="B3831" s="26">
        <v>2.5818367718768442E-3</v>
      </c>
    </row>
    <row r="3832" spans="1:2" x14ac:dyDescent="0.25">
      <c r="A3832" s="24">
        <v>43628</v>
      </c>
      <c r="B3832" s="26">
        <v>2.5581838432060522E-3</v>
      </c>
    </row>
    <row r="3833" spans="1:2" x14ac:dyDescent="0.25">
      <c r="A3833" s="24">
        <v>43629</v>
      </c>
      <c r="B3833" s="26">
        <v>2.526302323791807E-3</v>
      </c>
    </row>
    <row r="3834" spans="1:2" x14ac:dyDescent="0.25">
      <c r="A3834" s="24">
        <v>43630</v>
      </c>
      <c r="B3834" s="26">
        <v>2.4791716826895183E-3</v>
      </c>
    </row>
    <row r="3835" spans="1:2" x14ac:dyDescent="0.25">
      <c r="A3835" s="24">
        <v>43633</v>
      </c>
      <c r="B3835" s="26">
        <v>2.4133667612504794E-3</v>
      </c>
    </row>
    <row r="3836" spans="1:2" x14ac:dyDescent="0.25">
      <c r="A3836" s="24">
        <v>43634</v>
      </c>
      <c r="B3836" s="26">
        <v>2.387671894498844E-3</v>
      </c>
    </row>
    <row r="3837" spans="1:2" x14ac:dyDescent="0.25">
      <c r="A3837" s="24">
        <v>43635</v>
      </c>
      <c r="B3837" s="26">
        <v>2.2580726982577293E-3</v>
      </c>
    </row>
    <row r="3838" spans="1:2" x14ac:dyDescent="0.25">
      <c r="A3838" s="24">
        <v>43636</v>
      </c>
      <c r="B3838" s="26">
        <v>2.237197779937361E-3</v>
      </c>
    </row>
    <row r="3839" spans="1:2" x14ac:dyDescent="0.25">
      <c r="A3839" s="24">
        <v>43637</v>
      </c>
      <c r="B3839" s="26">
        <v>2.2215808487660027E-3</v>
      </c>
    </row>
    <row r="3840" spans="1:2" x14ac:dyDescent="0.25">
      <c r="A3840" s="24">
        <v>43640</v>
      </c>
      <c r="B3840" s="26">
        <v>2.1162739424773758E-3</v>
      </c>
    </row>
    <row r="3841" spans="1:2" x14ac:dyDescent="0.25">
      <c r="A3841" s="24">
        <v>43641</v>
      </c>
      <c r="B3841" s="26">
        <v>2.0943211503681169E-3</v>
      </c>
    </row>
    <row r="3842" spans="1:2" x14ac:dyDescent="0.25">
      <c r="A3842" s="24">
        <v>43642</v>
      </c>
      <c r="B3842" s="26">
        <v>2.0737222862587945E-3</v>
      </c>
    </row>
    <row r="3843" spans="1:2" x14ac:dyDescent="0.25">
      <c r="A3843" s="24">
        <v>43643</v>
      </c>
      <c r="B3843" s="26">
        <v>2.0463042825504818E-3</v>
      </c>
    </row>
    <row r="3844" spans="1:2" x14ac:dyDescent="0.25">
      <c r="A3844" s="24">
        <v>43644</v>
      </c>
      <c r="B3844" s="26">
        <v>1.9601399457933599E-3</v>
      </c>
    </row>
    <row r="3845" spans="1:2" x14ac:dyDescent="0.25">
      <c r="A3845" s="24">
        <v>43647</v>
      </c>
      <c r="B3845" s="26">
        <v>1.9694328803157024E-3</v>
      </c>
    </row>
    <row r="3846" spans="1:2" x14ac:dyDescent="0.25">
      <c r="A3846" s="24">
        <v>43648</v>
      </c>
      <c r="B3846" s="26">
        <v>1.9479818018270922E-3</v>
      </c>
    </row>
    <row r="3847" spans="1:2" x14ac:dyDescent="0.25">
      <c r="A3847" s="24">
        <v>43649</v>
      </c>
      <c r="B3847" s="26">
        <v>1.9312632748047509E-3</v>
      </c>
    </row>
    <row r="3848" spans="1:2" x14ac:dyDescent="0.25">
      <c r="A3848" s="24">
        <v>43651</v>
      </c>
      <c r="B3848" s="26">
        <v>1.8871468775201183E-3</v>
      </c>
    </row>
    <row r="3849" spans="1:2" x14ac:dyDescent="0.25">
      <c r="A3849" s="24">
        <v>43654</v>
      </c>
      <c r="B3849" s="26">
        <v>1.90734394158798E-3</v>
      </c>
    </row>
    <row r="3850" spans="1:2" x14ac:dyDescent="0.25">
      <c r="A3850" s="24">
        <v>43655</v>
      </c>
      <c r="B3850" s="26">
        <v>1.8876896228465778E-3</v>
      </c>
    </row>
    <row r="3851" spans="1:2" x14ac:dyDescent="0.25">
      <c r="A3851" s="24">
        <v>43656</v>
      </c>
      <c r="B3851" s="26">
        <v>1.8647936865565651E-3</v>
      </c>
    </row>
    <row r="3852" spans="1:2" x14ac:dyDescent="0.25">
      <c r="A3852" s="24">
        <v>43657</v>
      </c>
      <c r="B3852" s="26">
        <v>1.8250686486378509E-3</v>
      </c>
    </row>
    <row r="3853" spans="1:2" x14ac:dyDescent="0.25">
      <c r="A3853" s="24">
        <v>43658</v>
      </c>
      <c r="B3853" s="26">
        <v>1.7997443347759212E-3</v>
      </c>
    </row>
    <row r="3854" spans="1:2" x14ac:dyDescent="0.25">
      <c r="A3854" s="24">
        <v>43661</v>
      </c>
      <c r="B3854" s="26">
        <v>1.7135169270521278E-3</v>
      </c>
    </row>
    <row r="3855" spans="1:2" x14ac:dyDescent="0.25">
      <c r="A3855" s="24">
        <v>43662</v>
      </c>
      <c r="B3855" s="26">
        <v>1.6920770376276373E-3</v>
      </c>
    </row>
    <row r="3856" spans="1:2" x14ac:dyDescent="0.25">
      <c r="A3856" s="24">
        <v>43663</v>
      </c>
      <c r="B3856" s="26">
        <v>1.7212825837717993E-3</v>
      </c>
    </row>
    <row r="3857" spans="1:2" x14ac:dyDescent="0.25">
      <c r="A3857" s="24">
        <v>43664</v>
      </c>
      <c r="B3857" s="26">
        <v>1.7092910387201954E-3</v>
      </c>
    </row>
    <row r="3858" spans="1:2" x14ac:dyDescent="0.25">
      <c r="A3858" s="24">
        <v>43665</v>
      </c>
      <c r="B3858" s="26">
        <v>1.6912783666642728E-3</v>
      </c>
    </row>
    <row r="3859" spans="1:2" x14ac:dyDescent="0.25">
      <c r="A3859" s="24">
        <v>43668</v>
      </c>
      <c r="B3859" s="26">
        <v>1.6416348737235964E-3</v>
      </c>
    </row>
    <row r="3860" spans="1:2" x14ac:dyDescent="0.25">
      <c r="A3860" s="24">
        <v>43669</v>
      </c>
      <c r="B3860" s="26">
        <v>1.6117471393677363E-3</v>
      </c>
    </row>
    <row r="3861" spans="1:2" x14ac:dyDescent="0.25">
      <c r="A3861" s="24">
        <v>43670</v>
      </c>
      <c r="B3861" s="26">
        <v>1.5973132724058647E-3</v>
      </c>
    </row>
    <row r="3862" spans="1:2" x14ac:dyDescent="0.25">
      <c r="A3862" s="24">
        <v>43671</v>
      </c>
      <c r="B3862" s="26">
        <v>1.5811422495670691E-3</v>
      </c>
    </row>
    <row r="3863" spans="1:2" x14ac:dyDescent="0.25">
      <c r="A3863" s="24">
        <v>43672</v>
      </c>
      <c r="B3863" s="26">
        <v>1.5592661400258834E-3</v>
      </c>
    </row>
    <row r="3864" spans="1:2" x14ac:dyDescent="0.25">
      <c r="A3864" s="24">
        <v>43675</v>
      </c>
      <c r="B3864" s="26">
        <v>1.5032351147572509E-3</v>
      </c>
    </row>
    <row r="3865" spans="1:2" x14ac:dyDescent="0.25">
      <c r="A3865" s="24">
        <v>43676</v>
      </c>
      <c r="B3865" s="26">
        <v>1.4875736317565558E-3</v>
      </c>
    </row>
    <row r="3866" spans="1:2" x14ac:dyDescent="0.25">
      <c r="A3866" s="24">
        <v>43677</v>
      </c>
      <c r="B3866" s="26">
        <v>1.4981958125821482E-3</v>
      </c>
    </row>
    <row r="3867" spans="1:2" x14ac:dyDescent="0.25">
      <c r="A3867" s="24">
        <v>43678</v>
      </c>
      <c r="B3867" s="26">
        <v>1.4775796942183561E-3</v>
      </c>
    </row>
    <row r="3868" spans="1:2" x14ac:dyDescent="0.25">
      <c r="A3868" s="24">
        <v>43679</v>
      </c>
      <c r="B3868" s="26">
        <v>1.4608198488026414E-3</v>
      </c>
    </row>
    <row r="3869" spans="1:2" x14ac:dyDescent="0.25">
      <c r="A3869" s="24">
        <v>43682</v>
      </c>
      <c r="B3869" s="26">
        <v>7.8120011228910435E-4</v>
      </c>
    </row>
    <row r="3870" spans="1:2" x14ac:dyDescent="0.25">
      <c r="A3870" s="24">
        <v>43683</v>
      </c>
      <c r="B3870" s="26">
        <v>8.0799603026471267E-4</v>
      </c>
    </row>
    <row r="3871" spans="1:2" x14ac:dyDescent="0.25">
      <c r="A3871" s="24">
        <v>43684</v>
      </c>
      <c r="B3871" s="26">
        <v>8.1392842627270312E-4</v>
      </c>
    </row>
    <row r="3872" spans="1:2" x14ac:dyDescent="0.25">
      <c r="A3872" s="24">
        <v>43685</v>
      </c>
      <c r="B3872" s="26">
        <v>7.8913760900967134E-4</v>
      </c>
    </row>
    <row r="3873" spans="1:2" x14ac:dyDescent="0.25">
      <c r="A3873" s="24">
        <v>43686</v>
      </c>
      <c r="B3873" s="26">
        <v>7.6011735559977645E-4</v>
      </c>
    </row>
    <row r="3874" spans="1:2" x14ac:dyDescent="0.25">
      <c r="A3874" s="24">
        <v>43689</v>
      </c>
      <c r="B3874" s="26">
        <v>6.7576470436692126E-4</v>
      </c>
    </row>
    <row r="3875" spans="1:2" x14ac:dyDescent="0.25">
      <c r="A3875" s="24">
        <v>43690</v>
      </c>
      <c r="B3875" s="26">
        <v>6.6863129382332964E-4</v>
      </c>
    </row>
    <row r="3876" spans="1:2" x14ac:dyDescent="0.25">
      <c r="A3876" s="24">
        <v>43691</v>
      </c>
      <c r="B3876" s="26">
        <v>6.1866275389177439E-4</v>
      </c>
    </row>
    <row r="3877" spans="1:2" x14ac:dyDescent="0.25">
      <c r="A3877" s="24">
        <v>43692</v>
      </c>
      <c r="B3877" s="26">
        <v>5.9913808337253016E-4</v>
      </c>
    </row>
    <row r="3878" spans="1:2" x14ac:dyDescent="0.25">
      <c r="A3878" s="24">
        <v>43693</v>
      </c>
      <c r="B3878" s="26">
        <v>5.7878530423205454E-4</v>
      </c>
    </row>
    <row r="3879" spans="1:2" x14ac:dyDescent="0.25">
      <c r="A3879" s="24">
        <v>43696</v>
      </c>
      <c r="B3879" s="26">
        <v>5.202026216202249E-4</v>
      </c>
    </row>
    <row r="3880" spans="1:2" x14ac:dyDescent="0.25">
      <c r="A3880" s="24">
        <v>43697</v>
      </c>
      <c r="B3880" s="26">
        <v>4.9595138035574138E-4</v>
      </c>
    </row>
    <row r="3881" spans="1:2" x14ac:dyDescent="0.25">
      <c r="A3881" s="24">
        <v>43698</v>
      </c>
      <c r="B3881" s="26">
        <v>4.7182144388169256E-4</v>
      </c>
    </row>
    <row r="3882" spans="1:2" x14ac:dyDescent="0.25">
      <c r="A3882" s="24">
        <v>43699</v>
      </c>
      <c r="B3882" s="26">
        <v>4.3352529728934996E-4</v>
      </c>
    </row>
    <row r="3883" spans="1:2" x14ac:dyDescent="0.25">
      <c r="A3883" s="24">
        <v>43700</v>
      </c>
      <c r="B3883" s="26">
        <v>4.1811205261099715E-4</v>
      </c>
    </row>
    <row r="3884" spans="1:2" x14ac:dyDescent="0.25">
      <c r="A3884" s="24">
        <v>43703</v>
      </c>
      <c r="B3884" s="26">
        <v>3.8674011107042716E-4</v>
      </c>
    </row>
    <row r="3885" spans="1:2" x14ac:dyDescent="0.25">
      <c r="A3885" s="24">
        <v>43704</v>
      </c>
      <c r="B3885" s="26">
        <v>3.5061667326186097E-4</v>
      </c>
    </row>
    <row r="3886" spans="1:2" x14ac:dyDescent="0.25">
      <c r="A3886" s="24">
        <v>43705</v>
      </c>
      <c r="B3886" s="26">
        <v>3.442186006099579E-4</v>
      </c>
    </row>
    <row r="3887" spans="1:2" x14ac:dyDescent="0.25">
      <c r="A3887" s="24">
        <v>43706</v>
      </c>
      <c r="B3887" s="26">
        <v>3.3401908325436658E-4</v>
      </c>
    </row>
    <row r="3888" spans="1:2" x14ac:dyDescent="0.25">
      <c r="A3888" s="24">
        <v>43707</v>
      </c>
      <c r="B3888" s="26">
        <v>2.8718011681139188E-4</v>
      </c>
    </row>
    <row r="3889" spans="1:2" x14ac:dyDescent="0.25">
      <c r="A3889" s="24">
        <v>43711</v>
      </c>
      <c r="B3889" s="26">
        <v>2.5270837673785351E-4</v>
      </c>
    </row>
    <row r="3890" spans="1:2" x14ac:dyDescent="0.25">
      <c r="A3890" s="24">
        <v>43712</v>
      </c>
      <c r="B3890" s="26">
        <v>1.7428738188640658E-4</v>
      </c>
    </row>
    <row r="3891" spans="1:2" x14ac:dyDescent="0.25">
      <c r="A3891" s="24">
        <v>43713</v>
      </c>
      <c r="B3891" s="26">
        <v>2.0727072690829296E-4</v>
      </c>
    </row>
    <row r="3892" spans="1:2" x14ac:dyDescent="0.25">
      <c r="A3892" s="24">
        <v>43714</v>
      </c>
      <c r="B3892" s="26">
        <v>1.7736387619260441E-4</v>
      </c>
    </row>
    <row r="3893" spans="1:2" x14ac:dyDescent="0.25">
      <c r="A3893" s="24">
        <v>43717</v>
      </c>
      <c r="B3893" s="26">
        <v>1.3137104139082645E-4</v>
      </c>
    </row>
    <row r="3894" spans="1:2" x14ac:dyDescent="0.25">
      <c r="A3894" s="24">
        <v>43718</v>
      </c>
      <c r="B3894" s="26">
        <v>1.1047873271974318E-4</v>
      </c>
    </row>
    <row r="3895" spans="1:2" x14ac:dyDescent="0.25">
      <c r="A3895" s="24">
        <v>43719</v>
      </c>
      <c r="B3895" s="26">
        <v>7.9382258099114367E-5</v>
      </c>
    </row>
    <row r="3896" spans="1:2" x14ac:dyDescent="0.25">
      <c r="A3896" s="24">
        <v>43720</v>
      </c>
      <c r="B3896" s="26">
        <v>5.7808920992830082E-5</v>
      </c>
    </row>
    <row r="3897" spans="1:2" x14ac:dyDescent="0.25">
      <c r="A3897" s="24">
        <v>43721</v>
      </c>
      <c r="B3897" s="26">
        <v>3.2408864917288227E-5</v>
      </c>
    </row>
    <row r="3898" spans="1:2" x14ac:dyDescent="0.25">
      <c r="A3898" s="24">
        <v>43724</v>
      </c>
      <c r="B3898" s="26">
        <v>-2.290718156638949E-5</v>
      </c>
    </row>
    <row r="3899" spans="1:2" x14ac:dyDescent="0.25">
      <c r="A3899" s="24">
        <v>43725</v>
      </c>
      <c r="B3899" s="26">
        <v>-5.6121045768797728E-5</v>
      </c>
    </row>
    <row r="3900" spans="1:2" x14ac:dyDescent="0.25">
      <c r="A3900" s="24">
        <v>43726</v>
      </c>
      <c r="B3900" s="26">
        <v>-1.0276454586555239E-4</v>
      </c>
    </row>
    <row r="3901" spans="1:2" x14ac:dyDescent="0.25">
      <c r="A3901" s="24">
        <v>43727</v>
      </c>
      <c r="B3901" s="26">
        <v>-1.0083714763664542E-4</v>
      </c>
    </row>
    <row r="3902" spans="1:2" x14ac:dyDescent="0.25">
      <c r="A3902" s="24">
        <v>43728</v>
      </c>
      <c r="B3902" s="26">
        <v>-1.3628475900673287E-4</v>
      </c>
    </row>
    <row r="3903" spans="1:2" x14ac:dyDescent="0.25">
      <c r="A3903" s="24">
        <v>43731</v>
      </c>
      <c r="B3903" s="26">
        <v>-1.1555720302824923E-4</v>
      </c>
    </row>
    <row r="3904" spans="1:2" x14ac:dyDescent="0.25">
      <c r="A3904" s="24">
        <v>43732</v>
      </c>
      <c r="B3904" s="26">
        <v>-1.2754904835865499E-4</v>
      </c>
    </row>
    <row r="3905" spans="1:2" x14ac:dyDescent="0.25">
      <c r="A3905" s="24">
        <v>43733</v>
      </c>
      <c r="B3905" s="26">
        <v>-1.3957636470607326E-4</v>
      </c>
    </row>
    <row r="3906" spans="1:2" x14ac:dyDescent="0.25">
      <c r="A3906" s="24">
        <v>43734</v>
      </c>
      <c r="B3906" s="26">
        <v>-1.7001721849019269E-4</v>
      </c>
    </row>
    <row r="3907" spans="1:2" x14ac:dyDescent="0.25">
      <c r="A3907" s="24">
        <v>43735</v>
      </c>
      <c r="B3907" s="26">
        <v>-1.8736474962288696E-4</v>
      </c>
    </row>
    <row r="3908" spans="1:2" x14ac:dyDescent="0.25">
      <c r="A3908" s="24">
        <v>43738</v>
      </c>
      <c r="B3908" s="26">
        <v>-2.6782148439263853E-4</v>
      </c>
    </row>
    <row r="3909" spans="1:2" x14ac:dyDescent="0.25">
      <c r="A3909" s="24">
        <v>43739</v>
      </c>
      <c r="B3909" s="26">
        <v>-2.9978268866659441E-4</v>
      </c>
    </row>
    <row r="3910" spans="1:2" x14ac:dyDescent="0.25">
      <c r="A3910" s="24">
        <v>43740</v>
      </c>
      <c r="B3910" s="26">
        <v>-2.8504829328845904E-4</v>
      </c>
    </row>
    <row r="3911" spans="1:2" x14ac:dyDescent="0.25">
      <c r="A3911" s="24">
        <v>43741</v>
      </c>
      <c r="B3911" s="26">
        <v>-3.1078418340313441E-4</v>
      </c>
    </row>
    <row r="3912" spans="1:2" x14ac:dyDescent="0.25">
      <c r="A3912" s="24">
        <v>43742</v>
      </c>
      <c r="B3912" s="26">
        <v>-3.2780303459412075E-4</v>
      </c>
    </row>
    <row r="3913" spans="1:2" x14ac:dyDescent="0.25">
      <c r="A3913" s="24">
        <v>43745</v>
      </c>
      <c r="B3913" s="26">
        <v>-3.4099758079297882E-4</v>
      </c>
    </row>
    <row r="3914" spans="1:2" x14ac:dyDescent="0.25">
      <c r="A3914" s="24">
        <v>43746</v>
      </c>
      <c r="B3914" s="26">
        <v>-3.6342686839296867E-4</v>
      </c>
    </row>
    <row r="3915" spans="1:2" x14ac:dyDescent="0.25">
      <c r="A3915" s="24">
        <v>43747</v>
      </c>
      <c r="B3915" s="26">
        <v>-3.7492631064328652E-4</v>
      </c>
    </row>
    <row r="3916" spans="1:2" x14ac:dyDescent="0.25">
      <c r="A3916" s="24">
        <v>43748</v>
      </c>
      <c r="B3916" s="26">
        <v>-3.8456141694764856E-4</v>
      </c>
    </row>
    <row r="3917" spans="1:2" x14ac:dyDescent="0.25">
      <c r="A3917" s="24">
        <v>43749</v>
      </c>
      <c r="B3917" s="26">
        <v>-4.0436169336843797E-4</v>
      </c>
    </row>
    <row r="3918" spans="1:2" x14ac:dyDescent="0.25">
      <c r="A3918" s="24">
        <v>43752</v>
      </c>
      <c r="B3918" s="26">
        <v>-5.2632367326055363E-4</v>
      </c>
    </row>
    <row r="3919" spans="1:2" x14ac:dyDescent="0.25">
      <c r="A3919" s="24">
        <v>43753</v>
      </c>
      <c r="B3919" s="26">
        <v>-5.4023486604792836E-4</v>
      </c>
    </row>
    <row r="3920" spans="1:2" x14ac:dyDescent="0.25">
      <c r="A3920" s="24">
        <v>43754</v>
      </c>
      <c r="B3920" s="26">
        <v>-5.5647085942756025E-4</v>
      </c>
    </row>
    <row r="3921" spans="1:2" x14ac:dyDescent="0.25">
      <c r="A3921" s="24">
        <v>43755</v>
      </c>
      <c r="B3921" s="26">
        <v>-5.9448242080006874E-4</v>
      </c>
    </row>
    <row r="3922" spans="1:2" x14ac:dyDescent="0.25">
      <c r="A3922" s="24">
        <v>43756</v>
      </c>
      <c r="B3922" s="26">
        <v>-5.9954455610811141E-4</v>
      </c>
    </row>
    <row r="3923" spans="1:2" x14ac:dyDescent="0.25">
      <c r="A3923" s="24">
        <v>43759</v>
      </c>
      <c r="B3923" s="26">
        <v>-5.7698800020911101E-4</v>
      </c>
    </row>
    <row r="3924" spans="1:2" x14ac:dyDescent="0.25">
      <c r="A3924" s="24">
        <v>43760</v>
      </c>
      <c r="B3924" s="26">
        <v>-5.9471660573107155E-4</v>
      </c>
    </row>
    <row r="3925" spans="1:2" x14ac:dyDescent="0.25">
      <c r="A3925" s="24">
        <v>43761</v>
      </c>
      <c r="B3925" s="26">
        <v>-6.0592974228979024E-4</v>
      </c>
    </row>
    <row r="3926" spans="1:2" x14ac:dyDescent="0.25">
      <c r="A3926" s="24">
        <v>43762</v>
      </c>
      <c r="B3926" s="26">
        <v>-6.3972874433027016E-4</v>
      </c>
    </row>
    <row r="3927" spans="1:2" x14ac:dyDescent="0.25">
      <c r="A3927" s="24">
        <v>43763</v>
      </c>
      <c r="B3927" s="26">
        <v>-6.0453347581534977E-4</v>
      </c>
    </row>
    <row r="3928" spans="1:2" x14ac:dyDescent="0.25">
      <c r="A3928" s="24">
        <v>43766</v>
      </c>
      <c r="B3928" s="26">
        <v>-6.3782789423283415E-4</v>
      </c>
    </row>
    <row r="3929" spans="1:2" x14ac:dyDescent="0.25">
      <c r="A3929" s="24">
        <v>43767</v>
      </c>
      <c r="B3929" s="26">
        <v>-6.4050448995134346E-4</v>
      </c>
    </row>
    <row r="3930" spans="1:2" x14ac:dyDescent="0.25">
      <c r="A3930" s="24">
        <v>43768</v>
      </c>
      <c r="B3930" s="26">
        <v>-6.4888439267907216E-4</v>
      </c>
    </row>
    <row r="3931" spans="1:2" x14ac:dyDescent="0.25">
      <c r="A3931" s="24">
        <v>43769</v>
      </c>
      <c r="B3931" s="26">
        <v>-6.4697983989758789E-4</v>
      </c>
    </row>
    <row r="3932" spans="1:2" x14ac:dyDescent="0.25">
      <c r="A3932" s="24">
        <v>43770</v>
      </c>
      <c r="B3932" s="26">
        <v>-6.283187643579824E-4</v>
      </c>
    </row>
    <row r="3933" spans="1:2" x14ac:dyDescent="0.25">
      <c r="A3933" s="24">
        <v>43773</v>
      </c>
      <c r="B3933" s="26">
        <v>-6.5210988195640862E-4</v>
      </c>
    </row>
    <row r="3934" spans="1:2" x14ac:dyDescent="0.25">
      <c r="A3934" s="24">
        <v>43774</v>
      </c>
      <c r="B3934" s="26">
        <v>-6.515102031683373E-4</v>
      </c>
    </row>
    <row r="3935" spans="1:2" x14ac:dyDescent="0.25">
      <c r="A3935" s="24">
        <v>43775</v>
      </c>
      <c r="B3935" s="26">
        <v>-6.7129202593330106E-4</v>
      </c>
    </row>
    <row r="3936" spans="1:2" x14ac:dyDescent="0.25">
      <c r="A3936" s="24">
        <v>43776</v>
      </c>
      <c r="B3936" s="26">
        <v>-6.3859638845453759E-4</v>
      </c>
    </row>
    <row r="3937" spans="1:2" x14ac:dyDescent="0.25">
      <c r="A3937" s="24">
        <v>43777</v>
      </c>
      <c r="B3937" s="26">
        <v>-6.4079063028510408E-4</v>
      </c>
    </row>
    <row r="3938" spans="1:2" x14ac:dyDescent="0.25">
      <c r="A3938" s="24">
        <v>43780</v>
      </c>
      <c r="B3938" s="26">
        <v>-6.6716974505609539E-4</v>
      </c>
    </row>
    <row r="3939" spans="1:2" x14ac:dyDescent="0.25">
      <c r="A3939" s="24">
        <v>43781</v>
      </c>
      <c r="B3939" s="26">
        <v>-6.6776950089308951E-4</v>
      </c>
    </row>
    <row r="3940" spans="1:2" x14ac:dyDescent="0.25">
      <c r="A3940" s="24">
        <v>43782</v>
      </c>
      <c r="B3940" s="26">
        <v>-6.7022968470331623E-4</v>
      </c>
    </row>
    <row r="3941" spans="1:2" x14ac:dyDescent="0.25">
      <c r="A3941" s="24">
        <v>43783</v>
      </c>
      <c r="B3941" s="26">
        <v>-6.7816032193401821E-4</v>
      </c>
    </row>
    <row r="3942" spans="1:2" x14ac:dyDescent="0.25">
      <c r="A3942" s="24">
        <v>43784</v>
      </c>
      <c r="B3942" s="26">
        <v>-6.8564058043407705E-4</v>
      </c>
    </row>
    <row r="3943" spans="1:2" x14ac:dyDescent="0.25">
      <c r="A3943" s="24">
        <v>43787</v>
      </c>
      <c r="B3943" s="26">
        <v>-7.0458724076050139E-4</v>
      </c>
    </row>
    <row r="3944" spans="1:2" x14ac:dyDescent="0.25">
      <c r="A3944" s="24">
        <v>43788</v>
      </c>
      <c r="B3944" s="26">
        <v>-7.1430138732619941E-4</v>
      </c>
    </row>
    <row r="3945" spans="1:2" x14ac:dyDescent="0.25">
      <c r="A3945" s="24">
        <v>43789</v>
      </c>
      <c r="B3945" s="26">
        <v>-7.2223069580212851E-4</v>
      </c>
    </row>
    <row r="3946" spans="1:2" x14ac:dyDescent="0.25">
      <c r="A3946" s="24">
        <v>43790</v>
      </c>
      <c r="B3946" s="26">
        <v>-7.1145246202508616E-4</v>
      </c>
    </row>
    <row r="3947" spans="1:2" x14ac:dyDescent="0.25">
      <c r="A3947" s="24">
        <v>43791</v>
      </c>
      <c r="B3947" s="26">
        <v>-7.1159834414580292E-4</v>
      </c>
    </row>
    <row r="3948" spans="1:2" x14ac:dyDescent="0.25">
      <c r="A3948" s="24">
        <v>43794</v>
      </c>
      <c r="B3948" s="26">
        <v>-7.091241915285762E-4</v>
      </c>
    </row>
    <row r="3949" spans="1:2" x14ac:dyDescent="0.25">
      <c r="A3949" s="24">
        <v>43795</v>
      </c>
      <c r="B3949" s="26">
        <v>-6.9717817016601291E-4</v>
      </c>
    </row>
    <row r="3950" spans="1:2" x14ac:dyDescent="0.25">
      <c r="A3950" s="24">
        <v>43796</v>
      </c>
      <c r="B3950" s="26">
        <v>-6.456780181475219E-4</v>
      </c>
    </row>
    <row r="3951" spans="1:2" x14ac:dyDescent="0.25">
      <c r="A3951" s="24">
        <v>43798</v>
      </c>
      <c r="B3951" s="26">
        <v>-6.5183914608391014E-4</v>
      </c>
    </row>
    <row r="3952" spans="1:2" x14ac:dyDescent="0.25">
      <c r="A3952" s="24">
        <v>43801</v>
      </c>
      <c r="B3952" s="26">
        <v>-7.2809890729952365E-4</v>
      </c>
    </row>
    <row r="3953" spans="1:2" x14ac:dyDescent="0.25">
      <c r="A3953" s="24">
        <v>43802</v>
      </c>
      <c r="B3953" s="26">
        <v>-7.1258314754685248E-4</v>
      </c>
    </row>
    <row r="3954" spans="1:2" x14ac:dyDescent="0.25">
      <c r="A3954" s="24">
        <v>43803</v>
      </c>
      <c r="B3954" s="26">
        <v>-7.4117857215505456E-4</v>
      </c>
    </row>
    <row r="3955" spans="1:2" x14ac:dyDescent="0.25">
      <c r="A3955" s="24">
        <v>43804</v>
      </c>
      <c r="B3955" s="26">
        <v>-7.3638240050633019E-4</v>
      </c>
    </row>
    <row r="3956" spans="1:2" x14ac:dyDescent="0.25">
      <c r="A3956" s="24">
        <v>43805</v>
      </c>
      <c r="B3956" s="26">
        <v>-7.4514845739037661E-4</v>
      </c>
    </row>
    <row r="3957" spans="1:2" x14ac:dyDescent="0.25">
      <c r="A3957" s="24">
        <v>43808</v>
      </c>
      <c r="B3957" s="26">
        <v>-7.3551802814220135E-4</v>
      </c>
    </row>
    <row r="3958" spans="1:2" x14ac:dyDescent="0.25">
      <c r="A3958" s="24">
        <v>43809</v>
      </c>
      <c r="B3958" s="26">
        <v>-7.4360271349382945E-4</v>
      </c>
    </row>
    <row r="3959" spans="1:2" x14ac:dyDescent="0.25">
      <c r="A3959" s="24">
        <v>43810</v>
      </c>
      <c r="B3959" s="26">
        <v>-7.4825043567272598E-4</v>
      </c>
    </row>
    <row r="3960" spans="1:2" x14ac:dyDescent="0.25">
      <c r="A3960" s="24">
        <v>43811</v>
      </c>
      <c r="B3960" s="26">
        <v>-7.567988976427964E-4</v>
      </c>
    </row>
    <row r="3961" spans="1:2" x14ac:dyDescent="0.25">
      <c r="A3961" s="24">
        <v>43812</v>
      </c>
      <c r="B3961" s="26">
        <v>-7.443861369575977E-4</v>
      </c>
    </row>
    <row r="3962" spans="1:2" x14ac:dyDescent="0.25">
      <c r="A3962" s="24">
        <v>43815</v>
      </c>
      <c r="B3962" s="26">
        <v>-7.725099640844002E-4</v>
      </c>
    </row>
    <row r="3963" spans="1:2" x14ac:dyDescent="0.25">
      <c r="A3963" s="24">
        <v>43816</v>
      </c>
      <c r="B3963" s="26">
        <v>-7.7750091064154869E-4</v>
      </c>
    </row>
    <row r="3964" spans="1:2" x14ac:dyDescent="0.25">
      <c r="A3964" s="24">
        <v>43817</v>
      </c>
      <c r="B3964" s="26">
        <v>-7.8215998141883958E-4</v>
      </c>
    </row>
    <row r="3965" spans="1:2" x14ac:dyDescent="0.25">
      <c r="A3965" s="24">
        <v>43818</v>
      </c>
      <c r="B3965" s="26">
        <v>-7.495535351057514E-4</v>
      </c>
    </row>
    <row r="3966" spans="1:2" x14ac:dyDescent="0.25">
      <c r="A3966" s="24">
        <v>43819</v>
      </c>
      <c r="B3966" s="26">
        <v>-7.4375925532699227E-4</v>
      </c>
    </row>
    <row r="3967" spans="1:2" x14ac:dyDescent="0.25">
      <c r="A3967" s="24">
        <v>43822</v>
      </c>
      <c r="B3967" s="26">
        <v>-7.3104346531172038E-4</v>
      </c>
    </row>
    <row r="3968" spans="1:2" x14ac:dyDescent="0.25">
      <c r="A3968" s="24">
        <v>43823</v>
      </c>
      <c r="B3968" s="26">
        <v>-7.26564599963897E-4</v>
      </c>
    </row>
    <row r="3969" spans="1:2" x14ac:dyDescent="0.25">
      <c r="A3969" s="24">
        <v>43825</v>
      </c>
      <c r="B3969" s="26">
        <v>-7.250783199268529E-4</v>
      </c>
    </row>
    <row r="3970" spans="1:2" x14ac:dyDescent="0.25">
      <c r="A3970" s="24">
        <v>43826</v>
      </c>
      <c r="B3970" s="26">
        <v>-6.4810608307896977E-4</v>
      </c>
    </row>
    <row r="3971" spans="1:2" x14ac:dyDescent="0.25">
      <c r="A3971" s="24">
        <v>43829</v>
      </c>
      <c r="B3971" s="26">
        <v>-6.7146142233964756E-4</v>
      </c>
    </row>
    <row r="3972" spans="1:2" x14ac:dyDescent="0.25">
      <c r="A3972" s="24">
        <v>43830</v>
      </c>
      <c r="B3972" s="26">
        <v>-4.9149337217524458E-4</v>
      </c>
    </row>
    <row r="3973" spans="1:2" x14ac:dyDescent="0.25">
      <c r="A3973" s="24">
        <v>43832</v>
      </c>
      <c r="B3973" s="26">
        <v>-4.8349397338087741E-4</v>
      </c>
    </row>
    <row r="3974" spans="1:2" x14ac:dyDescent="0.25">
      <c r="A3974" s="24">
        <v>43833</v>
      </c>
      <c r="B3974" s="26">
        <v>-5.0260164156912257E-4</v>
      </c>
    </row>
    <row r="3975" spans="1:2" x14ac:dyDescent="0.25">
      <c r="A3975" s="24">
        <v>43836</v>
      </c>
      <c r="B3975" s="26">
        <v>-5.0337158269342375E-4</v>
      </c>
    </row>
    <row r="3976" spans="1:2" x14ac:dyDescent="0.25">
      <c r="A3976" s="24">
        <v>43837</v>
      </c>
      <c r="B3976" s="26">
        <v>-4.8957289241613466E-4</v>
      </c>
    </row>
    <row r="3977" spans="1:2" x14ac:dyDescent="0.25">
      <c r="A3977" s="24">
        <v>43838</v>
      </c>
      <c r="B3977" s="26">
        <v>-4.9806905528992917E-4</v>
      </c>
    </row>
    <row r="3978" spans="1:2" x14ac:dyDescent="0.25">
      <c r="A3978" s="24">
        <v>43839</v>
      </c>
      <c r="B3978" s="26">
        <v>-5.0965787847345734E-4</v>
      </c>
    </row>
    <row r="3979" spans="1:2" x14ac:dyDescent="0.25">
      <c r="A3979" s="24">
        <v>43840</v>
      </c>
      <c r="B3979" s="26">
        <v>-5.0795238896284012E-4</v>
      </c>
    </row>
    <row r="3980" spans="1:2" x14ac:dyDescent="0.25">
      <c r="A3980" s="24">
        <v>43843</v>
      </c>
      <c r="B3980" s="26">
        <v>-5.0172670620307613E-4</v>
      </c>
    </row>
    <row r="3981" spans="1:2" x14ac:dyDescent="0.25">
      <c r="A3981" s="24">
        <v>43844</v>
      </c>
      <c r="B3981" s="26">
        <v>-5.0426575664896944E-4</v>
      </c>
    </row>
    <row r="3982" spans="1:2" x14ac:dyDescent="0.25">
      <c r="A3982" s="24">
        <v>43845</v>
      </c>
      <c r="B3982" s="26">
        <v>-5.2325647091144845E-4</v>
      </c>
    </row>
    <row r="3983" spans="1:2" x14ac:dyDescent="0.25">
      <c r="A3983" s="24">
        <v>43846</v>
      </c>
      <c r="B3983" s="26">
        <v>-5.2780310781441742E-4</v>
      </c>
    </row>
    <row r="3984" spans="1:2" x14ac:dyDescent="0.25">
      <c r="A3984" s="24">
        <v>43847</v>
      </c>
      <c r="B3984" s="26">
        <v>-5.3137558509752658E-4</v>
      </c>
    </row>
    <row r="3985" spans="1:2" x14ac:dyDescent="0.25">
      <c r="A3985" s="24">
        <v>43851</v>
      </c>
      <c r="B3985" s="26">
        <v>-5.7194351812672739E-4</v>
      </c>
    </row>
    <row r="3986" spans="1:2" x14ac:dyDescent="0.25">
      <c r="A3986" s="24">
        <v>43852</v>
      </c>
      <c r="B3986" s="26">
        <v>-5.7422397811568437E-4</v>
      </c>
    </row>
    <row r="3987" spans="1:2" x14ac:dyDescent="0.25">
      <c r="A3987" s="24">
        <v>43853</v>
      </c>
      <c r="B3987" s="26">
        <v>-5.7838988598546415E-4</v>
      </c>
    </row>
    <row r="3988" spans="1:2" x14ac:dyDescent="0.25">
      <c r="A3988" s="24">
        <v>43854</v>
      </c>
      <c r="B3988" s="26">
        <v>-5.9303502103624783E-4</v>
      </c>
    </row>
    <row r="3989" spans="1:2" x14ac:dyDescent="0.25">
      <c r="A3989" s="24">
        <v>43857</v>
      </c>
      <c r="B3989" s="26">
        <v>-5.9387796377019519E-4</v>
      </c>
    </row>
    <row r="3990" spans="1:2" x14ac:dyDescent="0.25">
      <c r="A3990" s="24">
        <v>43858</v>
      </c>
      <c r="B3990" s="26">
        <v>-6.0200200428994766E-4</v>
      </c>
    </row>
    <row r="3991" spans="1:2" x14ac:dyDescent="0.25">
      <c r="A3991" s="24">
        <v>43859</v>
      </c>
      <c r="B3991" s="26">
        <v>-6.0738012232286476E-4</v>
      </c>
    </row>
    <row r="3992" spans="1:2" x14ac:dyDescent="0.25">
      <c r="A3992" s="24">
        <v>43860</v>
      </c>
      <c r="B3992" s="26">
        <v>-6.5273427876999524E-4</v>
      </c>
    </row>
    <row r="3993" spans="1:2" x14ac:dyDescent="0.25">
      <c r="A3993" s="24">
        <v>43861</v>
      </c>
      <c r="B3993" s="26">
        <v>-7.2925943295121254E-4</v>
      </c>
    </row>
    <row r="3994" spans="1:2" x14ac:dyDescent="0.25">
      <c r="A3994" s="24">
        <v>43864</v>
      </c>
      <c r="B3994" s="26">
        <v>-7.3055289789647482E-4</v>
      </c>
    </row>
    <row r="3995" spans="1:2" x14ac:dyDescent="0.25">
      <c r="A3995" s="24">
        <v>43865</v>
      </c>
      <c r="B3995" s="26">
        <v>-8.0424566205139492E-4</v>
      </c>
    </row>
    <row r="3996" spans="1:2" x14ac:dyDescent="0.25">
      <c r="A3996" s="24">
        <v>43866</v>
      </c>
      <c r="B3996" s="26">
        <v>-8.710811716067246E-4</v>
      </c>
    </row>
    <row r="3997" spans="1:2" x14ac:dyDescent="0.25">
      <c r="A3997" s="24">
        <v>43867</v>
      </c>
      <c r="B3997" s="26">
        <v>-8.5876915529348175E-4</v>
      </c>
    </row>
    <row r="3998" spans="1:2" x14ac:dyDescent="0.25">
      <c r="A3998" s="24">
        <v>43868</v>
      </c>
      <c r="B3998" s="26">
        <v>-8.898585542053139E-4</v>
      </c>
    </row>
    <row r="3999" spans="1:2" x14ac:dyDescent="0.25">
      <c r="A3999" s="24">
        <v>43871</v>
      </c>
      <c r="B3999" s="26">
        <v>-9.1452174383688245E-4</v>
      </c>
    </row>
    <row r="4000" spans="1:2" x14ac:dyDescent="0.25">
      <c r="A4000" s="24">
        <v>43872</v>
      </c>
      <c r="B4000" s="26">
        <v>-9.1427759401296882E-4</v>
      </c>
    </row>
    <row r="4001" spans="1:2" x14ac:dyDescent="0.25">
      <c r="A4001" s="24">
        <v>43873</v>
      </c>
      <c r="B4001" s="26">
        <v>-9.2306066111291774E-4</v>
      </c>
    </row>
    <row r="4002" spans="1:2" x14ac:dyDescent="0.25">
      <c r="A4002" s="24">
        <v>43874</v>
      </c>
      <c r="B4002" s="26">
        <v>-9.1204437638625624E-4</v>
      </c>
    </row>
    <row r="4003" spans="1:2" x14ac:dyDescent="0.25">
      <c r="A4003" s="24">
        <v>43875</v>
      </c>
      <c r="B4003" s="26">
        <v>-9.207269853672706E-4</v>
      </c>
    </row>
    <row r="4004" spans="1:2" x14ac:dyDescent="0.25">
      <c r="A4004" s="24">
        <v>43879</v>
      </c>
      <c r="B4004" s="26">
        <v>-9.2250672867244532E-4</v>
      </c>
    </row>
    <row r="4005" spans="1:2" x14ac:dyDescent="0.25">
      <c r="A4005" s="24">
        <v>43880</v>
      </c>
      <c r="B4005" s="26">
        <v>-9.5082167659310546E-4</v>
      </c>
    </row>
    <row r="4006" spans="1:2" x14ac:dyDescent="0.25">
      <c r="A4006" s="24">
        <v>43881</v>
      </c>
      <c r="B4006" s="26">
        <v>-9.5040421366188177E-4</v>
      </c>
    </row>
    <row r="4007" spans="1:2" x14ac:dyDescent="0.25">
      <c r="A4007" s="24">
        <v>43882</v>
      </c>
      <c r="B4007" s="26">
        <v>-1.0043802835860705E-3</v>
      </c>
    </row>
    <row r="4008" spans="1:2" x14ac:dyDescent="0.25">
      <c r="A4008" s="24">
        <v>43885</v>
      </c>
      <c r="B4008" s="26">
        <v>-1.0137698329709677E-3</v>
      </c>
    </row>
    <row r="4009" spans="1:2" x14ac:dyDescent="0.25">
      <c r="A4009" s="24">
        <v>43886</v>
      </c>
      <c r="B4009" s="26">
        <v>-1.1095236802216579E-3</v>
      </c>
    </row>
    <row r="4010" spans="1:2" x14ac:dyDescent="0.25">
      <c r="A4010" s="24">
        <v>43887</v>
      </c>
      <c r="B4010" s="26">
        <v>-1.1369333437077911E-3</v>
      </c>
    </row>
    <row r="4011" spans="1:2" x14ac:dyDescent="0.25">
      <c r="A4011" s="24">
        <v>43888</v>
      </c>
      <c r="B4011" s="26">
        <v>-1.1397758252678081E-3</v>
      </c>
    </row>
    <row r="4012" spans="1:2" x14ac:dyDescent="0.25">
      <c r="A4012" s="24">
        <v>43889</v>
      </c>
      <c r="B4012" s="26">
        <v>-1.1795222691198815E-3</v>
      </c>
    </row>
    <row r="4013" spans="1:2" x14ac:dyDescent="0.25">
      <c r="A4013" s="24">
        <v>43892</v>
      </c>
      <c r="B4013" s="26">
        <v>-1.2044378208307949E-3</v>
      </c>
    </row>
    <row r="4014" spans="1:2" x14ac:dyDescent="0.25">
      <c r="A4014" s="24">
        <v>43893</v>
      </c>
      <c r="B4014" s="26">
        <v>-1.2478944995000241E-3</v>
      </c>
    </row>
    <row r="4015" spans="1:2" x14ac:dyDescent="0.25">
      <c r="A4015" s="24">
        <v>43894</v>
      </c>
      <c r="B4015" s="26">
        <v>-1.2316052270491262E-3</v>
      </c>
    </row>
    <row r="4016" spans="1:2" x14ac:dyDescent="0.25">
      <c r="A4016" s="24">
        <v>43895</v>
      </c>
      <c r="B4016" s="26">
        <v>-1.0685191285199069E-3</v>
      </c>
    </row>
    <row r="4017" spans="1:2" x14ac:dyDescent="0.25">
      <c r="A4017" s="24">
        <v>43896</v>
      </c>
      <c r="B4017" s="26">
        <v>-9.7834343532554602E-4</v>
      </c>
    </row>
    <row r="4018" spans="1:2" x14ac:dyDescent="0.25">
      <c r="A4018" s="24">
        <v>43899</v>
      </c>
      <c r="B4018" s="26">
        <v>-8.129694412239985E-4</v>
      </c>
    </row>
    <row r="4019" spans="1:2" x14ac:dyDescent="0.25">
      <c r="A4019" s="24">
        <v>43900</v>
      </c>
      <c r="B4019" s="26">
        <v>-8.1526175736446049E-4</v>
      </c>
    </row>
    <row r="4020" spans="1:2" x14ac:dyDescent="0.25">
      <c r="A4020" s="24">
        <v>43901</v>
      </c>
      <c r="B4020" s="26">
        <v>-7.6828981566801069E-4</v>
      </c>
    </row>
    <row r="4021" spans="1:2" x14ac:dyDescent="0.25">
      <c r="A4021" s="24">
        <v>43902</v>
      </c>
      <c r="B4021" s="26">
        <v>-8.2085405673903988E-4</v>
      </c>
    </row>
    <row r="4022" spans="1:2" x14ac:dyDescent="0.25">
      <c r="A4022" s="24">
        <v>43903</v>
      </c>
      <c r="B4022" s="26">
        <v>-7.4499487895274275E-4</v>
      </c>
    </row>
    <row r="4023" spans="1:2" x14ac:dyDescent="0.25">
      <c r="A4023" s="24">
        <v>43906</v>
      </c>
      <c r="B4023" s="26">
        <v>-5.7782762069247262E-4</v>
      </c>
    </row>
    <row r="4024" spans="1:2" x14ac:dyDescent="0.25">
      <c r="A4024" s="24">
        <v>43907</v>
      </c>
      <c r="B4024" s="26">
        <v>-6.4575094569097047E-4</v>
      </c>
    </row>
    <row r="4025" spans="1:2" x14ac:dyDescent="0.25">
      <c r="A4025" s="24">
        <v>43908</v>
      </c>
      <c r="B4025" s="26">
        <v>-6.644956590592388E-4</v>
      </c>
    </row>
    <row r="4026" spans="1:2" x14ac:dyDescent="0.25">
      <c r="A4026" s="24">
        <v>43909</v>
      </c>
      <c r="B4026" s="26">
        <v>-5.4555102675213352E-4</v>
      </c>
    </row>
    <row r="4027" spans="1:2" x14ac:dyDescent="0.25">
      <c r="A4027" s="24">
        <v>43910</v>
      </c>
      <c r="B4027" s="26">
        <v>-7.2029833621711781E-4</v>
      </c>
    </row>
    <row r="4028" spans="1:2" x14ac:dyDescent="0.25">
      <c r="A4028" s="24">
        <v>43913</v>
      </c>
      <c r="B4028" s="26">
        <v>-6.1865499684488068E-4</v>
      </c>
    </row>
    <row r="4029" spans="1:2" x14ac:dyDescent="0.25">
      <c r="A4029" s="24">
        <v>43914</v>
      </c>
      <c r="B4029" s="26">
        <v>5.0249147463743427E-4</v>
      </c>
    </row>
    <row r="4030" spans="1:2" x14ac:dyDescent="0.25">
      <c r="A4030" s="24">
        <v>43915</v>
      </c>
      <c r="B4030" s="26">
        <v>4.0607862918751181E-4</v>
      </c>
    </row>
    <row r="4031" spans="1:2" x14ac:dyDescent="0.25">
      <c r="A4031" s="24">
        <v>43916</v>
      </c>
      <c r="B4031" s="26">
        <v>4.1488954784596466E-4</v>
      </c>
    </row>
    <row r="4032" spans="1:2" x14ac:dyDescent="0.25">
      <c r="A4032" s="24">
        <v>43917</v>
      </c>
      <c r="B4032" s="26">
        <v>2.1593008949172265E-4</v>
      </c>
    </row>
    <row r="4033" spans="1:2" x14ac:dyDescent="0.25">
      <c r="A4033" s="24">
        <v>43920</v>
      </c>
      <c r="B4033" s="26">
        <v>1.5729608173686849E-4</v>
      </c>
    </row>
    <row r="4034" spans="1:2" x14ac:dyDescent="0.25">
      <c r="A4034" s="24">
        <v>43921</v>
      </c>
      <c r="B4034" s="26">
        <v>1.9626503316350075E-4</v>
      </c>
    </row>
    <row r="4035" spans="1:2" x14ac:dyDescent="0.25">
      <c r="A4035" s="24">
        <v>43922</v>
      </c>
      <c r="B4035" s="26">
        <v>2.219463008272804E-4</v>
      </c>
    </row>
    <row r="4036" spans="1:2" x14ac:dyDescent="0.25">
      <c r="A4036" s="24">
        <v>43923</v>
      </c>
      <c r="B4036" s="26">
        <v>3.173639405436024E-4</v>
      </c>
    </row>
    <row r="4037" spans="1:2" x14ac:dyDescent="0.25">
      <c r="A4037" s="24">
        <v>43924</v>
      </c>
      <c r="B4037" s="26">
        <v>4.8611796781417027E-4</v>
      </c>
    </row>
    <row r="4038" spans="1:2" x14ac:dyDescent="0.25">
      <c r="A4038" s="24">
        <v>43927</v>
      </c>
      <c r="B4038" s="26">
        <v>5.8562500104852866E-4</v>
      </c>
    </row>
    <row r="4039" spans="1:2" x14ac:dyDescent="0.25">
      <c r="A4039" s="24">
        <v>43928</v>
      </c>
      <c r="B4039" s="26">
        <v>7.0249033031677399E-4</v>
      </c>
    </row>
    <row r="4040" spans="1:2" x14ac:dyDescent="0.25">
      <c r="A4040" s="24">
        <v>43929</v>
      </c>
      <c r="B4040" s="26">
        <v>8.4883065867713547E-4</v>
      </c>
    </row>
    <row r="4041" spans="1:2" x14ac:dyDescent="0.25">
      <c r="A4041" s="24">
        <v>43930</v>
      </c>
      <c r="B4041" s="26">
        <v>8.6036594144700551E-4</v>
      </c>
    </row>
    <row r="4042" spans="1:2" x14ac:dyDescent="0.25">
      <c r="A4042" s="24">
        <v>43934</v>
      </c>
      <c r="B4042" s="26">
        <v>9.4030169585690437E-4</v>
      </c>
    </row>
    <row r="4043" spans="1:2" x14ac:dyDescent="0.25">
      <c r="A4043" s="24">
        <v>43935</v>
      </c>
      <c r="B4043" s="26">
        <v>1.1475073544187087E-3</v>
      </c>
    </row>
    <row r="4044" spans="1:2" x14ac:dyDescent="0.25">
      <c r="A4044" s="24">
        <v>43936</v>
      </c>
      <c r="B4044" s="26">
        <v>9.5416603254272481E-4</v>
      </c>
    </row>
    <row r="4045" spans="1:2" x14ac:dyDescent="0.25">
      <c r="A4045" s="24">
        <v>43937</v>
      </c>
      <c r="B4045" s="26">
        <v>9.7102577581553717E-4</v>
      </c>
    </row>
    <row r="4046" spans="1:2" x14ac:dyDescent="0.25">
      <c r="A4046" s="24">
        <v>43938</v>
      </c>
      <c r="B4046" s="26">
        <v>9.4834340937377526E-4</v>
      </c>
    </row>
    <row r="4047" spans="1:2" x14ac:dyDescent="0.25">
      <c r="A4047" s="24">
        <v>43941</v>
      </c>
      <c r="B4047" s="26">
        <v>1.0966105596175169E-3</v>
      </c>
    </row>
    <row r="4048" spans="1:2" x14ac:dyDescent="0.25">
      <c r="A4048" s="24">
        <v>43942</v>
      </c>
      <c r="B4048" s="26">
        <v>1.1168823168823394E-3</v>
      </c>
    </row>
    <row r="4049" spans="1:2" x14ac:dyDescent="0.25">
      <c r="A4049" s="24">
        <v>43943</v>
      </c>
      <c r="B4049" s="26">
        <v>1.1016564780039761E-3</v>
      </c>
    </row>
    <row r="4050" spans="1:2" x14ac:dyDescent="0.25">
      <c r="A4050" s="24">
        <v>43944</v>
      </c>
      <c r="B4050" s="26">
        <v>1.1348934583825798E-3</v>
      </c>
    </row>
    <row r="4051" spans="1:2" x14ac:dyDescent="0.25">
      <c r="A4051" s="24">
        <v>43945</v>
      </c>
      <c r="B4051" s="26">
        <v>1.1573631057295586E-3</v>
      </c>
    </row>
    <row r="4052" spans="1:2" x14ac:dyDescent="0.25">
      <c r="A4052" s="24">
        <v>43948</v>
      </c>
      <c r="B4052" s="26">
        <v>1.2400442426976355E-3</v>
      </c>
    </row>
    <row r="4053" spans="1:2" x14ac:dyDescent="0.25">
      <c r="A4053" s="24">
        <v>43949</v>
      </c>
      <c r="B4053" s="26">
        <v>1.2689261318812317E-3</v>
      </c>
    </row>
    <row r="4054" spans="1:2" x14ac:dyDescent="0.25">
      <c r="A4054" s="24">
        <v>43950</v>
      </c>
      <c r="B4054" s="26">
        <v>1.5343744546498783E-3</v>
      </c>
    </row>
    <row r="4055" spans="1:2" x14ac:dyDescent="0.25">
      <c r="A4055" s="24">
        <v>43951</v>
      </c>
      <c r="B4055" s="26">
        <v>1.5313035712209988E-3</v>
      </c>
    </row>
    <row r="4056" spans="1:2" x14ac:dyDescent="0.25">
      <c r="A4056" s="24">
        <v>43952</v>
      </c>
      <c r="B4056" s="26">
        <v>1.5838375118282233E-3</v>
      </c>
    </row>
    <row r="4057" spans="1:2" x14ac:dyDescent="0.25">
      <c r="A4057" s="24">
        <v>43955</v>
      </c>
      <c r="B4057" s="26">
        <v>1.5961832466455661E-3</v>
      </c>
    </row>
    <row r="4058" spans="1:2" x14ac:dyDescent="0.25">
      <c r="A4058" s="24">
        <v>43956</v>
      </c>
      <c r="B4058" s="26">
        <v>1.7213877096040608E-3</v>
      </c>
    </row>
    <row r="4059" spans="1:2" x14ac:dyDescent="0.25">
      <c r="A4059" s="24">
        <v>43957</v>
      </c>
      <c r="B4059" s="26">
        <v>1.7482638643502302E-3</v>
      </c>
    </row>
    <row r="4060" spans="1:2" x14ac:dyDescent="0.25">
      <c r="A4060" s="24">
        <v>43958</v>
      </c>
      <c r="B4060" s="26">
        <v>1.6614573260198551E-3</v>
      </c>
    </row>
    <row r="4061" spans="1:2" x14ac:dyDescent="0.25">
      <c r="A4061" s="24">
        <v>43959</v>
      </c>
      <c r="B4061" s="26">
        <v>1.7098566652773428E-3</v>
      </c>
    </row>
    <row r="4062" spans="1:2" x14ac:dyDescent="0.25">
      <c r="A4062" s="24">
        <v>43962</v>
      </c>
      <c r="B4062" s="26">
        <v>1.7964027239174563E-3</v>
      </c>
    </row>
    <row r="4063" spans="1:2" x14ac:dyDescent="0.25">
      <c r="A4063" s="24">
        <v>43963</v>
      </c>
      <c r="B4063" s="26">
        <v>2.0288830987624795E-3</v>
      </c>
    </row>
    <row r="4064" spans="1:2" x14ac:dyDescent="0.25">
      <c r="A4064" s="24">
        <v>43964</v>
      </c>
      <c r="B4064" s="26">
        <v>2.2194608832879492E-3</v>
      </c>
    </row>
    <row r="4065" spans="1:2" x14ac:dyDescent="0.25">
      <c r="A4065" s="24">
        <v>43965</v>
      </c>
      <c r="B4065" s="26">
        <v>2.4728753718135099E-3</v>
      </c>
    </row>
    <row r="4066" spans="1:2" x14ac:dyDescent="0.25">
      <c r="A4066" s="24">
        <v>43966</v>
      </c>
      <c r="B4066" s="26">
        <v>2.5028003944593813E-3</v>
      </c>
    </row>
    <row r="4067" spans="1:2" x14ac:dyDescent="0.25">
      <c r="A4067" s="24">
        <v>43969</v>
      </c>
      <c r="B4067" s="26">
        <v>2.6301700091870828E-3</v>
      </c>
    </row>
    <row r="4068" spans="1:2" x14ac:dyDescent="0.25">
      <c r="A4068" s="24">
        <v>43970</v>
      </c>
      <c r="B4068" s="26">
        <v>2.6642711344828651E-3</v>
      </c>
    </row>
    <row r="4069" spans="1:2" x14ac:dyDescent="0.25">
      <c r="A4069" s="24">
        <v>43971</v>
      </c>
      <c r="B4069" s="26">
        <v>2.670750028439306E-3</v>
      </c>
    </row>
    <row r="4070" spans="1:2" x14ac:dyDescent="0.25">
      <c r="A4070" s="24">
        <v>43972</v>
      </c>
      <c r="B4070" s="26">
        <v>2.7297520272431264E-3</v>
      </c>
    </row>
    <row r="4071" spans="1:2" x14ac:dyDescent="0.25">
      <c r="A4071" s="24">
        <v>43973</v>
      </c>
      <c r="B4071" s="26">
        <v>2.7860689492265056E-3</v>
      </c>
    </row>
    <row r="4072" spans="1:2" x14ac:dyDescent="0.25">
      <c r="A4072" s="24">
        <v>43977</v>
      </c>
      <c r="B4072" s="26">
        <v>2.9585380815360107E-3</v>
      </c>
    </row>
    <row r="4073" spans="1:2" x14ac:dyDescent="0.25">
      <c r="A4073" s="24">
        <v>43978</v>
      </c>
      <c r="B4073" s="26">
        <v>3.0177004853266798E-3</v>
      </c>
    </row>
    <row r="4074" spans="1:2" x14ac:dyDescent="0.25">
      <c r="A4074" s="24">
        <v>43979</v>
      </c>
      <c r="B4074" s="26">
        <v>3.065233643006815E-3</v>
      </c>
    </row>
    <row r="4075" spans="1:2" x14ac:dyDescent="0.25">
      <c r="A4075" s="24">
        <v>43980</v>
      </c>
      <c r="B4075" s="26">
        <v>3.130723037208627E-3</v>
      </c>
    </row>
    <row r="4076" spans="1:2" x14ac:dyDescent="0.25">
      <c r="A4076" s="24">
        <v>43983</v>
      </c>
      <c r="B4076" s="26">
        <v>3.1918941405413293E-3</v>
      </c>
    </row>
    <row r="4077" spans="1:2" x14ac:dyDescent="0.25">
      <c r="A4077" s="24">
        <v>43984</v>
      </c>
      <c r="B4077" s="26">
        <v>3.2186362376001032E-3</v>
      </c>
    </row>
    <row r="4078" spans="1:2" x14ac:dyDescent="0.25">
      <c r="A4078" s="24">
        <v>43985</v>
      </c>
      <c r="B4078" s="26">
        <v>3.3476731743466992E-3</v>
      </c>
    </row>
    <row r="4079" spans="1:2" x14ac:dyDescent="0.25">
      <c r="A4079" s="24">
        <v>43986</v>
      </c>
      <c r="B4079" s="26">
        <v>3.3963002189472125E-3</v>
      </c>
    </row>
    <row r="4080" spans="1:2" x14ac:dyDescent="0.25">
      <c r="A4080" s="24">
        <v>43987</v>
      </c>
      <c r="B4080" s="26">
        <v>3.3978256187208178E-3</v>
      </c>
    </row>
    <row r="4081" spans="1:2" x14ac:dyDescent="0.25">
      <c r="A4081" s="24">
        <v>43990</v>
      </c>
      <c r="B4081" s="26">
        <v>3.514570194483424E-3</v>
      </c>
    </row>
    <row r="4082" spans="1:2" x14ac:dyDescent="0.25">
      <c r="A4082" s="24">
        <v>43991</v>
      </c>
      <c r="B4082" s="26">
        <v>3.4972707208855702E-3</v>
      </c>
    </row>
    <row r="4083" spans="1:2" x14ac:dyDescent="0.25">
      <c r="A4083" s="24">
        <v>43992</v>
      </c>
      <c r="B4083" s="26">
        <v>3.5103578084429987E-3</v>
      </c>
    </row>
    <row r="4084" spans="1:2" x14ac:dyDescent="0.25">
      <c r="A4084" s="24">
        <v>43993</v>
      </c>
      <c r="B4084" s="26">
        <v>3.6487768422170941E-3</v>
      </c>
    </row>
    <row r="4085" spans="1:2" x14ac:dyDescent="0.25">
      <c r="A4085" s="24">
        <v>43994</v>
      </c>
      <c r="B4085" s="26">
        <v>3.6788851320848082E-3</v>
      </c>
    </row>
    <row r="4086" spans="1:2" x14ac:dyDescent="0.25">
      <c r="A4086" s="24">
        <v>43997</v>
      </c>
      <c r="B4086" s="26">
        <v>3.7963176697766166E-3</v>
      </c>
    </row>
    <row r="4087" spans="1:2" x14ac:dyDescent="0.25">
      <c r="A4087" s="24">
        <v>43998</v>
      </c>
      <c r="B4087" s="26">
        <v>3.8312030120200014E-3</v>
      </c>
    </row>
    <row r="4088" spans="1:2" x14ac:dyDescent="0.25">
      <c r="A4088" s="24">
        <v>43999</v>
      </c>
      <c r="B4088" s="26">
        <v>3.8818253072974152E-3</v>
      </c>
    </row>
    <row r="4089" spans="1:2" x14ac:dyDescent="0.25">
      <c r="A4089" s="24">
        <v>44000</v>
      </c>
      <c r="B4089" s="26">
        <v>3.9165546887796054E-3</v>
      </c>
    </row>
    <row r="4090" spans="1:2" x14ac:dyDescent="0.25">
      <c r="A4090" s="24">
        <v>44001</v>
      </c>
      <c r="B4090" s="26">
        <v>3.9776517073131235E-3</v>
      </c>
    </row>
    <row r="4091" spans="1:2" x14ac:dyDescent="0.25">
      <c r="A4091" s="24">
        <v>44004</v>
      </c>
      <c r="B4091" s="26">
        <v>4.2949699615750792E-3</v>
      </c>
    </row>
    <row r="4092" spans="1:2" x14ac:dyDescent="0.25">
      <c r="A4092" s="24">
        <v>44005</v>
      </c>
      <c r="B4092" s="26">
        <v>4.3226316141846688E-3</v>
      </c>
    </row>
    <row r="4093" spans="1:2" x14ac:dyDescent="0.25">
      <c r="A4093" s="24">
        <v>44006</v>
      </c>
      <c r="B4093" s="26">
        <v>4.4930906282838468E-3</v>
      </c>
    </row>
    <row r="4094" spans="1:2" x14ac:dyDescent="0.25">
      <c r="A4094" s="24">
        <v>44007</v>
      </c>
      <c r="B4094" s="26">
        <v>4.5401762444605698E-3</v>
      </c>
    </row>
    <row r="4095" spans="1:2" x14ac:dyDescent="0.25">
      <c r="A4095" s="24">
        <v>44008</v>
      </c>
      <c r="B4095" s="26">
        <v>4.4528697423282804E-3</v>
      </c>
    </row>
    <row r="4096" spans="1:2" x14ac:dyDescent="0.25">
      <c r="A4096" s="24">
        <v>44011</v>
      </c>
      <c r="B4096" s="26">
        <v>4.5969652361892432E-3</v>
      </c>
    </row>
    <row r="4097" spans="1:2" x14ac:dyDescent="0.25">
      <c r="A4097" s="24">
        <v>44012</v>
      </c>
      <c r="B4097" s="26">
        <v>4.6161530867530054E-3</v>
      </c>
    </row>
    <row r="4098" spans="1:2" x14ac:dyDescent="0.25">
      <c r="A4098" s="24">
        <v>44013</v>
      </c>
      <c r="B4098" s="26">
        <v>4.6042468718421325E-3</v>
      </c>
    </row>
    <row r="4099" spans="1:2" x14ac:dyDescent="0.25">
      <c r="A4099" s="24">
        <v>44014</v>
      </c>
      <c r="B4099" s="26">
        <v>4.6906435078111208E-3</v>
      </c>
    </row>
    <row r="4100" spans="1:2" x14ac:dyDescent="0.25">
      <c r="A4100" s="24">
        <v>44018</v>
      </c>
      <c r="B4100" s="26">
        <v>4.9416280491076936E-3</v>
      </c>
    </row>
    <row r="4101" spans="1:2" x14ac:dyDescent="0.25">
      <c r="A4101" s="24">
        <v>44019</v>
      </c>
      <c r="B4101" s="26">
        <v>4.9665261093647661E-3</v>
      </c>
    </row>
    <row r="4102" spans="1:2" x14ac:dyDescent="0.25">
      <c r="A4102" s="24">
        <v>44020</v>
      </c>
      <c r="B4102" s="26">
        <v>4.9910054701152173E-3</v>
      </c>
    </row>
    <row r="4103" spans="1:2" x14ac:dyDescent="0.25">
      <c r="A4103" s="24">
        <v>44021</v>
      </c>
      <c r="B4103" s="26">
        <v>5.0114162787859851E-3</v>
      </c>
    </row>
    <row r="4104" spans="1:2" x14ac:dyDescent="0.25">
      <c r="A4104" s="24">
        <v>44022</v>
      </c>
      <c r="B4104" s="26">
        <v>5.0255459525265778E-3</v>
      </c>
    </row>
    <row r="4105" spans="1:2" x14ac:dyDescent="0.25">
      <c r="A4105" s="24">
        <v>44025</v>
      </c>
      <c r="B4105" s="26">
        <v>4.941236621840428E-3</v>
      </c>
    </row>
    <row r="4106" spans="1:2" x14ac:dyDescent="0.25">
      <c r="A4106" s="24">
        <v>44026</v>
      </c>
      <c r="B4106" s="26">
        <v>4.954413574723926E-3</v>
      </c>
    </row>
    <row r="4107" spans="1:2" x14ac:dyDescent="0.25">
      <c r="A4107" s="24">
        <v>44027</v>
      </c>
      <c r="B4107" s="26">
        <v>5.035703443788897E-3</v>
      </c>
    </row>
    <row r="4108" spans="1:2" x14ac:dyDescent="0.25">
      <c r="A4108" s="24">
        <v>44028</v>
      </c>
      <c r="B4108" s="26">
        <v>5.0780012038140754E-3</v>
      </c>
    </row>
    <row r="4109" spans="1:2" x14ac:dyDescent="0.25">
      <c r="A4109" s="24">
        <v>44029</v>
      </c>
      <c r="B4109" s="26">
        <v>5.1069295173449269E-3</v>
      </c>
    </row>
    <row r="4110" spans="1:2" x14ac:dyDescent="0.25">
      <c r="A4110" s="24">
        <v>44032</v>
      </c>
      <c r="B4110" s="26">
        <v>5.1389738188791778E-3</v>
      </c>
    </row>
    <row r="4111" spans="1:2" x14ac:dyDescent="0.25">
      <c r="A4111" s="24">
        <v>44033</v>
      </c>
      <c r="B4111" s="26">
        <v>5.1698493423544267E-3</v>
      </c>
    </row>
    <row r="4112" spans="1:2" x14ac:dyDescent="0.25">
      <c r="A4112" s="24">
        <v>44034</v>
      </c>
      <c r="B4112" s="26">
        <v>5.2221640301661765E-3</v>
      </c>
    </row>
    <row r="4113" spans="1:2" x14ac:dyDescent="0.25">
      <c r="A4113" s="24">
        <v>44035</v>
      </c>
      <c r="B4113" s="26">
        <v>5.1833127726803596E-3</v>
      </c>
    </row>
    <row r="4114" spans="1:2" x14ac:dyDescent="0.25">
      <c r="A4114" s="24">
        <v>44036</v>
      </c>
      <c r="B4114" s="26">
        <v>5.224269692567951E-3</v>
      </c>
    </row>
    <row r="4115" spans="1:2" x14ac:dyDescent="0.25">
      <c r="A4115" s="24">
        <v>44039</v>
      </c>
      <c r="B4115" s="26">
        <v>5.3403571612149481E-3</v>
      </c>
    </row>
    <row r="4116" spans="1:2" x14ac:dyDescent="0.25">
      <c r="A4116" s="24">
        <v>44040</v>
      </c>
      <c r="B4116" s="26">
        <v>5.3794618828870711E-3</v>
      </c>
    </row>
    <row r="4117" spans="1:2" x14ac:dyDescent="0.25">
      <c r="A4117" s="24">
        <v>44041</v>
      </c>
      <c r="B4117" s="26">
        <v>5.3986641928212009E-3</v>
      </c>
    </row>
    <row r="4118" spans="1:2" x14ac:dyDescent="0.25">
      <c r="A4118" s="24">
        <v>44042</v>
      </c>
      <c r="B4118" s="26">
        <v>5.4328021275689142E-3</v>
      </c>
    </row>
    <row r="4119" spans="1:2" x14ac:dyDescent="0.25">
      <c r="A4119" s="24">
        <v>44043</v>
      </c>
      <c r="B4119" s="26">
        <v>5.4623915998086581E-3</v>
      </c>
    </row>
    <row r="4120" spans="1:2" x14ac:dyDescent="0.25">
      <c r="A4120" s="24">
        <v>44046</v>
      </c>
      <c r="B4120" s="26">
        <v>5.581764863896721E-3</v>
      </c>
    </row>
    <row r="4121" spans="1:2" x14ac:dyDescent="0.25">
      <c r="A4121" s="24">
        <v>44047</v>
      </c>
      <c r="B4121" s="26">
        <v>5.6239664690969082E-3</v>
      </c>
    </row>
    <row r="4122" spans="1:2" x14ac:dyDescent="0.25">
      <c r="A4122" s="24">
        <v>44048</v>
      </c>
      <c r="B4122" s="26">
        <v>5.7465082166789916E-3</v>
      </c>
    </row>
    <row r="4123" spans="1:2" x14ac:dyDescent="0.25">
      <c r="A4123" s="24">
        <v>44049</v>
      </c>
      <c r="B4123" s="26">
        <v>5.7868013559652098E-3</v>
      </c>
    </row>
    <row r="4124" spans="1:2" x14ac:dyDescent="0.25">
      <c r="A4124" s="24">
        <v>44050</v>
      </c>
      <c r="B4124" s="26">
        <v>5.77071954942876E-3</v>
      </c>
    </row>
    <row r="4125" spans="1:2" x14ac:dyDescent="0.25">
      <c r="A4125" s="24">
        <v>44053</v>
      </c>
      <c r="B4125" s="26">
        <v>5.9045592763378174E-3</v>
      </c>
    </row>
    <row r="4126" spans="1:2" x14ac:dyDescent="0.25">
      <c r="A4126" s="24">
        <v>44054</v>
      </c>
      <c r="B4126" s="26">
        <v>5.8987641602903373E-3</v>
      </c>
    </row>
    <row r="4127" spans="1:2" x14ac:dyDescent="0.25">
      <c r="A4127" s="24">
        <v>44055</v>
      </c>
      <c r="B4127" s="26">
        <v>5.9386442861586453E-3</v>
      </c>
    </row>
    <row r="4128" spans="1:2" x14ac:dyDescent="0.25">
      <c r="A4128" s="24">
        <v>44056</v>
      </c>
      <c r="B4128" s="26">
        <v>5.9809627895466289E-3</v>
      </c>
    </row>
    <row r="4129" spans="1:2" x14ac:dyDescent="0.25">
      <c r="A4129" s="24">
        <v>44057</v>
      </c>
      <c r="B4129" s="26">
        <v>6.0187646822957852E-3</v>
      </c>
    </row>
    <row r="4130" spans="1:2" x14ac:dyDescent="0.25">
      <c r="A4130" s="24">
        <v>44060</v>
      </c>
      <c r="B4130" s="26">
        <v>6.1457741320891657E-3</v>
      </c>
    </row>
    <row r="4131" spans="1:2" x14ac:dyDescent="0.25">
      <c r="A4131" s="24">
        <v>44061</v>
      </c>
      <c r="B4131" s="26">
        <v>6.1888450840477116E-3</v>
      </c>
    </row>
    <row r="4132" spans="1:2" x14ac:dyDescent="0.25">
      <c r="A4132" s="24">
        <v>44062</v>
      </c>
      <c r="B4132" s="26">
        <v>6.2316632191152799E-3</v>
      </c>
    </row>
    <row r="4133" spans="1:2" x14ac:dyDescent="0.25">
      <c r="A4133" s="24">
        <v>44063</v>
      </c>
      <c r="B4133" s="26">
        <v>6.2546714524178704E-3</v>
      </c>
    </row>
    <row r="4134" spans="1:2" x14ac:dyDescent="0.25">
      <c r="A4134" s="24">
        <v>44064</v>
      </c>
      <c r="B4134" s="26">
        <v>6.2958742204084484E-3</v>
      </c>
    </row>
    <row r="4135" spans="1:2" x14ac:dyDescent="0.25">
      <c r="A4135" s="24">
        <v>44067</v>
      </c>
      <c r="B4135" s="26">
        <v>6.4161836696106089E-3</v>
      </c>
    </row>
    <row r="4136" spans="1:2" x14ac:dyDescent="0.25">
      <c r="A4136" s="24">
        <v>44068</v>
      </c>
      <c r="B4136" s="26">
        <v>6.4604936638399391E-3</v>
      </c>
    </row>
    <row r="4137" spans="1:2" x14ac:dyDescent="0.25">
      <c r="A4137" s="24">
        <v>44069</v>
      </c>
      <c r="B4137" s="26">
        <v>6.4813469382107858E-3</v>
      </c>
    </row>
    <row r="4138" spans="1:2" x14ac:dyDescent="0.25">
      <c r="A4138" s="24">
        <v>44070</v>
      </c>
      <c r="B4138" s="26">
        <v>6.5045418101334906E-3</v>
      </c>
    </row>
    <row r="4139" spans="1:2" x14ac:dyDescent="0.25">
      <c r="A4139" s="24">
        <v>44071</v>
      </c>
      <c r="B4139" s="26">
        <v>6.5461678996689976E-3</v>
      </c>
    </row>
    <row r="4140" spans="1:2" x14ac:dyDescent="0.25">
      <c r="A4140" s="24">
        <v>44074</v>
      </c>
      <c r="B4140" s="26">
        <v>6.691991713656531E-3</v>
      </c>
    </row>
    <row r="4141" spans="1:2" x14ac:dyDescent="0.25">
      <c r="A4141" s="24">
        <v>44075</v>
      </c>
      <c r="B4141" s="26">
        <v>6.7397510159490359E-3</v>
      </c>
    </row>
    <row r="4142" spans="1:2" x14ac:dyDescent="0.25">
      <c r="A4142" s="24">
        <v>44076</v>
      </c>
      <c r="B4142" s="26">
        <v>6.7311578916797732E-3</v>
      </c>
    </row>
    <row r="4143" spans="1:2" x14ac:dyDescent="0.25">
      <c r="A4143" s="24">
        <v>44077</v>
      </c>
      <c r="B4143" s="26">
        <v>6.7022426040708183E-3</v>
      </c>
    </row>
    <row r="4144" spans="1:2" x14ac:dyDescent="0.25">
      <c r="A4144" s="24">
        <v>44078</v>
      </c>
      <c r="B4144" s="26">
        <v>6.5825224934379367E-3</v>
      </c>
    </row>
    <row r="4145" spans="1:2" x14ac:dyDescent="0.25">
      <c r="A4145" s="24">
        <v>44082</v>
      </c>
      <c r="B4145" s="26">
        <v>6.653306513078272E-3</v>
      </c>
    </row>
    <row r="4146" spans="1:2" x14ac:dyDescent="0.25">
      <c r="A4146" s="24">
        <v>44083</v>
      </c>
      <c r="B4146" s="26">
        <v>6.781683519550441E-3</v>
      </c>
    </row>
    <row r="4147" spans="1:2" x14ac:dyDescent="0.25">
      <c r="A4147" s="24">
        <v>44084</v>
      </c>
      <c r="B4147" s="26">
        <v>6.7962309247593389E-3</v>
      </c>
    </row>
    <row r="4148" spans="1:2" x14ac:dyDescent="0.25">
      <c r="A4148" s="24">
        <v>44085</v>
      </c>
      <c r="B4148" s="26">
        <v>6.8624832389099222E-3</v>
      </c>
    </row>
    <row r="4149" spans="1:2" x14ac:dyDescent="0.25">
      <c r="A4149" s="24">
        <v>44088</v>
      </c>
      <c r="B4149" s="26">
        <v>6.9467861811414178E-3</v>
      </c>
    </row>
    <row r="4150" spans="1:2" x14ac:dyDescent="0.25">
      <c r="A4150" s="24">
        <v>44089</v>
      </c>
      <c r="B4150" s="26">
        <v>6.9362324998454294E-3</v>
      </c>
    </row>
    <row r="4151" spans="1:2" x14ac:dyDescent="0.25">
      <c r="A4151" s="24">
        <v>44090</v>
      </c>
      <c r="B4151" s="26">
        <v>6.9709875253849418E-3</v>
      </c>
    </row>
    <row r="4152" spans="1:2" x14ac:dyDescent="0.25">
      <c r="A4152" s="24">
        <v>44091</v>
      </c>
      <c r="B4152" s="26">
        <v>7.0143175424952631E-3</v>
      </c>
    </row>
    <row r="4153" spans="1:2" x14ac:dyDescent="0.25">
      <c r="A4153" s="24">
        <v>44092</v>
      </c>
      <c r="B4153" s="26">
        <v>7.0506698008976354E-3</v>
      </c>
    </row>
    <row r="4154" spans="1:2" x14ac:dyDescent="0.25">
      <c r="A4154" s="24">
        <v>44095</v>
      </c>
      <c r="B4154" s="26">
        <v>7.186869319008693E-3</v>
      </c>
    </row>
    <row r="4155" spans="1:2" x14ac:dyDescent="0.25">
      <c r="A4155" s="24">
        <v>44096</v>
      </c>
      <c r="B4155" s="26">
        <v>7.2247338211697265E-3</v>
      </c>
    </row>
    <row r="4156" spans="1:2" x14ac:dyDescent="0.25">
      <c r="A4156" s="24">
        <v>44097</v>
      </c>
      <c r="B4156" s="26">
        <v>7.2559164854335556E-3</v>
      </c>
    </row>
    <row r="4157" spans="1:2" x14ac:dyDescent="0.25">
      <c r="A4157" s="24">
        <v>44098</v>
      </c>
      <c r="B4157" s="26">
        <v>7.3106055245291124E-3</v>
      </c>
    </row>
    <row r="4158" spans="1:2" x14ac:dyDescent="0.25">
      <c r="A4158" s="24">
        <v>44099</v>
      </c>
      <c r="B4158" s="26">
        <v>7.387255073421084E-3</v>
      </c>
    </row>
    <row r="4159" spans="1:2" x14ac:dyDescent="0.25">
      <c r="A4159" s="24">
        <v>44102</v>
      </c>
      <c r="B4159" s="26">
        <v>7.521889984926533E-3</v>
      </c>
    </row>
    <row r="4160" spans="1:2" x14ac:dyDescent="0.25">
      <c r="A4160" s="24">
        <v>44103</v>
      </c>
      <c r="B4160" s="26">
        <v>7.5735017163118812E-3</v>
      </c>
    </row>
    <row r="4161" spans="1:2" x14ac:dyDescent="0.25">
      <c r="A4161" s="24">
        <v>44104</v>
      </c>
      <c r="B4161" s="26">
        <v>7.6069133417713264E-3</v>
      </c>
    </row>
    <row r="4162" spans="1:2" x14ac:dyDescent="0.25">
      <c r="A4162" s="24">
        <v>44105</v>
      </c>
      <c r="B4162" s="26">
        <v>7.6508445514194001E-3</v>
      </c>
    </row>
    <row r="4163" spans="1:2" x14ac:dyDescent="0.25">
      <c r="A4163" s="24">
        <v>44106</v>
      </c>
      <c r="B4163" s="26">
        <v>7.6823502050957782E-3</v>
      </c>
    </row>
    <row r="4164" spans="1:2" x14ac:dyDescent="0.25">
      <c r="A4164" s="24">
        <v>44109</v>
      </c>
      <c r="B4164" s="26">
        <v>7.7749010040346622E-3</v>
      </c>
    </row>
    <row r="4165" spans="1:2" x14ac:dyDescent="0.25">
      <c r="A4165" s="24">
        <v>44110</v>
      </c>
      <c r="B4165" s="26">
        <v>7.8125118227170276E-3</v>
      </c>
    </row>
    <row r="4166" spans="1:2" x14ac:dyDescent="0.25">
      <c r="A4166" s="24">
        <v>44111</v>
      </c>
      <c r="B4166" s="26">
        <v>7.8121615015447343E-3</v>
      </c>
    </row>
    <row r="4167" spans="1:2" x14ac:dyDescent="0.25">
      <c r="A4167" s="24">
        <v>44112</v>
      </c>
      <c r="B4167" s="26">
        <v>7.8591034020694117E-3</v>
      </c>
    </row>
    <row r="4168" spans="1:2" x14ac:dyDescent="0.25">
      <c r="A4168" s="24">
        <v>44113</v>
      </c>
      <c r="B4168" s="26">
        <v>7.9823233512483771E-3</v>
      </c>
    </row>
    <row r="4169" spans="1:2" x14ac:dyDescent="0.25">
      <c r="A4169" s="24">
        <v>44116</v>
      </c>
      <c r="B4169" s="26">
        <v>8.0984770183840649E-3</v>
      </c>
    </row>
    <row r="4170" spans="1:2" x14ac:dyDescent="0.25">
      <c r="A4170" s="24">
        <v>44117</v>
      </c>
      <c r="B4170" s="26">
        <v>8.1429285554635022E-3</v>
      </c>
    </row>
    <row r="4171" spans="1:2" x14ac:dyDescent="0.25">
      <c r="A4171" s="24">
        <v>44118</v>
      </c>
      <c r="B4171" s="26">
        <v>8.1798397538812573E-3</v>
      </c>
    </row>
    <row r="4172" spans="1:2" x14ac:dyDescent="0.25">
      <c r="A4172" s="24">
        <v>44119</v>
      </c>
      <c r="B4172" s="26">
        <v>8.2036825426365922E-3</v>
      </c>
    </row>
    <row r="4173" spans="1:2" x14ac:dyDescent="0.25">
      <c r="A4173" s="24">
        <v>44120</v>
      </c>
      <c r="B4173" s="26">
        <v>8.250717617551917E-3</v>
      </c>
    </row>
    <row r="4174" spans="1:2" x14ac:dyDescent="0.25">
      <c r="A4174" s="24">
        <v>44123</v>
      </c>
      <c r="B4174" s="26">
        <v>8.3707931884480224E-3</v>
      </c>
    </row>
    <row r="4175" spans="1:2" x14ac:dyDescent="0.25">
      <c r="A4175" s="24">
        <v>44124</v>
      </c>
      <c r="B4175" s="26">
        <v>8.4146716625601581E-3</v>
      </c>
    </row>
    <row r="4176" spans="1:2" x14ac:dyDescent="0.25">
      <c r="A4176" s="24">
        <v>44125</v>
      </c>
      <c r="B4176" s="26">
        <v>8.477336552591197E-3</v>
      </c>
    </row>
    <row r="4177" spans="1:2" x14ac:dyDescent="0.25">
      <c r="A4177" s="24">
        <v>44126</v>
      </c>
      <c r="B4177" s="26">
        <v>8.5328581369437106E-3</v>
      </c>
    </row>
    <row r="4178" spans="1:2" x14ac:dyDescent="0.25">
      <c r="A4178" s="24">
        <v>44127</v>
      </c>
      <c r="B4178" s="26">
        <v>8.5692882056904729E-3</v>
      </c>
    </row>
    <row r="4179" spans="1:2" x14ac:dyDescent="0.25">
      <c r="A4179" s="24">
        <v>44130</v>
      </c>
      <c r="B4179" s="26">
        <v>8.7499922607801039E-3</v>
      </c>
    </row>
    <row r="4180" spans="1:2" x14ac:dyDescent="0.25">
      <c r="A4180" s="24">
        <v>44131</v>
      </c>
      <c r="B4180" s="26">
        <v>8.8177798903701365E-3</v>
      </c>
    </row>
    <row r="4181" spans="1:2" x14ac:dyDescent="0.25">
      <c r="A4181" s="24">
        <v>44132</v>
      </c>
      <c r="B4181" s="26">
        <v>8.8306798899708827E-3</v>
      </c>
    </row>
    <row r="4182" spans="1:2" x14ac:dyDescent="0.25">
      <c r="A4182" s="24">
        <v>44133</v>
      </c>
      <c r="B4182" s="26">
        <v>8.7713449461457316E-3</v>
      </c>
    </row>
    <row r="4183" spans="1:2" x14ac:dyDescent="0.25">
      <c r="A4183" s="24">
        <v>44134</v>
      </c>
      <c r="B4183" s="26">
        <v>8.8114695243013408E-3</v>
      </c>
    </row>
    <row r="4184" spans="1:2" x14ac:dyDescent="0.25">
      <c r="A4184" s="24">
        <v>44137</v>
      </c>
      <c r="B4184" s="26">
        <v>8.9048551212511651E-3</v>
      </c>
    </row>
    <row r="4185" spans="1:2" x14ac:dyDescent="0.25">
      <c r="A4185" s="24">
        <v>44138</v>
      </c>
      <c r="B4185" s="26">
        <v>8.8935595777812626E-3</v>
      </c>
    </row>
    <row r="4186" spans="1:2" x14ac:dyDescent="0.25">
      <c r="A4186" s="24">
        <v>44139</v>
      </c>
      <c r="B4186" s="26">
        <v>9.0130859987613832E-3</v>
      </c>
    </row>
    <row r="4187" spans="1:2" x14ac:dyDescent="0.25">
      <c r="A4187" s="24">
        <v>44140</v>
      </c>
      <c r="B4187" s="26">
        <v>9.0647454232599678E-3</v>
      </c>
    </row>
    <row r="4188" spans="1:2" x14ac:dyDescent="0.25">
      <c r="A4188" s="24">
        <v>44141</v>
      </c>
      <c r="B4188" s="26">
        <v>8.9791892809223395E-3</v>
      </c>
    </row>
    <row r="4189" spans="1:2" x14ac:dyDescent="0.25">
      <c r="A4189" s="24">
        <v>44144</v>
      </c>
      <c r="B4189" s="26">
        <v>9.1110194990986493E-3</v>
      </c>
    </row>
    <row r="4190" spans="1:2" x14ac:dyDescent="0.25">
      <c r="A4190" s="24">
        <v>44145</v>
      </c>
      <c r="B4190" s="26">
        <v>9.1400938756251993E-3</v>
      </c>
    </row>
    <row r="4191" spans="1:2" x14ac:dyDescent="0.25">
      <c r="A4191" s="24">
        <v>44146</v>
      </c>
      <c r="B4191" s="26">
        <v>9.2167769650608466E-3</v>
      </c>
    </row>
    <row r="4192" spans="1:2" x14ac:dyDescent="0.25">
      <c r="A4192" s="24">
        <v>44147</v>
      </c>
      <c r="B4192" s="26">
        <v>9.2870114518033287E-3</v>
      </c>
    </row>
    <row r="4193" spans="1:2" x14ac:dyDescent="0.25">
      <c r="A4193" s="24">
        <v>44148</v>
      </c>
      <c r="B4193" s="26">
        <v>9.3030796744804078E-3</v>
      </c>
    </row>
    <row r="4194" spans="1:2" x14ac:dyDescent="0.25">
      <c r="A4194" s="24">
        <v>44151</v>
      </c>
      <c r="B4194" s="26">
        <v>9.3945484705888482E-3</v>
      </c>
    </row>
    <row r="4195" spans="1:2" x14ac:dyDescent="0.25">
      <c r="A4195" s="24">
        <v>44152</v>
      </c>
      <c r="B4195" s="26">
        <v>9.4331926072754868E-3</v>
      </c>
    </row>
    <row r="4196" spans="1:2" x14ac:dyDescent="0.25">
      <c r="A4196" s="24">
        <v>44153</v>
      </c>
      <c r="B4196" s="26">
        <v>9.4645691531987097E-3</v>
      </c>
    </row>
    <row r="4197" spans="1:2" x14ac:dyDescent="0.25">
      <c r="A4197" s="24">
        <v>44154</v>
      </c>
      <c r="B4197" s="26">
        <v>9.5113908323998242E-3</v>
      </c>
    </row>
    <row r="4198" spans="1:2" x14ac:dyDescent="0.25">
      <c r="A4198" s="24">
        <v>44155</v>
      </c>
      <c r="B4198" s="26">
        <v>9.5516059086997451E-3</v>
      </c>
    </row>
    <row r="4199" spans="1:2" x14ac:dyDescent="0.25">
      <c r="A4199" s="24">
        <v>44158</v>
      </c>
      <c r="B4199" s="26">
        <v>9.6785313204075241E-3</v>
      </c>
    </row>
    <row r="4200" spans="1:2" x14ac:dyDescent="0.25">
      <c r="A4200" s="24">
        <v>44159</v>
      </c>
      <c r="B4200" s="26">
        <v>9.7171549650794109E-3</v>
      </c>
    </row>
    <row r="4201" spans="1:2" x14ac:dyDescent="0.25">
      <c r="A4201" s="24">
        <v>44160</v>
      </c>
      <c r="B4201" s="26">
        <v>9.7840673469671291E-3</v>
      </c>
    </row>
    <row r="4202" spans="1:2" x14ac:dyDescent="0.25">
      <c r="A4202" s="24">
        <v>44162</v>
      </c>
      <c r="B4202" s="26">
        <v>9.862375358169917E-3</v>
      </c>
    </row>
    <row r="4203" spans="1:2" x14ac:dyDescent="0.25">
      <c r="A4203" s="24">
        <v>44165</v>
      </c>
      <c r="B4203" s="26">
        <v>9.9559424856754397E-3</v>
      </c>
    </row>
    <row r="4204" spans="1:2" x14ac:dyDescent="0.25">
      <c r="A4204" s="24">
        <v>44166</v>
      </c>
      <c r="B4204" s="26">
        <v>9.9815610368008123E-3</v>
      </c>
    </row>
    <row r="4205" spans="1:2" x14ac:dyDescent="0.25">
      <c r="A4205" s="24">
        <v>44167</v>
      </c>
      <c r="B4205" s="26">
        <v>1.0029063936626725E-2</v>
      </c>
    </row>
    <row r="4206" spans="1:2" x14ac:dyDescent="0.25">
      <c r="A4206" s="24">
        <v>44168</v>
      </c>
      <c r="B4206" s="26">
        <v>1.0091354349804016E-2</v>
      </c>
    </row>
    <row r="4207" spans="1:2" x14ac:dyDescent="0.25">
      <c r="A4207" s="24">
        <v>44169</v>
      </c>
      <c r="B4207" s="26">
        <v>1.0131202388244054E-2</v>
      </c>
    </row>
    <row r="4208" spans="1:2" x14ac:dyDescent="0.25">
      <c r="A4208" s="24">
        <v>44172</v>
      </c>
      <c r="B4208" s="26">
        <v>1.0190320914197581E-2</v>
      </c>
    </row>
    <row r="4209" spans="1:2" x14ac:dyDescent="0.25">
      <c r="A4209" s="24">
        <v>44173</v>
      </c>
      <c r="B4209" s="26">
        <v>1.0258016517622259E-2</v>
      </c>
    </row>
    <row r="4210" spans="1:2" x14ac:dyDescent="0.25">
      <c r="A4210" s="24">
        <v>44174</v>
      </c>
      <c r="B4210" s="26">
        <v>1.0299792056936319E-2</v>
      </c>
    </row>
    <row r="4211" spans="1:2" x14ac:dyDescent="0.25">
      <c r="A4211" s="24">
        <v>44175</v>
      </c>
      <c r="B4211" s="26">
        <v>1.0341068593874514E-2</v>
      </c>
    </row>
    <row r="4212" spans="1:2" x14ac:dyDescent="0.25">
      <c r="A4212" s="24">
        <v>44176</v>
      </c>
      <c r="B4212" s="26">
        <v>1.0444014003565316E-2</v>
      </c>
    </row>
    <row r="4213" spans="1:2" x14ac:dyDescent="0.25">
      <c r="A4213" s="24">
        <v>44179</v>
      </c>
      <c r="B4213" s="26">
        <v>1.0551709426991129E-2</v>
      </c>
    </row>
    <row r="4214" spans="1:2" x14ac:dyDescent="0.25">
      <c r="A4214" s="24">
        <v>44180</v>
      </c>
      <c r="B4214" s="26">
        <v>1.0631153376651215E-2</v>
      </c>
    </row>
    <row r="4215" spans="1:2" x14ac:dyDescent="0.25">
      <c r="A4215" s="24">
        <v>44181</v>
      </c>
      <c r="B4215" s="26">
        <v>1.067044765675651E-2</v>
      </c>
    </row>
    <row r="4216" spans="1:2" x14ac:dyDescent="0.25">
      <c r="A4216" s="24">
        <v>44182</v>
      </c>
      <c r="B4216" s="26">
        <v>1.0721563021504288E-2</v>
      </c>
    </row>
    <row r="4217" spans="1:2" x14ac:dyDescent="0.25">
      <c r="A4217" s="24">
        <v>44183</v>
      </c>
      <c r="B4217" s="26">
        <v>1.0773194271697539E-2</v>
      </c>
    </row>
    <row r="4218" spans="1:2" x14ac:dyDescent="0.25">
      <c r="A4218" s="24">
        <v>44186</v>
      </c>
      <c r="B4218" s="26">
        <v>1.0870050112870677E-2</v>
      </c>
    </row>
    <row r="4219" spans="1:2" x14ac:dyDescent="0.25">
      <c r="A4219" s="24">
        <v>44187</v>
      </c>
      <c r="B4219" s="26">
        <v>1.0914040109044176E-2</v>
      </c>
    </row>
    <row r="4220" spans="1:2" x14ac:dyDescent="0.25">
      <c r="A4220" s="24">
        <v>44188</v>
      </c>
      <c r="B4220" s="26">
        <v>1.0967979693533358E-2</v>
      </c>
    </row>
    <row r="4221" spans="1:2" x14ac:dyDescent="0.25">
      <c r="A4221" s="24">
        <v>44189</v>
      </c>
      <c r="B4221" s="26">
        <v>1.0952822560661213E-2</v>
      </c>
    </row>
    <row r="4222" spans="1:2" x14ac:dyDescent="0.25">
      <c r="A4222" s="24">
        <v>44193</v>
      </c>
      <c r="B4222" s="26">
        <v>1.1125787221188066E-2</v>
      </c>
    </row>
    <row r="4223" spans="1:2" x14ac:dyDescent="0.25">
      <c r="A4223" s="24">
        <v>44194</v>
      </c>
      <c r="B4223" s="26">
        <v>1.1154479698691766E-2</v>
      </c>
    </row>
    <row r="4224" spans="1:2" x14ac:dyDescent="0.25">
      <c r="A4224" s="24">
        <v>44195</v>
      </c>
      <c r="B4224" s="26">
        <v>1.1271675142473736E-2</v>
      </c>
    </row>
    <row r="4225" spans="1:2" x14ac:dyDescent="0.25">
      <c r="A4225" s="24">
        <v>44196</v>
      </c>
      <c r="B4225" s="26">
        <v>1.1315680931246241E-2</v>
      </c>
    </row>
    <row r="4226" spans="1:2" x14ac:dyDescent="0.25">
      <c r="A4226" s="24">
        <v>44200</v>
      </c>
      <c r="B4226" s="26">
        <v>1.1542628367863683E-2</v>
      </c>
    </row>
    <row r="4227" spans="1:2" x14ac:dyDescent="0.25">
      <c r="A4227" s="24">
        <v>44201</v>
      </c>
      <c r="B4227" s="26">
        <v>1.1593715622792544E-2</v>
      </c>
    </row>
    <row r="4228" spans="1:2" x14ac:dyDescent="0.25">
      <c r="A4228" s="24">
        <v>44202</v>
      </c>
      <c r="B4228" s="26">
        <v>1.1683896345942024E-2</v>
      </c>
    </row>
    <row r="4229" spans="1:2" x14ac:dyDescent="0.25">
      <c r="A4229" s="24">
        <v>44203</v>
      </c>
      <c r="B4229" s="26">
        <v>1.171999008376079E-2</v>
      </c>
    </row>
    <row r="4230" spans="1:2" x14ac:dyDescent="0.25">
      <c r="A4230" s="24">
        <v>44204</v>
      </c>
      <c r="B4230" s="26"/>
    </row>
    <row r="4231" spans="1:2" x14ac:dyDescent="0.25">
      <c r="A4231" s="24">
        <v>44207</v>
      </c>
      <c r="B4231" s="26"/>
    </row>
    <row r="4232" spans="1:2" x14ac:dyDescent="0.25">
      <c r="A4232" s="24">
        <v>44208</v>
      </c>
      <c r="B4232" s="26"/>
    </row>
    <row r="4233" spans="1:2" x14ac:dyDescent="0.25">
      <c r="A4233" s="24">
        <v>44209</v>
      </c>
      <c r="B4233" s="26"/>
    </row>
    <row r="4234" spans="1:2" x14ac:dyDescent="0.25">
      <c r="A4234" s="24">
        <v>44210</v>
      </c>
      <c r="B4234" s="26"/>
    </row>
    <row r="4235" spans="1:2" x14ac:dyDescent="0.25">
      <c r="A4235" s="24">
        <v>44211</v>
      </c>
      <c r="B4235" s="26"/>
    </row>
    <row r="4236" spans="1:2" x14ac:dyDescent="0.25">
      <c r="A4236" s="24">
        <v>44215</v>
      </c>
      <c r="B4236" s="26"/>
    </row>
    <row r="4237" spans="1:2" x14ac:dyDescent="0.25">
      <c r="A4237" s="24">
        <v>44216</v>
      </c>
      <c r="B4237" s="26"/>
    </row>
    <row r="4238" spans="1:2" x14ac:dyDescent="0.25">
      <c r="A4238" s="24">
        <v>44217</v>
      </c>
      <c r="B4238" s="26"/>
    </row>
    <row r="4239" spans="1:2" x14ac:dyDescent="0.25">
      <c r="A4239" s="24">
        <v>44218</v>
      </c>
      <c r="B4239" s="26"/>
    </row>
    <row r="4240" spans="1:2" x14ac:dyDescent="0.25">
      <c r="A4240" s="24">
        <v>44221</v>
      </c>
      <c r="B4240" s="26"/>
    </row>
    <row r="4241" spans="1:2" x14ac:dyDescent="0.25">
      <c r="A4241" s="24">
        <v>44222</v>
      </c>
      <c r="B4241" s="26"/>
    </row>
    <row r="4242" spans="1:2" x14ac:dyDescent="0.25">
      <c r="A4242" s="24">
        <v>44223</v>
      </c>
      <c r="B4242" s="26"/>
    </row>
    <row r="4243" spans="1:2" x14ac:dyDescent="0.25">
      <c r="A4243" s="24">
        <v>44224</v>
      </c>
      <c r="B4243" s="26"/>
    </row>
    <row r="4244" spans="1:2" x14ac:dyDescent="0.25">
      <c r="A4244" s="24">
        <v>44225</v>
      </c>
      <c r="B4244" s="26"/>
    </row>
    <row r="4245" spans="1:2" x14ac:dyDescent="0.25">
      <c r="A4245" s="24">
        <v>44228</v>
      </c>
      <c r="B4245" s="26"/>
    </row>
    <row r="4246" spans="1:2" x14ac:dyDescent="0.25">
      <c r="A4246" s="24">
        <v>44229</v>
      </c>
      <c r="B4246" s="26"/>
    </row>
    <row r="4247" spans="1:2" x14ac:dyDescent="0.25">
      <c r="A4247" s="24">
        <v>44230</v>
      </c>
      <c r="B4247" s="26"/>
    </row>
    <row r="4248" spans="1:2" x14ac:dyDescent="0.25">
      <c r="A4248" s="24">
        <v>44231</v>
      </c>
      <c r="B4248" s="26"/>
    </row>
    <row r="4249" spans="1:2" x14ac:dyDescent="0.25">
      <c r="A4249" s="24">
        <v>44232</v>
      </c>
      <c r="B4249" s="26"/>
    </row>
    <row r="4250" spans="1:2" x14ac:dyDescent="0.25">
      <c r="A4250" s="24">
        <v>44235</v>
      </c>
      <c r="B4250" s="26"/>
    </row>
    <row r="4251" spans="1:2" x14ac:dyDescent="0.25">
      <c r="A4251" s="24">
        <v>44236</v>
      </c>
      <c r="B4251" s="26"/>
    </row>
    <row r="4252" spans="1:2" x14ac:dyDescent="0.25">
      <c r="A4252" s="24">
        <v>44237</v>
      </c>
      <c r="B4252" s="26"/>
    </row>
    <row r="4253" spans="1:2" x14ac:dyDescent="0.25">
      <c r="A4253" s="24">
        <v>44238</v>
      </c>
      <c r="B4253" s="26"/>
    </row>
    <row r="4254" spans="1:2" x14ac:dyDescent="0.25">
      <c r="A4254" s="24">
        <v>44239</v>
      </c>
      <c r="B4254" s="26"/>
    </row>
    <row r="4255" spans="1:2" x14ac:dyDescent="0.25">
      <c r="A4255" s="24">
        <v>44243</v>
      </c>
      <c r="B4255" s="26"/>
    </row>
    <row r="4256" spans="1:2" x14ac:dyDescent="0.25">
      <c r="A4256" s="24">
        <v>44244</v>
      </c>
      <c r="B4256" s="26"/>
    </row>
    <row r="4257" spans="1:2" x14ac:dyDescent="0.25">
      <c r="A4257" s="24">
        <v>44245</v>
      </c>
      <c r="B4257" s="26"/>
    </row>
    <row r="4258" spans="1:2" x14ac:dyDescent="0.25">
      <c r="A4258" s="24">
        <v>44246</v>
      </c>
      <c r="B4258" s="26"/>
    </row>
    <row r="4259" spans="1:2" x14ac:dyDescent="0.25">
      <c r="A4259" s="24">
        <v>44249</v>
      </c>
      <c r="B4259" s="26"/>
    </row>
    <row r="4260" spans="1:2" x14ac:dyDescent="0.25">
      <c r="A4260" s="24">
        <v>44250</v>
      </c>
      <c r="B4260" s="26"/>
    </row>
    <row r="4261" spans="1:2" x14ac:dyDescent="0.25">
      <c r="A4261" s="24">
        <v>44251</v>
      </c>
      <c r="B4261" s="26"/>
    </row>
    <row r="4262" spans="1:2" x14ac:dyDescent="0.25">
      <c r="A4262" s="24">
        <v>44252</v>
      </c>
      <c r="B4262" s="26"/>
    </row>
    <row r="4263" spans="1:2" x14ac:dyDescent="0.25">
      <c r="A4263" s="24">
        <v>44253</v>
      </c>
      <c r="B4263" s="26"/>
    </row>
    <row r="4264" spans="1:2" x14ac:dyDescent="0.25">
      <c r="A4264" s="24">
        <v>44256</v>
      </c>
      <c r="B4264" s="26"/>
    </row>
    <row r="4265" spans="1:2" x14ac:dyDescent="0.25">
      <c r="A4265" s="24">
        <v>44257</v>
      </c>
      <c r="B4265" s="26"/>
    </row>
    <row r="4266" spans="1:2" x14ac:dyDescent="0.25">
      <c r="A4266" s="24">
        <v>44258</v>
      </c>
      <c r="B4266" s="26"/>
    </row>
    <row r="4267" spans="1:2" x14ac:dyDescent="0.25">
      <c r="A4267" s="24">
        <v>44259</v>
      </c>
      <c r="B4267" s="26"/>
    </row>
    <row r="4268" spans="1:2" x14ac:dyDescent="0.25">
      <c r="A4268" s="24">
        <v>44260</v>
      </c>
      <c r="B4268" s="26"/>
    </row>
    <row r="4269" spans="1:2" x14ac:dyDescent="0.25">
      <c r="A4269" s="24">
        <v>44263</v>
      </c>
      <c r="B4269" s="26"/>
    </row>
    <row r="4270" spans="1:2" x14ac:dyDescent="0.25">
      <c r="A4270" s="24">
        <v>44264</v>
      </c>
      <c r="B4270" s="26"/>
    </row>
    <row r="4271" spans="1:2" x14ac:dyDescent="0.25">
      <c r="A4271" s="24">
        <v>44265</v>
      </c>
      <c r="B4271" s="26"/>
    </row>
    <row r="4272" spans="1:2" x14ac:dyDescent="0.25">
      <c r="A4272" s="24">
        <v>44266</v>
      </c>
      <c r="B4272" s="26"/>
    </row>
    <row r="4273" spans="1:2" x14ac:dyDescent="0.25">
      <c r="A4273" s="24">
        <v>44267</v>
      </c>
      <c r="B4273" s="26"/>
    </row>
    <row r="4274" spans="1:2" x14ac:dyDescent="0.25">
      <c r="A4274" s="24">
        <v>44270</v>
      </c>
      <c r="B4274" s="26"/>
    </row>
    <row r="4275" spans="1:2" x14ac:dyDescent="0.25">
      <c r="A4275" s="24">
        <v>44271</v>
      </c>
      <c r="B4275" s="26"/>
    </row>
    <row r="4276" spans="1:2" x14ac:dyDescent="0.25">
      <c r="A4276" s="24">
        <v>44272</v>
      </c>
      <c r="B4276" s="26"/>
    </row>
    <row r="4277" spans="1:2" x14ac:dyDescent="0.25">
      <c r="A4277" s="24">
        <v>44273</v>
      </c>
      <c r="B4277" s="26"/>
    </row>
    <row r="4278" spans="1:2" x14ac:dyDescent="0.25">
      <c r="A4278" s="24">
        <v>44274</v>
      </c>
      <c r="B4278" s="26"/>
    </row>
    <row r="4279" spans="1:2" x14ac:dyDescent="0.25">
      <c r="A4279" s="24">
        <v>44277</v>
      </c>
      <c r="B4279" s="26"/>
    </row>
    <row r="4280" spans="1:2" x14ac:dyDescent="0.25">
      <c r="A4280" s="24">
        <v>44278</v>
      </c>
      <c r="B4280" s="26"/>
    </row>
    <row r="4281" spans="1:2" x14ac:dyDescent="0.25">
      <c r="A4281" s="24">
        <v>44279</v>
      </c>
      <c r="B4281" s="26"/>
    </row>
    <row r="4282" spans="1:2" x14ac:dyDescent="0.25">
      <c r="A4282" s="24">
        <v>44280</v>
      </c>
      <c r="B4282" s="26"/>
    </row>
    <row r="4283" spans="1:2" x14ac:dyDescent="0.25">
      <c r="A4283" s="24">
        <v>44281</v>
      </c>
      <c r="B4283" s="26"/>
    </row>
    <row r="4284" spans="1:2" x14ac:dyDescent="0.25">
      <c r="A4284" s="24">
        <v>44284</v>
      </c>
      <c r="B4284" s="26"/>
    </row>
    <row r="4285" spans="1:2" x14ac:dyDescent="0.25">
      <c r="A4285" s="24">
        <v>44285</v>
      </c>
      <c r="B4285" s="26"/>
    </row>
    <row r="4286" spans="1:2" x14ac:dyDescent="0.25">
      <c r="A4286" s="24">
        <v>44286</v>
      </c>
      <c r="B4286" s="26"/>
    </row>
    <row r="4287" spans="1:2" x14ac:dyDescent="0.25">
      <c r="A4287" s="24">
        <v>44287</v>
      </c>
      <c r="B4287" s="26"/>
    </row>
    <row r="4288" spans="1:2" x14ac:dyDescent="0.25">
      <c r="A4288" s="24">
        <v>44291</v>
      </c>
      <c r="B4288" s="26"/>
    </row>
    <row r="4289" spans="1:2" x14ac:dyDescent="0.25">
      <c r="A4289" s="24">
        <v>44292</v>
      </c>
      <c r="B4289" s="26"/>
    </row>
    <row r="4290" spans="1:2" x14ac:dyDescent="0.25">
      <c r="A4290" s="24">
        <v>44293</v>
      </c>
      <c r="B4290" s="26"/>
    </row>
    <row r="4291" spans="1:2" x14ac:dyDescent="0.25">
      <c r="A4291" s="24">
        <v>44294</v>
      </c>
      <c r="B4291" s="26"/>
    </row>
    <row r="4292" spans="1:2" x14ac:dyDescent="0.25">
      <c r="A4292" s="24">
        <v>44295</v>
      </c>
      <c r="B4292" s="26"/>
    </row>
    <row r="4293" spans="1:2" x14ac:dyDescent="0.25">
      <c r="A4293" s="24">
        <v>44298</v>
      </c>
      <c r="B4293" s="26"/>
    </row>
    <row r="4294" spans="1:2" x14ac:dyDescent="0.25">
      <c r="A4294" s="24">
        <v>44299</v>
      </c>
      <c r="B4294" s="26"/>
    </row>
    <row r="4295" spans="1:2" x14ac:dyDescent="0.25">
      <c r="A4295" s="24">
        <v>44300</v>
      </c>
      <c r="B4295" s="26"/>
    </row>
    <row r="4296" spans="1:2" x14ac:dyDescent="0.25">
      <c r="A4296" s="24">
        <v>44301</v>
      </c>
      <c r="B4296" s="26"/>
    </row>
    <row r="4297" spans="1:2" x14ac:dyDescent="0.25">
      <c r="A4297" s="24">
        <v>44302</v>
      </c>
      <c r="B4297" s="26"/>
    </row>
    <row r="4298" spans="1:2" x14ac:dyDescent="0.25">
      <c r="A4298" s="24">
        <v>44305</v>
      </c>
      <c r="B4298" s="26"/>
    </row>
    <row r="4299" spans="1:2" x14ac:dyDescent="0.25">
      <c r="A4299" s="24">
        <v>44306</v>
      </c>
      <c r="B4299" s="26"/>
    </row>
    <row r="4300" spans="1:2" x14ac:dyDescent="0.25">
      <c r="A4300" s="24">
        <v>44307</v>
      </c>
      <c r="B4300" s="26"/>
    </row>
    <row r="4301" spans="1:2" x14ac:dyDescent="0.25">
      <c r="A4301" s="24">
        <v>44308</v>
      </c>
      <c r="B4301" s="26"/>
    </row>
    <row r="4302" spans="1:2" x14ac:dyDescent="0.25">
      <c r="A4302" s="24">
        <v>44309</v>
      </c>
      <c r="B4302" s="26"/>
    </row>
    <row r="4303" spans="1:2" x14ac:dyDescent="0.25">
      <c r="A4303" s="24">
        <v>44312</v>
      </c>
      <c r="B4303" s="26"/>
    </row>
    <row r="4304" spans="1:2" x14ac:dyDescent="0.25">
      <c r="A4304" s="24">
        <v>44313</v>
      </c>
      <c r="B4304" s="26"/>
    </row>
    <row r="4305" spans="1:2" x14ac:dyDescent="0.25">
      <c r="A4305" s="24">
        <v>44314</v>
      </c>
      <c r="B4305" s="26"/>
    </row>
    <row r="4306" spans="1:2" x14ac:dyDescent="0.25">
      <c r="A4306" s="24">
        <v>44315</v>
      </c>
      <c r="B4306" s="26"/>
    </row>
    <row r="4307" spans="1:2" x14ac:dyDescent="0.25">
      <c r="A4307" s="24">
        <v>44316</v>
      </c>
      <c r="B4307" s="26"/>
    </row>
    <row r="4308" spans="1:2" x14ac:dyDescent="0.25">
      <c r="A4308" s="24">
        <v>44319</v>
      </c>
      <c r="B4308" s="26"/>
    </row>
    <row r="4309" spans="1:2" x14ac:dyDescent="0.25">
      <c r="A4309" s="24">
        <v>44320</v>
      </c>
      <c r="B4309" s="26"/>
    </row>
    <row r="4310" spans="1:2" x14ac:dyDescent="0.25">
      <c r="A4310" s="24">
        <v>44321</v>
      </c>
      <c r="B4310" s="26"/>
    </row>
    <row r="4311" spans="1:2" x14ac:dyDescent="0.25">
      <c r="A4311" s="24">
        <v>44322</v>
      </c>
      <c r="B4311" s="26"/>
    </row>
    <row r="4312" spans="1:2" x14ac:dyDescent="0.25">
      <c r="A4312" s="24">
        <v>44323</v>
      </c>
      <c r="B4312" s="26"/>
    </row>
    <row r="4313" spans="1:2" x14ac:dyDescent="0.25">
      <c r="A4313" s="24">
        <v>44326</v>
      </c>
      <c r="B4313" s="26"/>
    </row>
    <row r="4314" spans="1:2" x14ac:dyDescent="0.25">
      <c r="A4314" s="24">
        <v>44327</v>
      </c>
      <c r="B4314" s="26"/>
    </row>
    <row r="4315" spans="1:2" x14ac:dyDescent="0.25">
      <c r="A4315" s="24">
        <v>44328</v>
      </c>
      <c r="B4315" s="26"/>
    </row>
    <row r="4316" spans="1:2" x14ac:dyDescent="0.25">
      <c r="A4316" s="24">
        <v>44329</v>
      </c>
      <c r="B4316" s="26"/>
    </row>
    <row r="4317" spans="1:2" x14ac:dyDescent="0.25">
      <c r="A4317" s="24">
        <v>44330</v>
      </c>
      <c r="B4317" s="26"/>
    </row>
    <row r="4318" spans="1:2" x14ac:dyDescent="0.25">
      <c r="A4318" s="24">
        <v>44333</v>
      </c>
      <c r="B4318" s="26"/>
    </row>
    <row r="4319" spans="1:2" x14ac:dyDescent="0.25">
      <c r="A4319" s="24">
        <v>44334</v>
      </c>
      <c r="B4319" s="26"/>
    </row>
    <row r="4320" spans="1:2" x14ac:dyDescent="0.25">
      <c r="A4320" s="24">
        <v>44335</v>
      </c>
      <c r="B4320" s="26"/>
    </row>
    <row r="4321" spans="1:2" x14ac:dyDescent="0.25">
      <c r="A4321" s="24">
        <v>44336</v>
      </c>
      <c r="B4321" s="26"/>
    </row>
    <row r="4322" spans="1:2" x14ac:dyDescent="0.25">
      <c r="A4322" s="24">
        <v>44337</v>
      </c>
      <c r="B4322" s="26"/>
    </row>
    <row r="4323" spans="1:2" x14ac:dyDescent="0.25">
      <c r="A4323" s="24">
        <v>44340</v>
      </c>
      <c r="B4323" s="26"/>
    </row>
    <row r="4324" spans="1:2" x14ac:dyDescent="0.25">
      <c r="A4324" s="24">
        <v>44341</v>
      </c>
      <c r="B4324" s="26"/>
    </row>
    <row r="4325" spans="1:2" x14ac:dyDescent="0.25">
      <c r="A4325" s="24">
        <v>44342</v>
      </c>
      <c r="B4325" s="26"/>
    </row>
    <row r="4326" spans="1:2" x14ac:dyDescent="0.25">
      <c r="A4326" s="24">
        <v>44343</v>
      </c>
      <c r="B4326" s="26"/>
    </row>
    <row r="4327" spans="1:2" x14ac:dyDescent="0.25">
      <c r="A4327" s="24">
        <v>44344</v>
      </c>
      <c r="B4327" s="26"/>
    </row>
    <row r="4328" spans="1:2" x14ac:dyDescent="0.25">
      <c r="A4328" s="24">
        <v>44348</v>
      </c>
      <c r="B4328" s="26"/>
    </row>
    <row r="4329" spans="1:2" x14ac:dyDescent="0.25">
      <c r="A4329" s="24">
        <v>44349</v>
      </c>
      <c r="B4329" s="26"/>
    </row>
    <row r="4330" spans="1:2" x14ac:dyDescent="0.25">
      <c r="A4330" s="24">
        <v>44350</v>
      </c>
      <c r="B4330" s="26"/>
    </row>
    <row r="4331" spans="1:2" x14ac:dyDescent="0.25">
      <c r="A4331" s="24">
        <v>44351</v>
      </c>
      <c r="B4331" s="26"/>
    </row>
    <row r="4332" spans="1:2" x14ac:dyDescent="0.25">
      <c r="A4332" s="24">
        <v>44354</v>
      </c>
      <c r="B4332" s="26"/>
    </row>
    <row r="4333" spans="1:2" x14ac:dyDescent="0.25">
      <c r="A4333" s="24">
        <v>44355</v>
      </c>
      <c r="B4333" s="26"/>
    </row>
    <row r="4334" spans="1:2" x14ac:dyDescent="0.25">
      <c r="A4334" s="24">
        <v>44356</v>
      </c>
      <c r="B4334" s="26"/>
    </row>
    <row r="4335" spans="1:2" x14ac:dyDescent="0.25">
      <c r="A4335" s="24">
        <v>44357</v>
      </c>
      <c r="B4335" s="26"/>
    </row>
    <row r="4336" spans="1:2" x14ac:dyDescent="0.25">
      <c r="A4336" s="24">
        <v>44358</v>
      </c>
      <c r="B4336" s="26"/>
    </row>
    <row r="4337" spans="1:2" x14ac:dyDescent="0.25">
      <c r="A4337" s="24">
        <v>44361</v>
      </c>
      <c r="B4337" s="26"/>
    </row>
    <row r="4338" spans="1:2" x14ac:dyDescent="0.25">
      <c r="A4338" s="24">
        <v>44362</v>
      </c>
      <c r="B4338" s="26"/>
    </row>
    <row r="4339" spans="1:2" x14ac:dyDescent="0.25">
      <c r="A4339" s="24">
        <v>44363</v>
      </c>
      <c r="B4339" s="26"/>
    </row>
    <row r="4340" spans="1:2" x14ac:dyDescent="0.25">
      <c r="A4340" s="24">
        <v>44364</v>
      </c>
      <c r="B4340" s="26"/>
    </row>
    <row r="4341" spans="1:2" x14ac:dyDescent="0.25">
      <c r="A4341" s="24">
        <v>44365</v>
      </c>
      <c r="B4341" s="26"/>
    </row>
    <row r="4342" spans="1:2" x14ac:dyDescent="0.25">
      <c r="A4342" s="24">
        <v>44368</v>
      </c>
      <c r="B4342" s="26"/>
    </row>
    <row r="4343" spans="1:2" x14ac:dyDescent="0.25">
      <c r="A4343" s="24">
        <v>44369</v>
      </c>
      <c r="B4343" s="26"/>
    </row>
    <row r="4344" spans="1:2" x14ac:dyDescent="0.25">
      <c r="A4344" s="24">
        <v>44370</v>
      </c>
      <c r="B4344" s="26"/>
    </row>
    <row r="4345" spans="1:2" x14ac:dyDescent="0.25">
      <c r="A4345" s="24">
        <v>44371</v>
      </c>
      <c r="B4345" s="26"/>
    </row>
    <row r="4346" spans="1:2" x14ac:dyDescent="0.25">
      <c r="A4346" s="24">
        <v>44372</v>
      </c>
      <c r="B4346" s="26"/>
    </row>
    <row r="4347" spans="1:2" x14ac:dyDescent="0.25">
      <c r="A4347" s="24">
        <v>44375</v>
      </c>
      <c r="B4347" s="26"/>
    </row>
    <row r="4348" spans="1:2" x14ac:dyDescent="0.25">
      <c r="A4348" s="24">
        <v>44376</v>
      </c>
      <c r="B4348" s="26"/>
    </row>
    <row r="4349" spans="1:2" x14ac:dyDescent="0.25">
      <c r="A4349" s="24">
        <v>44377</v>
      </c>
      <c r="B4349" s="26"/>
    </row>
    <row r="4350" spans="1:2" x14ac:dyDescent="0.25">
      <c r="A4350" s="24">
        <v>44378</v>
      </c>
      <c r="B4350" s="26"/>
    </row>
    <row r="4351" spans="1:2" x14ac:dyDescent="0.25">
      <c r="A4351" s="24">
        <v>44379</v>
      </c>
      <c r="B4351" s="26"/>
    </row>
    <row r="4352" spans="1:2" x14ac:dyDescent="0.25">
      <c r="A4352" s="24">
        <v>44383</v>
      </c>
      <c r="B4352" s="26"/>
    </row>
    <row r="4353" spans="1:2" x14ac:dyDescent="0.25">
      <c r="A4353" s="24">
        <v>44384</v>
      </c>
      <c r="B4353" s="26"/>
    </row>
    <row r="4354" spans="1:2" x14ac:dyDescent="0.25">
      <c r="A4354" s="24">
        <v>44385</v>
      </c>
      <c r="B4354" s="26"/>
    </row>
    <row r="4355" spans="1:2" x14ac:dyDescent="0.25">
      <c r="A4355" s="24">
        <v>44386</v>
      </c>
      <c r="B4355" s="26"/>
    </row>
    <row r="4356" spans="1:2" x14ac:dyDescent="0.25">
      <c r="A4356" s="24">
        <v>44389</v>
      </c>
      <c r="B4356" s="26"/>
    </row>
    <row r="4357" spans="1:2" x14ac:dyDescent="0.25">
      <c r="A4357" s="24">
        <v>44390</v>
      </c>
      <c r="B4357" s="26"/>
    </row>
    <row r="4358" spans="1:2" x14ac:dyDescent="0.25">
      <c r="A4358" s="24">
        <v>44391</v>
      </c>
      <c r="B4358" s="26"/>
    </row>
    <row r="4359" spans="1:2" x14ac:dyDescent="0.25">
      <c r="A4359" s="24">
        <v>44392</v>
      </c>
      <c r="B4359" s="26"/>
    </row>
    <row r="4360" spans="1:2" x14ac:dyDescent="0.25">
      <c r="A4360" s="24">
        <v>44393</v>
      </c>
      <c r="B4360" s="26"/>
    </row>
    <row r="4361" spans="1:2" x14ac:dyDescent="0.25">
      <c r="A4361" s="24">
        <v>44396</v>
      </c>
      <c r="B4361" s="26"/>
    </row>
    <row r="4362" spans="1:2" x14ac:dyDescent="0.25">
      <c r="A4362" s="24">
        <v>44397</v>
      </c>
      <c r="B4362" s="26"/>
    </row>
    <row r="4363" spans="1:2" x14ac:dyDescent="0.25">
      <c r="A4363" s="24">
        <v>44398</v>
      </c>
      <c r="B4363" s="26"/>
    </row>
    <row r="4364" spans="1:2" x14ac:dyDescent="0.25">
      <c r="A4364" s="24">
        <v>44399</v>
      </c>
      <c r="B4364" s="26"/>
    </row>
    <row r="4365" spans="1:2" x14ac:dyDescent="0.25">
      <c r="A4365" s="24">
        <v>44400</v>
      </c>
      <c r="B4365" s="26"/>
    </row>
    <row r="4366" spans="1:2" x14ac:dyDescent="0.25">
      <c r="A4366" s="24">
        <v>44403</v>
      </c>
      <c r="B4366" s="26"/>
    </row>
    <row r="4367" spans="1:2" x14ac:dyDescent="0.25">
      <c r="A4367" s="24">
        <v>44404</v>
      </c>
      <c r="B4367" s="26"/>
    </row>
    <row r="4368" spans="1:2" x14ac:dyDescent="0.25">
      <c r="A4368" s="24">
        <v>44405</v>
      </c>
      <c r="B4368" s="26"/>
    </row>
    <row r="4369" spans="1:2" x14ac:dyDescent="0.25">
      <c r="A4369" s="24">
        <v>44406</v>
      </c>
      <c r="B4369" s="26"/>
    </row>
    <row r="4370" spans="1:2" x14ac:dyDescent="0.25">
      <c r="A4370" s="24">
        <v>44407</v>
      </c>
      <c r="B4370" s="26"/>
    </row>
    <row r="4371" spans="1:2" x14ac:dyDescent="0.25">
      <c r="A4371" s="24">
        <v>44410</v>
      </c>
      <c r="B4371" s="26"/>
    </row>
    <row r="4372" spans="1:2" x14ac:dyDescent="0.25">
      <c r="A4372" s="24">
        <v>44411</v>
      </c>
      <c r="B4372" s="26"/>
    </row>
    <row r="4373" spans="1:2" x14ac:dyDescent="0.25">
      <c r="A4373" s="24">
        <v>44412</v>
      </c>
      <c r="B4373" s="26"/>
    </row>
    <row r="4374" spans="1:2" x14ac:dyDescent="0.25">
      <c r="A4374" s="24">
        <v>44413</v>
      </c>
      <c r="B4374" s="26"/>
    </row>
    <row r="4375" spans="1:2" x14ac:dyDescent="0.25">
      <c r="A4375" s="24">
        <v>44414</v>
      </c>
      <c r="B4375" s="26"/>
    </row>
    <row r="4376" spans="1:2" x14ac:dyDescent="0.25">
      <c r="A4376" s="24">
        <v>44417</v>
      </c>
      <c r="B4376" s="26"/>
    </row>
    <row r="4377" spans="1:2" x14ac:dyDescent="0.25">
      <c r="A4377" s="24">
        <v>44418</v>
      </c>
      <c r="B4377" s="26"/>
    </row>
    <row r="4378" spans="1:2" x14ac:dyDescent="0.25">
      <c r="A4378" s="24">
        <v>44419</v>
      </c>
      <c r="B4378" s="26"/>
    </row>
    <row r="4379" spans="1:2" x14ac:dyDescent="0.25">
      <c r="A4379" s="24">
        <v>44420</v>
      </c>
      <c r="B4379" s="26"/>
    </row>
    <row r="4380" spans="1:2" x14ac:dyDescent="0.25">
      <c r="A4380" s="24">
        <v>44421</v>
      </c>
      <c r="B4380" s="26"/>
    </row>
    <row r="4381" spans="1:2" x14ac:dyDescent="0.25">
      <c r="A4381" s="24">
        <v>44424</v>
      </c>
      <c r="B4381" s="26"/>
    </row>
    <row r="4382" spans="1:2" x14ac:dyDescent="0.25">
      <c r="A4382" s="24">
        <v>44425</v>
      </c>
      <c r="B4382" s="26"/>
    </row>
    <row r="4383" spans="1:2" x14ac:dyDescent="0.25">
      <c r="A4383" s="24">
        <v>44426</v>
      </c>
      <c r="B4383" s="26"/>
    </row>
    <row r="4384" spans="1:2" x14ac:dyDescent="0.25">
      <c r="A4384" s="24">
        <v>44427</v>
      </c>
      <c r="B4384" s="26"/>
    </row>
    <row r="4385" spans="1:2" x14ac:dyDescent="0.25">
      <c r="A4385" s="24">
        <v>44428</v>
      </c>
      <c r="B4385" s="26"/>
    </row>
    <row r="4386" spans="1:2" x14ac:dyDescent="0.25">
      <c r="A4386" s="24">
        <v>44431</v>
      </c>
      <c r="B4386" s="26"/>
    </row>
    <row r="4387" spans="1:2" x14ac:dyDescent="0.25">
      <c r="A4387" s="24">
        <v>44432</v>
      </c>
      <c r="B4387" s="26"/>
    </row>
    <row r="4388" spans="1:2" x14ac:dyDescent="0.25">
      <c r="A4388" s="24">
        <v>44433</v>
      </c>
      <c r="B4388" s="26"/>
    </row>
    <row r="4389" spans="1:2" x14ac:dyDescent="0.25">
      <c r="A4389" s="24">
        <v>44434</v>
      </c>
      <c r="B4389" s="26"/>
    </row>
    <row r="4390" spans="1:2" x14ac:dyDescent="0.25">
      <c r="A4390" s="24">
        <v>44435</v>
      </c>
      <c r="B4390" s="26"/>
    </row>
    <row r="4391" spans="1:2" x14ac:dyDescent="0.25">
      <c r="A4391" s="24">
        <v>44438</v>
      </c>
      <c r="B4391" s="26"/>
    </row>
    <row r="4392" spans="1:2" x14ac:dyDescent="0.25">
      <c r="A4392" s="24">
        <v>44439</v>
      </c>
      <c r="B4392" s="26"/>
    </row>
    <row r="4393" spans="1:2" x14ac:dyDescent="0.25">
      <c r="A4393" s="24">
        <v>44440</v>
      </c>
      <c r="B4393" s="26"/>
    </row>
    <row r="4394" spans="1:2" x14ac:dyDescent="0.25">
      <c r="A4394" s="24">
        <v>44441</v>
      </c>
      <c r="B4394" s="26"/>
    </row>
    <row r="4395" spans="1:2" x14ac:dyDescent="0.25">
      <c r="A4395" s="24">
        <v>44442</v>
      </c>
      <c r="B4395" s="26"/>
    </row>
    <row r="4396" spans="1:2" x14ac:dyDescent="0.25">
      <c r="A4396" s="24">
        <v>44446</v>
      </c>
      <c r="B4396" s="26"/>
    </row>
    <row r="4397" spans="1:2" x14ac:dyDescent="0.25">
      <c r="A4397" s="24">
        <v>44447</v>
      </c>
      <c r="B4397" s="26"/>
    </row>
    <row r="4398" spans="1:2" x14ac:dyDescent="0.25">
      <c r="A4398" s="24">
        <v>44448</v>
      </c>
      <c r="B4398" s="26"/>
    </row>
    <row r="4399" spans="1:2" x14ac:dyDescent="0.25">
      <c r="A4399" s="24">
        <v>44449</v>
      </c>
      <c r="B4399" s="26"/>
    </row>
    <row r="4400" spans="1:2" x14ac:dyDescent="0.25">
      <c r="A4400" s="24">
        <v>44452</v>
      </c>
      <c r="B4400" s="26"/>
    </row>
    <row r="4401" spans="1:2" x14ac:dyDescent="0.25">
      <c r="A4401" s="24">
        <v>44453</v>
      </c>
      <c r="B4401" s="26"/>
    </row>
    <row r="4402" spans="1:2" x14ac:dyDescent="0.25">
      <c r="A4402" s="24">
        <v>44454</v>
      </c>
      <c r="B4402" s="26"/>
    </row>
    <row r="4403" spans="1:2" x14ac:dyDescent="0.25">
      <c r="A4403" s="24">
        <v>44455</v>
      </c>
      <c r="B4403" s="26"/>
    </row>
    <row r="4404" spans="1:2" x14ac:dyDescent="0.25">
      <c r="A4404" s="24">
        <v>44456</v>
      </c>
      <c r="B4404" s="26"/>
    </row>
    <row r="4405" spans="1:2" x14ac:dyDescent="0.25">
      <c r="A4405" s="24">
        <v>44459</v>
      </c>
      <c r="B4405" s="26"/>
    </row>
    <row r="4406" spans="1:2" x14ac:dyDescent="0.25">
      <c r="A4406" s="24">
        <v>44460</v>
      </c>
      <c r="B4406" s="26"/>
    </row>
    <row r="4407" spans="1:2" x14ac:dyDescent="0.25">
      <c r="A4407" s="24">
        <v>44461</v>
      </c>
      <c r="B4407" s="26"/>
    </row>
    <row r="4408" spans="1:2" x14ac:dyDescent="0.25">
      <c r="A4408" s="24">
        <v>44462</v>
      </c>
      <c r="B4408" s="26"/>
    </row>
    <row r="4409" spans="1:2" x14ac:dyDescent="0.25">
      <c r="A4409" s="24">
        <v>44463</v>
      </c>
      <c r="B4409" s="26"/>
    </row>
    <row r="4410" spans="1:2" x14ac:dyDescent="0.25">
      <c r="A4410" s="24">
        <v>44466</v>
      </c>
      <c r="B4410" s="26"/>
    </row>
    <row r="4411" spans="1:2" x14ac:dyDescent="0.25">
      <c r="A4411" s="24">
        <v>44467</v>
      </c>
      <c r="B4411" s="26"/>
    </row>
    <row r="4412" spans="1:2" x14ac:dyDescent="0.25">
      <c r="A4412" s="24">
        <v>44468</v>
      </c>
      <c r="B4412" s="26"/>
    </row>
    <row r="4413" spans="1:2" x14ac:dyDescent="0.25">
      <c r="A4413" s="24">
        <v>44469</v>
      </c>
      <c r="B4413" s="26"/>
    </row>
    <row r="4414" spans="1:2" x14ac:dyDescent="0.25">
      <c r="A4414" s="24">
        <v>44470</v>
      </c>
      <c r="B4414" s="26"/>
    </row>
    <row r="4415" spans="1:2" x14ac:dyDescent="0.25">
      <c r="A4415" s="24">
        <v>44473</v>
      </c>
      <c r="B4415" s="26"/>
    </row>
    <row r="4416" spans="1:2" x14ac:dyDescent="0.25">
      <c r="A4416" s="24">
        <v>44474</v>
      </c>
      <c r="B4416" s="26"/>
    </row>
    <row r="4417" spans="1:2" x14ac:dyDescent="0.25">
      <c r="A4417" s="24">
        <v>44475</v>
      </c>
      <c r="B4417" s="26"/>
    </row>
    <row r="4418" spans="1:2" x14ac:dyDescent="0.25">
      <c r="A4418" s="24">
        <v>44476</v>
      </c>
      <c r="B4418" s="26"/>
    </row>
    <row r="4419" spans="1:2" x14ac:dyDescent="0.25">
      <c r="A4419" s="24">
        <v>44477</v>
      </c>
      <c r="B4419" s="26"/>
    </row>
    <row r="4420" spans="1:2" x14ac:dyDescent="0.25">
      <c r="A4420" s="24">
        <v>44480</v>
      </c>
      <c r="B4420" s="26"/>
    </row>
    <row r="4421" spans="1:2" x14ac:dyDescent="0.25">
      <c r="A4421" s="24">
        <v>44481</v>
      </c>
      <c r="B4421" s="26"/>
    </row>
    <row r="4422" spans="1:2" x14ac:dyDescent="0.25">
      <c r="A4422" s="24">
        <v>44482</v>
      </c>
      <c r="B4422" s="26"/>
    </row>
    <row r="4423" spans="1:2" x14ac:dyDescent="0.25">
      <c r="A4423" s="24">
        <v>44483</v>
      </c>
      <c r="B4423" s="26"/>
    </row>
    <row r="4424" spans="1:2" x14ac:dyDescent="0.25">
      <c r="A4424" s="24">
        <v>44484</v>
      </c>
      <c r="B4424" s="26"/>
    </row>
    <row r="4425" spans="1:2" x14ac:dyDescent="0.25">
      <c r="A4425" s="24">
        <v>44487</v>
      </c>
      <c r="B4425" s="26"/>
    </row>
    <row r="4426" spans="1:2" x14ac:dyDescent="0.25">
      <c r="A4426" s="24">
        <v>44488</v>
      </c>
      <c r="B4426" s="26"/>
    </row>
    <row r="4427" spans="1:2" x14ac:dyDescent="0.25">
      <c r="A4427" s="24">
        <v>44489</v>
      </c>
      <c r="B4427" s="26"/>
    </row>
    <row r="4428" spans="1:2" x14ac:dyDescent="0.25">
      <c r="A4428" s="24">
        <v>44490</v>
      </c>
      <c r="B4428" s="26"/>
    </row>
    <row r="4429" spans="1:2" x14ac:dyDescent="0.25">
      <c r="A4429" s="24">
        <v>44491</v>
      </c>
      <c r="B4429" s="26"/>
    </row>
    <row r="4430" spans="1:2" x14ac:dyDescent="0.25">
      <c r="A4430" s="24">
        <v>44494</v>
      </c>
      <c r="B4430" s="26"/>
    </row>
    <row r="4431" spans="1:2" x14ac:dyDescent="0.25">
      <c r="A4431" s="24">
        <v>44495</v>
      </c>
      <c r="B4431" s="26"/>
    </row>
    <row r="4432" spans="1:2" x14ac:dyDescent="0.25">
      <c r="A4432" s="24">
        <v>44496</v>
      </c>
      <c r="B4432" s="26"/>
    </row>
    <row r="4433" spans="1:2" x14ac:dyDescent="0.25">
      <c r="A4433" s="24">
        <v>44497</v>
      </c>
      <c r="B4433" s="26"/>
    </row>
    <row r="4434" spans="1:2" x14ac:dyDescent="0.25">
      <c r="A4434" s="24">
        <v>44498</v>
      </c>
      <c r="B4434" s="26"/>
    </row>
    <row r="4435" spans="1:2" x14ac:dyDescent="0.25">
      <c r="A4435" s="24">
        <v>44501</v>
      </c>
      <c r="B4435" s="26"/>
    </row>
    <row r="4436" spans="1:2" x14ac:dyDescent="0.25">
      <c r="A4436" s="24">
        <v>44502</v>
      </c>
      <c r="B4436" s="26"/>
    </row>
    <row r="4437" spans="1:2" x14ac:dyDescent="0.25">
      <c r="A4437" s="24">
        <v>44503</v>
      </c>
      <c r="B4437" s="26"/>
    </row>
    <row r="4438" spans="1:2" x14ac:dyDescent="0.25">
      <c r="A4438" s="24">
        <v>44504</v>
      </c>
      <c r="B4438" s="26"/>
    </row>
    <row r="4439" spans="1:2" x14ac:dyDescent="0.25">
      <c r="A4439" s="24">
        <v>44505</v>
      </c>
      <c r="B4439" s="26"/>
    </row>
    <row r="4440" spans="1:2" x14ac:dyDescent="0.25">
      <c r="A4440" s="24">
        <v>44508</v>
      </c>
      <c r="B4440" s="26"/>
    </row>
    <row r="4441" spans="1:2" x14ac:dyDescent="0.25">
      <c r="A4441" s="24">
        <v>44509</v>
      </c>
      <c r="B4441" s="26"/>
    </row>
    <row r="4442" spans="1:2" x14ac:dyDescent="0.25">
      <c r="A4442" s="24">
        <v>44510</v>
      </c>
      <c r="B4442" s="26"/>
    </row>
    <row r="4443" spans="1:2" x14ac:dyDescent="0.25">
      <c r="A4443" s="24">
        <v>44511</v>
      </c>
      <c r="B4443" s="26"/>
    </row>
    <row r="4444" spans="1:2" x14ac:dyDescent="0.25">
      <c r="A4444" s="24">
        <v>44512</v>
      </c>
      <c r="B4444" s="26"/>
    </row>
    <row r="4445" spans="1:2" x14ac:dyDescent="0.25">
      <c r="A4445" s="24">
        <v>44515</v>
      </c>
      <c r="B4445" s="26"/>
    </row>
    <row r="4446" spans="1:2" x14ac:dyDescent="0.25">
      <c r="A4446" s="24">
        <v>44516</v>
      </c>
      <c r="B4446" s="26"/>
    </row>
    <row r="4447" spans="1:2" x14ac:dyDescent="0.25">
      <c r="A4447" s="24">
        <v>44517</v>
      </c>
      <c r="B4447" s="26"/>
    </row>
    <row r="4448" spans="1:2" x14ac:dyDescent="0.25">
      <c r="A4448" s="24">
        <v>44518</v>
      </c>
      <c r="B4448" s="26"/>
    </row>
    <row r="4449" spans="1:2" x14ac:dyDescent="0.25">
      <c r="A4449" s="24">
        <v>44519</v>
      </c>
      <c r="B4449" s="26"/>
    </row>
    <row r="4450" spans="1:2" x14ac:dyDescent="0.25">
      <c r="A4450" s="24">
        <v>44522</v>
      </c>
      <c r="B4450" s="26"/>
    </row>
    <row r="4451" spans="1:2" x14ac:dyDescent="0.25">
      <c r="A4451" s="24">
        <v>44523</v>
      </c>
      <c r="B4451" s="26"/>
    </row>
    <row r="4452" spans="1:2" x14ac:dyDescent="0.25">
      <c r="A4452" s="24">
        <v>44524</v>
      </c>
      <c r="B4452" s="26"/>
    </row>
    <row r="4453" spans="1:2" x14ac:dyDescent="0.25">
      <c r="A4453" s="24">
        <v>44526</v>
      </c>
      <c r="B4453" s="26"/>
    </row>
    <row r="4454" spans="1:2" x14ac:dyDescent="0.25">
      <c r="A4454" s="24">
        <v>44529</v>
      </c>
      <c r="B4454" s="26"/>
    </row>
    <row r="4455" spans="1:2" x14ac:dyDescent="0.25">
      <c r="A4455" s="24">
        <v>44530</v>
      </c>
      <c r="B4455" s="26"/>
    </row>
    <row r="4456" spans="1:2" x14ac:dyDescent="0.25">
      <c r="A4456" s="24">
        <v>44531</v>
      </c>
      <c r="B4456" s="26"/>
    </row>
    <row r="4457" spans="1:2" x14ac:dyDescent="0.25">
      <c r="A4457" s="24">
        <v>44532</v>
      </c>
      <c r="B4457" s="26"/>
    </row>
    <row r="4458" spans="1:2" x14ac:dyDescent="0.25">
      <c r="A4458" s="24">
        <v>44533</v>
      </c>
      <c r="B4458" s="26"/>
    </row>
    <row r="4459" spans="1:2" x14ac:dyDescent="0.25">
      <c r="A4459" s="24">
        <v>44536</v>
      </c>
      <c r="B4459" s="26"/>
    </row>
    <row r="4460" spans="1:2" x14ac:dyDescent="0.25">
      <c r="A4460" s="24">
        <v>44537</v>
      </c>
      <c r="B4460" s="26"/>
    </row>
    <row r="4461" spans="1:2" x14ac:dyDescent="0.25">
      <c r="A4461" s="24">
        <v>44538</v>
      </c>
      <c r="B4461" s="26"/>
    </row>
    <row r="4462" spans="1:2" x14ac:dyDescent="0.25">
      <c r="A4462" s="24">
        <v>44539</v>
      </c>
      <c r="B4462" s="26"/>
    </row>
    <row r="4463" spans="1:2" x14ac:dyDescent="0.25">
      <c r="A4463" s="24">
        <v>44540</v>
      </c>
      <c r="B4463" s="26"/>
    </row>
    <row r="4464" spans="1:2" x14ac:dyDescent="0.25">
      <c r="A4464" s="24">
        <v>44543</v>
      </c>
      <c r="B4464" s="26"/>
    </row>
    <row r="4465" spans="1:2" x14ac:dyDescent="0.25">
      <c r="A4465" s="24">
        <v>44544</v>
      </c>
      <c r="B4465" s="26"/>
    </row>
    <row r="4466" spans="1:2" x14ac:dyDescent="0.25">
      <c r="A4466" s="24">
        <v>44545</v>
      </c>
      <c r="B4466" s="26"/>
    </row>
    <row r="4467" spans="1:2" x14ac:dyDescent="0.25">
      <c r="A4467" s="24">
        <v>44546</v>
      </c>
      <c r="B4467" s="26"/>
    </row>
    <row r="4468" spans="1:2" x14ac:dyDescent="0.25">
      <c r="A4468" s="24">
        <v>44547</v>
      </c>
      <c r="B4468" s="26"/>
    </row>
    <row r="4469" spans="1:2" x14ac:dyDescent="0.25">
      <c r="A4469" s="24">
        <v>44550</v>
      </c>
      <c r="B4469" s="26"/>
    </row>
    <row r="4470" spans="1:2" x14ac:dyDescent="0.25">
      <c r="A4470" s="24">
        <v>44551</v>
      </c>
      <c r="B4470" s="26"/>
    </row>
    <row r="4471" spans="1:2" x14ac:dyDescent="0.25">
      <c r="A4471" s="24">
        <v>44552</v>
      </c>
      <c r="B4471" s="26"/>
    </row>
    <row r="4472" spans="1:2" x14ac:dyDescent="0.25">
      <c r="A4472" s="24">
        <v>44553</v>
      </c>
      <c r="B4472" s="26"/>
    </row>
    <row r="4473" spans="1:2" x14ac:dyDescent="0.25">
      <c r="A4473" s="24">
        <v>44557</v>
      </c>
      <c r="B4473" s="26"/>
    </row>
    <row r="4474" spans="1:2" x14ac:dyDescent="0.25">
      <c r="A4474" s="24">
        <v>44558</v>
      </c>
      <c r="B4474" s="26"/>
    </row>
    <row r="4475" spans="1:2" x14ac:dyDescent="0.25">
      <c r="A4475" s="24">
        <v>44559</v>
      </c>
      <c r="B4475" s="26"/>
    </row>
    <row r="4476" spans="1:2" x14ac:dyDescent="0.25">
      <c r="A4476" s="24">
        <v>44560</v>
      </c>
      <c r="B4476" s="26"/>
    </row>
    <row r="4477" spans="1:2" x14ac:dyDescent="0.25">
      <c r="A4477" s="24">
        <v>44561</v>
      </c>
      <c r="B4477" s="26"/>
    </row>
    <row r="4478" spans="1:2" x14ac:dyDescent="0.25">
      <c r="A4478" s="24">
        <v>44564</v>
      </c>
      <c r="B4478" s="26"/>
    </row>
    <row r="4479" spans="1:2" x14ac:dyDescent="0.25">
      <c r="A4479" s="24">
        <v>44565</v>
      </c>
      <c r="B4479" s="26"/>
    </row>
    <row r="4480" spans="1:2" x14ac:dyDescent="0.25">
      <c r="A4480" s="24">
        <v>44566</v>
      </c>
      <c r="B4480" s="26"/>
    </row>
    <row r="4481" spans="1:2" x14ac:dyDescent="0.25">
      <c r="A4481" s="24">
        <v>44567</v>
      </c>
      <c r="B4481" s="26"/>
    </row>
    <row r="4482" spans="1:2" x14ac:dyDescent="0.25">
      <c r="A4482" s="24">
        <v>44568</v>
      </c>
      <c r="B4482" s="26"/>
    </row>
    <row r="4483" spans="1:2" x14ac:dyDescent="0.25">
      <c r="A4483" s="24">
        <v>44571</v>
      </c>
      <c r="B4483" s="26"/>
    </row>
    <row r="4484" spans="1:2" x14ac:dyDescent="0.25">
      <c r="A4484" s="24">
        <v>44572</v>
      </c>
      <c r="B4484" s="26"/>
    </row>
    <row r="4485" spans="1:2" x14ac:dyDescent="0.25">
      <c r="A4485" s="24">
        <v>44573</v>
      </c>
      <c r="B4485" s="26"/>
    </row>
    <row r="4486" spans="1:2" x14ac:dyDescent="0.25">
      <c r="A4486" s="24">
        <v>44574</v>
      </c>
      <c r="B4486" s="26"/>
    </row>
    <row r="4487" spans="1:2" x14ac:dyDescent="0.25">
      <c r="A4487" s="24">
        <v>44575</v>
      </c>
      <c r="B4487" s="26"/>
    </row>
    <row r="4488" spans="1:2" x14ac:dyDescent="0.25">
      <c r="A4488" s="24">
        <v>44579</v>
      </c>
      <c r="B4488" s="26"/>
    </row>
    <row r="4489" spans="1:2" x14ac:dyDescent="0.25">
      <c r="A4489" s="24">
        <v>44580</v>
      </c>
      <c r="B4489" s="26"/>
    </row>
    <row r="4490" spans="1:2" x14ac:dyDescent="0.25">
      <c r="A4490" s="24">
        <v>44581</v>
      </c>
      <c r="B4490" s="26"/>
    </row>
    <row r="4491" spans="1:2" x14ac:dyDescent="0.25">
      <c r="A4491" s="24">
        <v>44582</v>
      </c>
      <c r="B4491" s="26"/>
    </row>
    <row r="4492" spans="1:2" x14ac:dyDescent="0.25">
      <c r="A4492" s="24">
        <v>44585</v>
      </c>
      <c r="B4492" s="26"/>
    </row>
    <row r="4493" spans="1:2" x14ac:dyDescent="0.25">
      <c r="A4493" s="24">
        <v>44586</v>
      </c>
      <c r="B4493" s="26"/>
    </row>
    <row r="4494" spans="1:2" x14ac:dyDescent="0.25">
      <c r="A4494" s="24">
        <v>44587</v>
      </c>
      <c r="B4494" s="26"/>
    </row>
    <row r="4495" spans="1:2" x14ac:dyDescent="0.25">
      <c r="A4495" s="24">
        <v>44588</v>
      </c>
      <c r="B4495" s="26"/>
    </row>
    <row r="4496" spans="1:2" x14ac:dyDescent="0.25">
      <c r="A4496" s="24">
        <v>44589</v>
      </c>
      <c r="B4496" s="26"/>
    </row>
    <row r="4497" spans="1:2" x14ac:dyDescent="0.25">
      <c r="A4497" s="24">
        <v>44592</v>
      </c>
      <c r="B4497" s="26"/>
    </row>
    <row r="4498" spans="1:2" x14ac:dyDescent="0.25">
      <c r="A4498" s="24">
        <v>44593</v>
      </c>
      <c r="B4498" s="26"/>
    </row>
    <row r="4499" spans="1:2" x14ac:dyDescent="0.25">
      <c r="A4499" s="24">
        <v>44594</v>
      </c>
      <c r="B4499" s="26"/>
    </row>
    <row r="4500" spans="1:2" x14ac:dyDescent="0.25">
      <c r="A4500" s="24">
        <v>44595</v>
      </c>
      <c r="B4500" s="26"/>
    </row>
    <row r="4501" spans="1:2" x14ac:dyDescent="0.25">
      <c r="A4501" s="24">
        <v>44596</v>
      </c>
      <c r="B4501" s="26"/>
    </row>
    <row r="4502" spans="1:2" x14ac:dyDescent="0.25">
      <c r="A4502" s="24">
        <v>44599</v>
      </c>
      <c r="B4502" s="26"/>
    </row>
    <row r="4503" spans="1:2" x14ac:dyDescent="0.25">
      <c r="A4503" s="24">
        <v>44600</v>
      </c>
      <c r="B4503" s="26"/>
    </row>
    <row r="4504" spans="1:2" x14ac:dyDescent="0.25">
      <c r="A4504" s="24">
        <v>44601</v>
      </c>
      <c r="B4504" s="26"/>
    </row>
    <row r="4505" spans="1:2" x14ac:dyDescent="0.25">
      <c r="A4505" s="24">
        <v>44602</v>
      </c>
      <c r="B4505" s="26"/>
    </row>
    <row r="4506" spans="1:2" x14ac:dyDescent="0.25">
      <c r="A4506" s="24">
        <v>44603</v>
      </c>
      <c r="B4506" s="26"/>
    </row>
    <row r="4507" spans="1:2" x14ac:dyDescent="0.25">
      <c r="A4507" s="24">
        <v>44606</v>
      </c>
      <c r="B4507" s="26"/>
    </row>
    <row r="4508" spans="1:2" x14ac:dyDescent="0.25">
      <c r="A4508" s="24">
        <v>44607</v>
      </c>
      <c r="B4508" s="26"/>
    </row>
    <row r="4509" spans="1:2" x14ac:dyDescent="0.25">
      <c r="A4509" s="24">
        <v>44608</v>
      </c>
      <c r="B4509" s="26"/>
    </row>
    <row r="4510" spans="1:2" x14ac:dyDescent="0.25">
      <c r="A4510" s="24">
        <v>44609</v>
      </c>
      <c r="B4510" s="26"/>
    </row>
    <row r="4511" spans="1:2" x14ac:dyDescent="0.25">
      <c r="A4511" s="24">
        <v>44610</v>
      </c>
      <c r="B4511" s="26"/>
    </row>
    <row r="4512" spans="1:2" x14ac:dyDescent="0.25">
      <c r="A4512" s="24">
        <v>44614</v>
      </c>
      <c r="B4512" s="26"/>
    </row>
    <row r="4513" spans="1:2" x14ac:dyDescent="0.25">
      <c r="A4513" s="24">
        <v>44615</v>
      </c>
      <c r="B4513" s="26"/>
    </row>
    <row r="4514" spans="1:2" x14ac:dyDescent="0.25">
      <c r="A4514" s="24">
        <v>44616</v>
      </c>
      <c r="B4514" s="26"/>
    </row>
    <row r="4515" spans="1:2" x14ac:dyDescent="0.25">
      <c r="A4515" s="24">
        <v>44617</v>
      </c>
      <c r="B4515" s="26"/>
    </row>
    <row r="4516" spans="1:2" x14ac:dyDescent="0.25">
      <c r="A4516" s="24" t="s">
        <v>58</v>
      </c>
      <c r="B4516" s="26"/>
    </row>
    <row r="4517" spans="1:2" x14ac:dyDescent="0.25">
      <c r="A4517" s="24" t="s">
        <v>7</v>
      </c>
      <c r="B4517" s="26"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338"/>
  <sheetViews>
    <sheetView workbookViewId="0">
      <selection sqref="A1:I2338"/>
    </sheetView>
  </sheetViews>
  <sheetFormatPr defaultRowHeight="15" x14ac:dyDescent="0.25"/>
  <cols>
    <col min="1" max="1" width="10.7109375" style="1" bestFit="1" customWidth="1"/>
  </cols>
  <sheetData>
    <row r="1" spans="1:9" x14ac:dyDescent="0.25">
      <c r="A1" s="39" t="s">
        <v>29</v>
      </c>
      <c r="B1" s="39" t="s">
        <v>33</v>
      </c>
      <c r="C1" s="39" t="s">
        <v>34</v>
      </c>
      <c r="D1" s="39" t="s">
        <v>35</v>
      </c>
      <c r="E1" s="39" t="s">
        <v>36</v>
      </c>
      <c r="F1" s="39" t="s">
        <v>37</v>
      </c>
      <c r="G1" s="39" t="s">
        <v>38</v>
      </c>
      <c r="H1" s="39" t="s">
        <v>39</v>
      </c>
      <c r="I1" s="39" t="s">
        <v>40</v>
      </c>
    </row>
    <row r="2" spans="1:9" x14ac:dyDescent="0.25">
      <c r="A2" s="40">
        <v>44210</v>
      </c>
      <c r="B2" s="39" t="s">
        <v>41</v>
      </c>
      <c r="C2" s="39" t="s">
        <v>42</v>
      </c>
      <c r="D2" s="39">
        <v>10.48195209</v>
      </c>
      <c r="E2" s="39">
        <v>10.305068090000001</v>
      </c>
      <c r="F2" s="39">
        <v>1.71648</v>
      </c>
      <c r="G2" s="39">
        <v>0.17688400000000001</v>
      </c>
      <c r="H2" s="39">
        <v>163480.91</v>
      </c>
      <c r="I2" s="39">
        <v>1713599087.2135</v>
      </c>
    </row>
    <row r="3" spans="1:9" x14ac:dyDescent="0.25">
      <c r="A3" s="40">
        <v>44209</v>
      </c>
      <c r="B3" s="39" t="s">
        <v>41</v>
      </c>
      <c r="C3" s="39" t="s">
        <v>42</v>
      </c>
      <c r="D3" s="39">
        <v>10.305067599999999</v>
      </c>
      <c r="E3" s="39">
        <v>10.561556599999999</v>
      </c>
      <c r="F3" s="39">
        <v>-2.4285199999999998</v>
      </c>
      <c r="G3" s="39">
        <v>-0.25648900000000002</v>
      </c>
      <c r="H3" s="39">
        <v>153980.91</v>
      </c>
      <c r="I3" s="39">
        <v>1586783707.26965</v>
      </c>
    </row>
    <row r="4" spans="1:9" x14ac:dyDescent="0.25">
      <c r="A4" s="40">
        <v>44208</v>
      </c>
      <c r="B4" s="39" t="s">
        <v>41</v>
      </c>
      <c r="C4" s="39" t="s">
        <v>42</v>
      </c>
      <c r="D4" s="39">
        <v>10.561556639999999</v>
      </c>
      <c r="E4" s="39">
        <v>11.105103639999999</v>
      </c>
      <c r="F4" s="39">
        <v>-4.8945699999999999</v>
      </c>
      <c r="G4" s="39">
        <v>-0.543547</v>
      </c>
      <c r="H4" s="39">
        <v>150680.91</v>
      </c>
      <c r="I4" s="39">
        <v>1591424986.65485</v>
      </c>
    </row>
    <row r="5" spans="1:9" x14ac:dyDescent="0.25">
      <c r="A5" s="40">
        <v>44207</v>
      </c>
      <c r="B5" s="39" t="s">
        <v>41</v>
      </c>
      <c r="C5" s="39" t="s">
        <v>42</v>
      </c>
      <c r="D5" s="39">
        <v>11.105104089999999</v>
      </c>
      <c r="E5" s="39">
        <v>10.19510709</v>
      </c>
      <c r="F5" s="39">
        <v>8.9258199999999999</v>
      </c>
      <c r="G5" s="39">
        <v>0.90999699999999994</v>
      </c>
      <c r="H5" s="39">
        <v>151030.91</v>
      </c>
      <c r="I5" s="39">
        <v>1677213998.5676301</v>
      </c>
    </row>
    <row r="6" spans="1:9" x14ac:dyDescent="0.25">
      <c r="A6" s="40">
        <v>44204</v>
      </c>
      <c r="B6" s="39" t="s">
        <v>41</v>
      </c>
      <c r="C6" s="39" t="s">
        <v>42</v>
      </c>
      <c r="D6" s="39">
        <v>10.195106989999999</v>
      </c>
      <c r="E6" s="39">
        <v>10.35038499</v>
      </c>
      <c r="F6" s="39">
        <v>-1.50021</v>
      </c>
      <c r="G6" s="39">
        <v>-0.155278</v>
      </c>
      <c r="H6" s="39">
        <v>149130.91</v>
      </c>
      <c r="I6" s="39">
        <v>1520405603.3562701</v>
      </c>
    </row>
    <row r="7" spans="1:9" x14ac:dyDescent="0.25">
      <c r="A7" s="40">
        <v>44203</v>
      </c>
      <c r="B7" s="39" t="s">
        <v>41</v>
      </c>
      <c r="C7" s="39" t="s">
        <v>42</v>
      </c>
      <c r="D7" s="39">
        <v>10.350384590000001</v>
      </c>
      <c r="E7" s="39">
        <v>11.350301590000001</v>
      </c>
      <c r="F7" s="39">
        <v>-8.8096099999999993</v>
      </c>
      <c r="G7" s="39">
        <v>-0.99991699999999994</v>
      </c>
      <c r="H7" s="39">
        <v>139680.91</v>
      </c>
      <c r="I7" s="39">
        <v>1445751159.0819399</v>
      </c>
    </row>
    <row r="8" spans="1:9" x14ac:dyDescent="0.25">
      <c r="A8" s="40">
        <v>44202</v>
      </c>
      <c r="B8" s="39" t="s">
        <v>41</v>
      </c>
      <c r="C8" s="39" t="s">
        <v>42</v>
      </c>
      <c r="D8" s="39">
        <v>11.35030192</v>
      </c>
      <c r="E8" s="39">
        <v>11.464550920000001</v>
      </c>
      <c r="F8" s="39">
        <v>-0.99653999999999998</v>
      </c>
      <c r="G8" s="39">
        <v>-0.114249</v>
      </c>
      <c r="H8" s="39">
        <v>132480.91</v>
      </c>
      <c r="I8" s="39">
        <v>1503698349.8369501</v>
      </c>
    </row>
    <row r="9" spans="1:9" x14ac:dyDescent="0.25">
      <c r="A9" s="40">
        <v>44201</v>
      </c>
      <c r="B9" s="39" t="s">
        <v>41</v>
      </c>
      <c r="C9" s="39" t="s">
        <v>42</v>
      </c>
      <c r="D9" s="39">
        <v>11.464550490000001</v>
      </c>
      <c r="E9" s="39">
        <v>12.01384549</v>
      </c>
      <c r="F9" s="39">
        <v>-4.5721800000000004</v>
      </c>
      <c r="G9" s="39">
        <v>-0.54929499999999998</v>
      </c>
      <c r="H9" s="39">
        <v>127130.91</v>
      </c>
      <c r="I9" s="39">
        <v>1457498759.4637401</v>
      </c>
    </row>
    <row r="10" spans="1:9" x14ac:dyDescent="0.25">
      <c r="A10" s="40">
        <v>44200</v>
      </c>
      <c r="B10" s="39" t="s">
        <v>41</v>
      </c>
      <c r="C10" s="39" t="s">
        <v>42</v>
      </c>
      <c r="D10" s="39">
        <v>12.013845310000001</v>
      </c>
      <c r="E10" s="39">
        <v>10.66774931</v>
      </c>
      <c r="F10" s="39">
        <v>12.618370000000001</v>
      </c>
      <c r="G10" s="39">
        <v>1.346096</v>
      </c>
      <c r="H10" s="39">
        <v>127130.91</v>
      </c>
      <c r="I10" s="39">
        <v>1527331110.8872199</v>
      </c>
    </row>
    <row r="11" spans="1:9" x14ac:dyDescent="0.25">
      <c r="A11" s="40">
        <v>44196</v>
      </c>
      <c r="B11" s="39" t="s">
        <v>41</v>
      </c>
      <c r="C11" s="39" t="s">
        <v>42</v>
      </c>
      <c r="D11" s="39">
        <v>10.667749000000001</v>
      </c>
      <c r="E11" s="39">
        <v>10.683142</v>
      </c>
      <c r="F11" s="39">
        <v>-0.14409</v>
      </c>
      <c r="G11" s="39">
        <v>-1.5393E-2</v>
      </c>
      <c r="H11" s="39">
        <v>127130.91</v>
      </c>
      <c r="I11" s="39">
        <v>1356200659.35708</v>
      </c>
    </row>
    <row r="12" spans="1:9" x14ac:dyDescent="0.25">
      <c r="A12" s="40">
        <v>44195</v>
      </c>
      <c r="B12" s="39" t="s">
        <v>41</v>
      </c>
      <c r="C12" s="39" t="s">
        <v>42</v>
      </c>
      <c r="D12" s="39">
        <v>10.683141640000001</v>
      </c>
      <c r="E12" s="39">
        <v>11.277178640000001</v>
      </c>
      <c r="F12" s="39">
        <v>-5.2675999999999998</v>
      </c>
      <c r="G12" s="39">
        <v>-0.59403700000000004</v>
      </c>
      <c r="H12" s="39">
        <v>122530.91</v>
      </c>
      <c r="I12" s="39">
        <v>1309015088.1743701</v>
      </c>
    </row>
    <row r="13" spans="1:9" x14ac:dyDescent="0.25">
      <c r="A13" s="40">
        <v>44194</v>
      </c>
      <c r="B13" s="39" t="s">
        <v>41</v>
      </c>
      <c r="C13" s="39" t="s">
        <v>42</v>
      </c>
      <c r="D13" s="39">
        <v>11.27717895</v>
      </c>
      <c r="E13" s="39">
        <v>10.677020949999999</v>
      </c>
      <c r="F13" s="39">
        <v>5.6210199999999997</v>
      </c>
      <c r="G13" s="39">
        <v>0.60015799999999997</v>
      </c>
      <c r="H13" s="39">
        <v>121330.91</v>
      </c>
      <c r="I13" s="39">
        <v>1368270406.7907</v>
      </c>
    </row>
    <row r="14" spans="1:9" x14ac:dyDescent="0.25">
      <c r="A14" s="40">
        <v>44193</v>
      </c>
      <c r="B14" s="39" t="s">
        <v>41</v>
      </c>
      <c r="C14" s="39" t="s">
        <v>42</v>
      </c>
      <c r="D14" s="39">
        <v>10.677020750000001</v>
      </c>
      <c r="E14" s="39">
        <v>10.757046750000001</v>
      </c>
      <c r="F14" s="39">
        <v>-0.74394000000000005</v>
      </c>
      <c r="G14" s="39">
        <v>-8.0026E-2</v>
      </c>
      <c r="H14" s="39">
        <v>117880.91</v>
      </c>
      <c r="I14" s="39">
        <v>1258616943.45292</v>
      </c>
    </row>
    <row r="15" spans="1:9" x14ac:dyDescent="0.25">
      <c r="A15" s="40">
        <v>44189</v>
      </c>
      <c r="B15" s="39" t="s">
        <v>41</v>
      </c>
      <c r="C15" s="39" t="s">
        <v>42</v>
      </c>
      <c r="D15" s="39">
        <v>10.757046539999999</v>
      </c>
      <c r="E15" s="39">
        <v>11.25025254</v>
      </c>
      <c r="F15" s="39">
        <v>-4.3839499999999996</v>
      </c>
      <c r="G15" s="39">
        <v>-0.49320599999999998</v>
      </c>
      <c r="H15" s="39">
        <v>114580.91</v>
      </c>
      <c r="I15" s="39">
        <v>1232552202.97964</v>
      </c>
    </row>
    <row r="16" spans="1:9" x14ac:dyDescent="0.25">
      <c r="A16" s="40">
        <v>44188</v>
      </c>
      <c r="B16" s="39" t="s">
        <v>41</v>
      </c>
      <c r="C16" s="39" t="s">
        <v>42</v>
      </c>
      <c r="D16" s="39">
        <v>11.25025291</v>
      </c>
      <c r="E16" s="39">
        <v>11.98221991</v>
      </c>
      <c r="F16" s="39">
        <v>-6.1087800000000003</v>
      </c>
      <c r="G16" s="39">
        <v>-0.73196700000000003</v>
      </c>
      <c r="H16" s="39">
        <v>114580.91</v>
      </c>
      <c r="I16" s="39">
        <v>1289064238.6584499</v>
      </c>
    </row>
    <row r="17" spans="1:9" x14ac:dyDescent="0.25">
      <c r="A17" s="40">
        <v>44187</v>
      </c>
      <c r="B17" s="39" t="s">
        <v>41</v>
      </c>
      <c r="C17" s="39" t="s">
        <v>42</v>
      </c>
      <c r="D17" s="39">
        <v>11.98222002</v>
      </c>
      <c r="E17" s="39">
        <v>12.32243302</v>
      </c>
      <c r="F17" s="39">
        <v>-2.76092</v>
      </c>
      <c r="G17" s="39">
        <v>-0.34021299999999999</v>
      </c>
      <c r="H17" s="39">
        <v>114580.91</v>
      </c>
      <c r="I17" s="39">
        <v>1372933697.67625</v>
      </c>
    </row>
    <row r="18" spans="1:9" x14ac:dyDescent="0.25">
      <c r="A18" s="40">
        <v>44186</v>
      </c>
      <c r="B18" s="39" t="s">
        <v>41</v>
      </c>
      <c r="C18" s="39" t="s">
        <v>42</v>
      </c>
      <c r="D18" s="39">
        <v>12.32243287</v>
      </c>
      <c r="E18" s="39">
        <v>10.944962869999999</v>
      </c>
      <c r="F18" s="39">
        <v>12.585419999999999</v>
      </c>
      <c r="G18" s="39">
        <v>1.37747</v>
      </c>
      <c r="H18" s="39">
        <v>114580.91</v>
      </c>
      <c r="I18" s="39">
        <v>1411915596.30337</v>
      </c>
    </row>
    <row r="19" spans="1:9" x14ac:dyDescent="0.25">
      <c r="A19" s="40">
        <v>44183</v>
      </c>
      <c r="B19" s="39" t="s">
        <v>41</v>
      </c>
      <c r="C19" s="39" t="s">
        <v>42</v>
      </c>
      <c r="D19" s="39">
        <v>10.944963120000001</v>
      </c>
      <c r="E19" s="39">
        <v>10.714110120000001</v>
      </c>
      <c r="F19" s="39">
        <v>2.1546599999999998</v>
      </c>
      <c r="G19" s="39">
        <v>0.230853</v>
      </c>
      <c r="H19" s="39">
        <v>116180.91</v>
      </c>
      <c r="I19" s="39">
        <v>1271595797.08796</v>
      </c>
    </row>
    <row r="20" spans="1:9" x14ac:dyDescent="0.25">
      <c r="A20" s="40">
        <v>44182</v>
      </c>
      <c r="B20" s="39" t="s">
        <v>41</v>
      </c>
      <c r="C20" s="39" t="s">
        <v>42</v>
      </c>
      <c r="D20" s="39">
        <v>10.714109710000001</v>
      </c>
      <c r="E20" s="39">
        <v>10.89699171</v>
      </c>
      <c r="F20" s="39">
        <v>-1.67828</v>
      </c>
      <c r="G20" s="39">
        <v>-0.18288199999999999</v>
      </c>
      <c r="H20" s="39">
        <v>116180.91</v>
      </c>
      <c r="I20" s="39">
        <v>1244775037.37585</v>
      </c>
    </row>
    <row r="21" spans="1:9" x14ac:dyDescent="0.25">
      <c r="A21" s="40">
        <v>44181</v>
      </c>
      <c r="B21" s="39" t="s">
        <v>41</v>
      </c>
      <c r="C21" s="39" t="s">
        <v>42</v>
      </c>
      <c r="D21" s="39">
        <v>10.896991480000001</v>
      </c>
      <c r="E21" s="39">
        <v>11.50187348</v>
      </c>
      <c r="F21" s="39">
        <v>-5.2589899999999998</v>
      </c>
      <c r="G21" s="39">
        <v>-0.60488200000000003</v>
      </c>
      <c r="H21" s="39">
        <v>116180.91</v>
      </c>
      <c r="I21" s="39">
        <v>1266022408.20262</v>
      </c>
    </row>
    <row r="22" spans="1:9" x14ac:dyDescent="0.25">
      <c r="A22" s="40">
        <v>44180</v>
      </c>
      <c r="B22" s="39" t="s">
        <v>41</v>
      </c>
      <c r="C22" s="39" t="s">
        <v>42</v>
      </c>
      <c r="D22" s="39">
        <v>11.50187369</v>
      </c>
      <c r="E22" s="39">
        <v>12.329598689999999</v>
      </c>
      <c r="F22" s="39">
        <v>-6.7133200000000004</v>
      </c>
      <c r="G22" s="39">
        <v>-0.82772500000000004</v>
      </c>
      <c r="H22" s="39">
        <v>116180.91</v>
      </c>
      <c r="I22" s="39">
        <v>1336298175.013</v>
      </c>
    </row>
    <row r="23" spans="1:9" x14ac:dyDescent="0.25">
      <c r="A23" s="40">
        <v>44179</v>
      </c>
      <c r="B23" s="39" t="s">
        <v>41</v>
      </c>
      <c r="C23" s="39" t="s">
        <v>42</v>
      </c>
      <c r="D23" s="39">
        <v>12.32959825</v>
      </c>
      <c r="E23" s="39">
        <v>11.935414249999999</v>
      </c>
      <c r="F23" s="39">
        <v>3.3026399999999998</v>
      </c>
      <c r="G23" s="39">
        <v>0.39418399999999998</v>
      </c>
      <c r="H23" s="39">
        <v>117680.91</v>
      </c>
      <c r="I23" s="39">
        <v>1450958366.6536</v>
      </c>
    </row>
    <row r="24" spans="1:9" x14ac:dyDescent="0.25">
      <c r="A24" s="40">
        <v>44176</v>
      </c>
      <c r="B24" s="39" t="s">
        <v>41</v>
      </c>
      <c r="C24" s="39" t="s">
        <v>42</v>
      </c>
      <c r="D24" s="39">
        <v>11.93541389</v>
      </c>
      <c r="E24" s="39">
        <v>11.28854289</v>
      </c>
      <c r="F24" s="39">
        <v>5.7303300000000004</v>
      </c>
      <c r="G24" s="39">
        <v>0.64687099999999997</v>
      </c>
      <c r="H24" s="39">
        <v>117680.91</v>
      </c>
      <c r="I24" s="39">
        <v>1404570391.6726601</v>
      </c>
    </row>
    <row r="25" spans="1:9" x14ac:dyDescent="0.25">
      <c r="A25" s="40">
        <v>44175</v>
      </c>
      <c r="B25" s="39" t="s">
        <v>41</v>
      </c>
      <c r="C25" s="39" t="s">
        <v>42</v>
      </c>
      <c r="D25" s="39">
        <v>11.288542870000001</v>
      </c>
      <c r="E25" s="39">
        <v>11.124400870000001</v>
      </c>
      <c r="F25" s="39">
        <v>1.4755100000000001</v>
      </c>
      <c r="G25" s="39">
        <v>0.16414200000000001</v>
      </c>
      <c r="H25" s="39">
        <v>118430.91</v>
      </c>
      <c r="I25" s="39">
        <v>1336912427.2451899</v>
      </c>
    </row>
    <row r="26" spans="1:9" x14ac:dyDescent="0.25">
      <c r="A26" s="40">
        <v>44174</v>
      </c>
      <c r="B26" s="39" t="s">
        <v>41</v>
      </c>
      <c r="C26" s="39" t="s">
        <v>42</v>
      </c>
      <c r="D26" s="39">
        <v>11.124401130000001</v>
      </c>
      <c r="E26" s="39">
        <v>10.53805813</v>
      </c>
      <c r="F26" s="39">
        <v>5.5640499999999999</v>
      </c>
      <c r="G26" s="39">
        <v>0.58634299999999995</v>
      </c>
      <c r="H26" s="39">
        <v>117280.91</v>
      </c>
      <c r="I26" s="39">
        <v>1304679909.9802301</v>
      </c>
    </row>
    <row r="27" spans="1:9" x14ac:dyDescent="0.25">
      <c r="A27" s="40">
        <v>44173</v>
      </c>
      <c r="B27" s="39" t="s">
        <v>41</v>
      </c>
      <c r="C27" s="39" t="s">
        <v>42</v>
      </c>
      <c r="D27" s="39">
        <v>10.538058189999999</v>
      </c>
      <c r="E27" s="39">
        <v>11.11943119</v>
      </c>
      <c r="F27" s="39">
        <v>-5.22844</v>
      </c>
      <c r="G27" s="39">
        <v>-0.58137300000000003</v>
      </c>
      <c r="H27" s="39">
        <v>114330.91</v>
      </c>
      <c r="I27" s="39">
        <v>1204825803.5717599</v>
      </c>
    </row>
    <row r="28" spans="1:9" x14ac:dyDescent="0.25">
      <c r="A28" s="40">
        <v>44172</v>
      </c>
      <c r="B28" s="39" t="s">
        <v>41</v>
      </c>
      <c r="C28" s="39" t="s">
        <v>42</v>
      </c>
      <c r="D28" s="39">
        <v>11.119430960000001</v>
      </c>
      <c r="E28" s="39">
        <v>11.074964960000001</v>
      </c>
      <c r="F28" s="39">
        <v>0.40150000000000002</v>
      </c>
      <c r="G28" s="39">
        <v>4.4465999999999999E-2</v>
      </c>
      <c r="H28" s="39">
        <v>113330.91</v>
      </c>
      <c r="I28" s="39">
        <v>1260175251.61783</v>
      </c>
    </row>
    <row r="29" spans="1:9" x14ac:dyDescent="0.25">
      <c r="A29" s="40">
        <v>44169</v>
      </c>
      <c r="B29" s="39" t="s">
        <v>41</v>
      </c>
      <c r="C29" s="39" t="s">
        <v>42</v>
      </c>
      <c r="D29" s="39">
        <v>11.07496458</v>
      </c>
      <c r="E29" s="39">
        <v>11.32887058</v>
      </c>
      <c r="F29" s="39">
        <v>-2.2412299999999998</v>
      </c>
      <c r="G29" s="39">
        <v>-0.25390600000000002</v>
      </c>
      <c r="H29" s="39">
        <v>111680.91</v>
      </c>
      <c r="I29" s="39">
        <v>1236862144.6620901</v>
      </c>
    </row>
    <row r="30" spans="1:9" x14ac:dyDescent="0.25">
      <c r="A30" s="40">
        <v>44168</v>
      </c>
      <c r="B30" s="39" t="s">
        <v>41</v>
      </c>
      <c r="C30" s="39" t="s">
        <v>42</v>
      </c>
      <c r="D30" s="39">
        <v>11.32887032</v>
      </c>
      <c r="E30" s="39">
        <v>11.172564319999999</v>
      </c>
      <c r="F30" s="39">
        <v>1.3990199999999999</v>
      </c>
      <c r="G30" s="39">
        <v>0.156306</v>
      </c>
      <c r="H30" s="39">
        <v>111680.91</v>
      </c>
      <c r="I30" s="39">
        <v>1265218569.2673299</v>
      </c>
    </row>
    <row r="31" spans="1:9" x14ac:dyDescent="0.25">
      <c r="A31" s="40">
        <v>44167</v>
      </c>
      <c r="B31" s="39" t="s">
        <v>41</v>
      </c>
      <c r="C31" s="39" t="s">
        <v>42</v>
      </c>
      <c r="D31" s="39">
        <v>11.17256422</v>
      </c>
      <c r="E31" s="39">
        <v>11.26362722</v>
      </c>
      <c r="F31" s="39">
        <v>-0.80847000000000002</v>
      </c>
      <c r="G31" s="39">
        <v>-9.1063000000000005E-2</v>
      </c>
      <c r="H31" s="39">
        <v>111680.91</v>
      </c>
      <c r="I31" s="39">
        <v>1247762161.4681599</v>
      </c>
    </row>
    <row r="32" spans="1:9" x14ac:dyDescent="0.25">
      <c r="A32" s="40">
        <v>44166</v>
      </c>
      <c r="B32" s="39" t="s">
        <v>41</v>
      </c>
      <c r="C32" s="39" t="s">
        <v>42</v>
      </c>
      <c r="D32" s="39">
        <v>11.26362703</v>
      </c>
      <c r="E32" s="39">
        <v>11.122849029999999</v>
      </c>
      <c r="F32" s="39">
        <v>1.26566</v>
      </c>
      <c r="G32" s="39">
        <v>0.14077799999999999</v>
      </c>
      <c r="H32" s="39">
        <v>111280.91</v>
      </c>
      <c r="I32" s="39">
        <v>1253426688.3262501</v>
      </c>
    </row>
    <row r="33" spans="1:10" x14ac:dyDescent="0.25">
      <c r="A33" s="40">
        <v>44165</v>
      </c>
      <c r="B33" s="39" t="s">
        <v>41</v>
      </c>
      <c r="C33" s="39" t="s">
        <v>42</v>
      </c>
      <c r="D33" s="39">
        <v>11.12284929</v>
      </c>
      <c r="E33" s="39">
        <v>11.451053290000001</v>
      </c>
      <c r="F33" s="39">
        <v>-2.8661500000000002</v>
      </c>
      <c r="G33" s="39">
        <v>-0.328204</v>
      </c>
      <c r="H33" s="39">
        <v>107030.91</v>
      </c>
      <c r="I33" s="39">
        <v>1190488703.54725</v>
      </c>
    </row>
    <row r="34" spans="1:10" x14ac:dyDescent="0.25">
      <c r="A34" s="40">
        <v>44162</v>
      </c>
      <c r="B34" s="39" t="s">
        <v>41</v>
      </c>
      <c r="C34" s="39" t="s">
        <v>42</v>
      </c>
      <c r="D34" s="39">
        <v>11.451052990000001</v>
      </c>
      <c r="E34" s="39">
        <v>11.306523990000001</v>
      </c>
      <c r="F34" s="39">
        <v>1.2782800000000001</v>
      </c>
      <c r="G34" s="39">
        <v>0.14452899999999999</v>
      </c>
      <c r="H34" s="39">
        <v>106680.91</v>
      </c>
      <c r="I34" s="39">
        <v>1221608776.3335199</v>
      </c>
    </row>
    <row r="35" spans="1:10" x14ac:dyDescent="0.25">
      <c r="A35" s="40">
        <v>44160</v>
      </c>
      <c r="B35" s="39" t="s">
        <v>41</v>
      </c>
      <c r="C35" s="39" t="s">
        <v>42</v>
      </c>
      <c r="D35" s="39">
        <v>11.30652429</v>
      </c>
      <c r="E35" s="39">
        <v>12.00033329</v>
      </c>
      <c r="F35" s="39">
        <v>-5.7815799999999999</v>
      </c>
      <c r="G35" s="39">
        <v>-0.69380900000000001</v>
      </c>
      <c r="H35" s="39">
        <v>106680.91</v>
      </c>
      <c r="I35" s="39">
        <v>1206190322.8073499</v>
      </c>
    </row>
    <row r="36" spans="1:10" x14ac:dyDescent="0.25">
      <c r="A36" s="40">
        <v>44159</v>
      </c>
      <c r="B36" s="39" t="s">
        <v>41</v>
      </c>
      <c r="C36" s="39" t="s">
        <v>42</v>
      </c>
      <c r="D36" s="39">
        <v>12.000332999999999</v>
      </c>
      <c r="E36" s="39">
        <v>12.315199</v>
      </c>
      <c r="F36" s="39">
        <v>-2.5567299999999999</v>
      </c>
      <c r="G36" s="39">
        <v>-0.31486599999999998</v>
      </c>
      <c r="H36" s="39">
        <v>103630.91</v>
      </c>
      <c r="I36" s="39">
        <v>1243605453.0936899</v>
      </c>
    </row>
    <row r="37" spans="1:10" x14ac:dyDescent="0.25">
      <c r="A37" s="40">
        <v>44158</v>
      </c>
      <c r="B37" s="39" t="s">
        <v>41</v>
      </c>
      <c r="C37" s="39" t="s">
        <v>42</v>
      </c>
      <c r="D37" s="39">
        <v>12.315199379999999</v>
      </c>
      <c r="E37" s="39">
        <v>12.505509379999999</v>
      </c>
      <c r="F37" s="39">
        <v>-1.5218100000000001</v>
      </c>
      <c r="G37" s="39">
        <v>-0.19031000000000001</v>
      </c>
      <c r="H37" s="39">
        <v>101830.91</v>
      </c>
      <c r="I37" s="39">
        <v>1254067984.32723</v>
      </c>
    </row>
    <row r="38" spans="1:10" x14ac:dyDescent="0.25">
      <c r="A38" s="40">
        <v>44155</v>
      </c>
      <c r="B38" s="39" t="s">
        <v>41</v>
      </c>
      <c r="C38" s="39" t="s">
        <v>42</v>
      </c>
      <c r="D38" s="39">
        <v>12.505509</v>
      </c>
      <c r="E38" s="39">
        <v>12.582884</v>
      </c>
      <c r="F38" s="39">
        <v>-0.61492000000000002</v>
      </c>
      <c r="G38" s="39">
        <v>-7.7374999999999999E-2</v>
      </c>
      <c r="H38" s="39">
        <v>100580.91</v>
      </c>
      <c r="I38" s="39">
        <v>1257815500.2442</v>
      </c>
    </row>
    <row r="39" spans="1:10" x14ac:dyDescent="0.25">
      <c r="A39" s="40">
        <v>44154</v>
      </c>
      <c r="B39" s="39" t="s">
        <v>41</v>
      </c>
      <c r="C39" s="39" t="s">
        <v>42</v>
      </c>
      <c r="D39" s="39">
        <v>12.58288357</v>
      </c>
      <c r="E39" s="39">
        <v>12.887549569999999</v>
      </c>
      <c r="F39" s="39">
        <v>-2.3640300000000001</v>
      </c>
      <c r="G39" s="39">
        <v>-0.30466599999999999</v>
      </c>
      <c r="H39" s="39">
        <v>100580.91</v>
      </c>
      <c r="I39" s="39">
        <v>1265597905.06041</v>
      </c>
    </row>
    <row r="40" spans="1:10" x14ac:dyDescent="0.25">
      <c r="A40" s="40">
        <v>44153</v>
      </c>
      <c r="B40" s="39" t="s">
        <v>41</v>
      </c>
      <c r="C40" s="39" t="s">
        <v>42</v>
      </c>
      <c r="D40" s="39">
        <v>12.887549999999999</v>
      </c>
      <c r="E40" s="39">
        <v>12.2384</v>
      </c>
      <c r="F40" s="39">
        <v>5.3042100000000003</v>
      </c>
      <c r="G40" s="39">
        <v>0.64915</v>
      </c>
      <c r="H40" s="39">
        <v>100080.91</v>
      </c>
      <c r="I40" s="39">
        <v>1289797757.4456</v>
      </c>
    </row>
    <row r="41" spans="1:10" x14ac:dyDescent="0.25">
      <c r="A41" s="40">
        <v>44152</v>
      </c>
      <c r="B41" s="39" t="s">
        <v>41</v>
      </c>
      <c r="C41" s="39" t="s">
        <v>42</v>
      </c>
      <c r="D41" s="39">
        <v>12.238400159999999</v>
      </c>
      <c r="E41" s="39">
        <v>12.604540160000001</v>
      </c>
      <c r="F41" s="39">
        <v>-2.90483</v>
      </c>
      <c r="G41" s="39">
        <v>-0.36614000000000002</v>
      </c>
      <c r="H41" s="39">
        <v>98280.91</v>
      </c>
      <c r="I41" s="39">
        <v>1202801129.14574</v>
      </c>
    </row>
    <row r="42" spans="1:10" x14ac:dyDescent="0.25">
      <c r="A42" s="40">
        <v>44151</v>
      </c>
      <c r="B42" s="39" t="s">
        <v>41</v>
      </c>
      <c r="C42" s="39" t="s">
        <v>42</v>
      </c>
      <c r="D42" s="39">
        <v>12.604539880000001</v>
      </c>
      <c r="E42" s="39">
        <v>13.02592188</v>
      </c>
      <c r="F42" s="39">
        <v>-3.23495</v>
      </c>
      <c r="G42" s="39">
        <v>-0.42138199999999998</v>
      </c>
      <c r="H42" s="39">
        <v>98280.91</v>
      </c>
      <c r="I42" s="39">
        <v>1238785674.7467699</v>
      </c>
    </row>
    <row r="43" spans="1:10" x14ac:dyDescent="0.25">
      <c r="A43" s="40">
        <v>44148</v>
      </c>
      <c r="B43" s="39" t="s">
        <v>41</v>
      </c>
      <c r="C43" s="39" t="s">
        <v>42</v>
      </c>
      <c r="D43" s="39">
        <v>13.025921759999999</v>
      </c>
      <c r="E43" s="39">
        <v>14.376459759999999</v>
      </c>
      <c r="F43" s="39">
        <v>-9.3940900000000003</v>
      </c>
      <c r="G43" s="39">
        <v>-1.350538</v>
      </c>
      <c r="H43" s="39">
        <v>95130.91</v>
      </c>
      <c r="I43" s="39">
        <v>1239167816.66944</v>
      </c>
    </row>
    <row r="44" spans="1:10" x14ac:dyDescent="0.25">
      <c r="A44" s="40">
        <v>44147</v>
      </c>
      <c r="B44" s="39" t="s">
        <v>41</v>
      </c>
      <c r="C44" s="39" t="s">
        <v>42</v>
      </c>
      <c r="D44" s="39">
        <v>14.37645977</v>
      </c>
      <c r="E44" s="39">
        <v>13.04151577</v>
      </c>
      <c r="F44" s="39">
        <v>10.23611</v>
      </c>
      <c r="G44" s="39">
        <v>1.3349439999999999</v>
      </c>
      <c r="H44" s="39">
        <v>95130.91</v>
      </c>
      <c r="I44" s="39">
        <v>1367645729.25141</v>
      </c>
    </row>
    <row r="45" spans="1:10" x14ac:dyDescent="0.25">
      <c r="A45" s="40">
        <v>44146</v>
      </c>
      <c r="B45" s="39" t="s">
        <v>41</v>
      </c>
      <c r="C45" s="39" t="s">
        <v>42</v>
      </c>
      <c r="D45" s="39">
        <v>13.041515970000001</v>
      </c>
      <c r="E45" s="39">
        <v>13.483425970000001</v>
      </c>
      <c r="F45" s="39">
        <v>-3.2774299999999998</v>
      </c>
      <c r="G45" s="39">
        <v>-0.44191000000000003</v>
      </c>
      <c r="H45" s="39">
        <v>95130.91</v>
      </c>
      <c r="I45" s="39">
        <v>1240651308.08866</v>
      </c>
    </row>
    <row r="46" spans="1:10" x14ac:dyDescent="0.25">
      <c r="A46" s="40">
        <v>44145</v>
      </c>
      <c r="B46" s="39" t="s">
        <v>41</v>
      </c>
      <c r="C46" s="39" t="s">
        <v>42</v>
      </c>
      <c r="D46" s="39">
        <v>13.48342633</v>
      </c>
      <c r="E46" s="39">
        <v>14.18963233</v>
      </c>
      <c r="F46" s="39">
        <v>-4.9769199999999998</v>
      </c>
      <c r="G46" s="39">
        <v>-0.706206</v>
      </c>
      <c r="H46" s="39">
        <v>93280.91</v>
      </c>
      <c r="I46" s="39">
        <v>1257746304.9472101</v>
      </c>
    </row>
    <row r="47" spans="1:10" x14ac:dyDescent="0.25">
      <c r="A47" s="40">
        <v>44144</v>
      </c>
      <c r="B47" s="39" t="s">
        <v>41</v>
      </c>
      <c r="C47" s="39" t="s">
        <v>42</v>
      </c>
      <c r="D47" s="39">
        <v>14.18963263</v>
      </c>
      <c r="E47" s="39">
        <v>14.64621663</v>
      </c>
      <c r="F47" s="39">
        <v>-3.1174200000000001</v>
      </c>
      <c r="G47" s="39">
        <v>-0.45658399999999999</v>
      </c>
      <c r="H47" s="39">
        <v>93280.91</v>
      </c>
      <c r="I47" s="39">
        <v>1323621872.67135</v>
      </c>
      <c r="J47">
        <f>SUM(IF((K49=A$43:A$1546)*($B$56=B$43:B$1546),F$43:F$1546))</f>
        <v>0</v>
      </c>
    </row>
    <row r="48" spans="1:10" x14ac:dyDescent="0.25">
      <c r="A48" s="40">
        <v>44141</v>
      </c>
      <c r="B48" s="39" t="s">
        <v>41</v>
      </c>
      <c r="C48" s="39" t="s">
        <v>42</v>
      </c>
      <c r="D48" s="39">
        <v>14.646216409999999</v>
      </c>
      <c r="E48" s="39">
        <v>16.260272409999999</v>
      </c>
      <c r="F48" s="39">
        <v>-9.92638</v>
      </c>
      <c r="G48" s="39">
        <v>-1.6140559999999999</v>
      </c>
      <c r="H48" s="39">
        <v>89430.91</v>
      </c>
      <c r="I48" s="39">
        <v>1309824490.8956599</v>
      </c>
    </row>
    <row r="49" spans="1:9" x14ac:dyDescent="0.25">
      <c r="A49" s="40">
        <v>44140</v>
      </c>
      <c r="B49" s="39" t="s">
        <v>41</v>
      </c>
      <c r="C49" s="39" t="s">
        <v>42</v>
      </c>
      <c r="D49" s="39">
        <v>16.260272520000001</v>
      </c>
      <c r="E49" s="39">
        <v>16.686464520000001</v>
      </c>
      <c r="F49" s="39">
        <v>-2.5541200000000002</v>
      </c>
      <c r="G49" s="39">
        <v>-0.42619200000000002</v>
      </c>
      <c r="H49" s="39">
        <v>87130.91</v>
      </c>
      <c r="I49" s="39">
        <v>1416772374.03613</v>
      </c>
    </row>
    <row r="50" spans="1:9" x14ac:dyDescent="0.25">
      <c r="A50" s="40">
        <v>44139</v>
      </c>
      <c r="B50" s="39" t="s">
        <v>41</v>
      </c>
      <c r="C50" s="39" t="s">
        <v>42</v>
      </c>
      <c r="D50" s="39">
        <v>16.686464109999999</v>
      </c>
      <c r="E50" s="39">
        <v>19.17841511</v>
      </c>
      <c r="F50" s="39">
        <v>-12.99352</v>
      </c>
      <c r="G50" s="39">
        <v>-2.4919509999999998</v>
      </c>
      <c r="H50" s="39">
        <v>82180.91</v>
      </c>
      <c r="I50" s="39">
        <v>1371308838.6150601</v>
      </c>
    </row>
    <row r="51" spans="1:9" x14ac:dyDescent="0.25">
      <c r="A51" s="40">
        <v>44138</v>
      </c>
      <c r="B51" s="39" t="s">
        <v>41</v>
      </c>
      <c r="C51" s="39" t="s">
        <v>42</v>
      </c>
      <c r="D51" s="39">
        <v>19.178415449999999</v>
      </c>
      <c r="E51" s="39">
        <v>20.863850450000001</v>
      </c>
      <c r="F51" s="39">
        <v>-8.0782500000000006</v>
      </c>
      <c r="G51" s="39">
        <v>-1.685435</v>
      </c>
      <c r="H51" s="39">
        <v>74980.91</v>
      </c>
      <c r="I51" s="39">
        <v>1438015081.15589</v>
      </c>
    </row>
    <row r="52" spans="1:9" x14ac:dyDescent="0.25">
      <c r="A52" s="40">
        <v>44137</v>
      </c>
      <c r="B52" s="39" t="s">
        <v>41</v>
      </c>
      <c r="C52" s="39" t="s">
        <v>42</v>
      </c>
      <c r="D52" s="39">
        <v>20.86385014</v>
      </c>
      <c r="E52" s="39">
        <v>21.622361139999999</v>
      </c>
      <c r="F52" s="39">
        <v>-3.5079899999999999</v>
      </c>
      <c r="G52" s="39">
        <v>-0.75851100000000005</v>
      </c>
      <c r="H52" s="39">
        <v>73280.91</v>
      </c>
      <c r="I52" s="39">
        <v>1528921966.0905199</v>
      </c>
    </row>
    <row r="53" spans="1:9" x14ac:dyDescent="0.25">
      <c r="A53" s="40">
        <v>44134</v>
      </c>
      <c r="B53" s="39" t="s">
        <v>41</v>
      </c>
      <c r="C53" s="39" t="s">
        <v>42</v>
      </c>
      <c r="D53" s="39">
        <v>21.62236102</v>
      </c>
      <c r="E53" s="39">
        <v>20.539009020000002</v>
      </c>
      <c r="F53" s="39">
        <v>5.27461</v>
      </c>
      <c r="G53" s="39">
        <v>1.0833520000000001</v>
      </c>
      <c r="H53" s="39">
        <v>73280.91</v>
      </c>
      <c r="I53" s="39">
        <v>1584506335.13885</v>
      </c>
    </row>
    <row r="54" spans="1:9" x14ac:dyDescent="0.25">
      <c r="A54" s="40">
        <v>44133</v>
      </c>
      <c r="B54" s="39" t="s">
        <v>41</v>
      </c>
      <c r="C54" s="39" t="s">
        <v>42</v>
      </c>
      <c r="D54" s="39">
        <v>20.539009270000001</v>
      </c>
      <c r="E54" s="39">
        <v>23.125530269999999</v>
      </c>
      <c r="F54" s="39">
        <v>-11.184699999999999</v>
      </c>
      <c r="G54" s="39">
        <v>-2.5865209999999998</v>
      </c>
      <c r="H54" s="39">
        <v>73530.91</v>
      </c>
      <c r="I54" s="39">
        <v>1510252083.1995499</v>
      </c>
    </row>
    <row r="55" spans="1:9" x14ac:dyDescent="0.25">
      <c r="A55" s="40">
        <v>44132</v>
      </c>
      <c r="B55" s="39" t="s">
        <v>41</v>
      </c>
      <c r="C55" s="39" t="s">
        <v>42</v>
      </c>
      <c r="D55" s="39">
        <v>23.125530739999999</v>
      </c>
      <c r="E55" s="39">
        <v>19.04820174</v>
      </c>
      <c r="F55" s="39">
        <v>21.40532</v>
      </c>
      <c r="G55" s="39">
        <v>4.0773289999999998</v>
      </c>
      <c r="H55" s="39">
        <v>74880.91</v>
      </c>
      <c r="I55" s="39">
        <v>1731660832.2952299</v>
      </c>
    </row>
    <row r="56" spans="1:9" x14ac:dyDescent="0.25">
      <c r="A56" s="40">
        <v>44131</v>
      </c>
      <c r="B56" s="39" t="s">
        <v>41</v>
      </c>
      <c r="C56" s="39" t="s">
        <v>42</v>
      </c>
      <c r="D56" s="39">
        <v>19.04820132</v>
      </c>
      <c r="E56" s="39">
        <v>18.949146320000001</v>
      </c>
      <c r="F56" s="39">
        <v>0.52273999999999998</v>
      </c>
      <c r="G56" s="39">
        <v>9.9055000000000004E-2</v>
      </c>
      <c r="H56" s="39">
        <v>80930.91</v>
      </c>
      <c r="I56" s="39">
        <v>1541588304.7872</v>
      </c>
    </row>
    <row r="57" spans="1:9" x14ac:dyDescent="0.25">
      <c r="A57" s="40">
        <v>44130</v>
      </c>
      <c r="B57" s="39" t="s">
        <v>41</v>
      </c>
      <c r="C57" s="39" t="s">
        <v>42</v>
      </c>
      <c r="D57" s="39">
        <v>18.9491461</v>
      </c>
      <c r="E57" s="39">
        <v>16.820226099999999</v>
      </c>
      <c r="F57" s="39">
        <v>12.6569</v>
      </c>
      <c r="G57" s="39">
        <v>2.1289199999999999</v>
      </c>
      <c r="H57" s="39">
        <v>83480.91</v>
      </c>
      <c r="I57" s="39">
        <v>1581891998.0492401</v>
      </c>
    </row>
    <row r="58" spans="1:9" x14ac:dyDescent="0.25">
      <c r="A58" s="40">
        <v>44127</v>
      </c>
      <c r="B58" s="39" t="s">
        <v>41</v>
      </c>
      <c r="C58" s="39" t="s">
        <v>42</v>
      </c>
      <c r="D58" s="39">
        <v>16.82022611</v>
      </c>
      <c r="E58" s="39">
        <v>16.851581110000001</v>
      </c>
      <c r="F58" s="39">
        <v>-0.18607000000000001</v>
      </c>
      <c r="G58" s="39">
        <v>-3.1355000000000001E-2</v>
      </c>
      <c r="H58" s="39">
        <v>83480.91</v>
      </c>
      <c r="I58" s="39">
        <v>1404167815.7090099</v>
      </c>
    </row>
    <row r="59" spans="1:9" x14ac:dyDescent="0.25">
      <c r="A59" s="40">
        <v>44126</v>
      </c>
      <c r="B59" s="39" t="s">
        <v>41</v>
      </c>
      <c r="C59" s="39" t="s">
        <v>42</v>
      </c>
      <c r="D59" s="39">
        <v>16.851581169999999</v>
      </c>
      <c r="E59" s="39">
        <v>17.201740170000001</v>
      </c>
      <c r="F59" s="39">
        <v>-2.0356000000000001</v>
      </c>
      <c r="G59" s="39">
        <v>-0.350159</v>
      </c>
      <c r="H59" s="39">
        <v>83480.91</v>
      </c>
      <c r="I59" s="39">
        <v>1406785364.7136199</v>
      </c>
    </row>
    <row r="60" spans="1:9" x14ac:dyDescent="0.25">
      <c r="A60" s="40">
        <v>44125</v>
      </c>
      <c r="B60" s="39" t="s">
        <v>41</v>
      </c>
      <c r="C60" s="39" t="s">
        <v>42</v>
      </c>
      <c r="D60" s="39">
        <v>17.201740059999999</v>
      </c>
      <c r="E60" s="39">
        <v>17.873859060000001</v>
      </c>
      <c r="F60" s="39">
        <v>-3.7603499999999999</v>
      </c>
      <c r="G60" s="39">
        <v>-0.67211900000000002</v>
      </c>
      <c r="H60" s="39">
        <v>83480.91</v>
      </c>
      <c r="I60" s="39">
        <v>1436016948.19573</v>
      </c>
    </row>
    <row r="61" spans="1:9" x14ac:dyDescent="0.25">
      <c r="A61" s="40">
        <v>44124</v>
      </c>
      <c r="B61" s="39" t="s">
        <v>41</v>
      </c>
      <c r="C61" s="39" t="s">
        <v>42</v>
      </c>
      <c r="D61" s="39">
        <v>17.87385952</v>
      </c>
      <c r="E61" s="39">
        <v>18.087068519999999</v>
      </c>
      <c r="F61" s="39">
        <v>-1.17879</v>
      </c>
      <c r="G61" s="39">
        <v>-0.21320900000000001</v>
      </c>
      <c r="H61" s="39">
        <v>82380.91</v>
      </c>
      <c r="I61" s="39">
        <v>1472464848.2174799</v>
      </c>
    </row>
    <row r="62" spans="1:9" x14ac:dyDescent="0.25">
      <c r="A62" s="40">
        <v>44123</v>
      </c>
      <c r="B62" s="39" t="s">
        <v>41</v>
      </c>
      <c r="C62" s="39" t="s">
        <v>42</v>
      </c>
      <c r="D62" s="39">
        <v>18.08706879</v>
      </c>
      <c r="E62" s="39">
        <v>17.02308579</v>
      </c>
      <c r="F62" s="39">
        <v>6.2502399999999998</v>
      </c>
      <c r="G62" s="39">
        <v>1.0639829999999999</v>
      </c>
      <c r="H62" s="39">
        <v>82380.91</v>
      </c>
      <c r="I62" s="39">
        <v>1490029222.32693</v>
      </c>
    </row>
    <row r="63" spans="1:9" x14ac:dyDescent="0.25">
      <c r="A63" s="40">
        <v>44120</v>
      </c>
      <c r="B63" s="39" t="s">
        <v>41</v>
      </c>
      <c r="C63" s="39" t="s">
        <v>42</v>
      </c>
      <c r="D63" s="39">
        <v>17.023085519999999</v>
      </c>
      <c r="E63" s="39">
        <v>16.87591252</v>
      </c>
      <c r="F63" s="39">
        <v>0.87209000000000003</v>
      </c>
      <c r="G63" s="39">
        <v>0.147173</v>
      </c>
      <c r="H63" s="39">
        <v>82380.91</v>
      </c>
      <c r="I63" s="39">
        <v>1402377310.1915901</v>
      </c>
    </row>
    <row r="64" spans="1:9" x14ac:dyDescent="0.25">
      <c r="A64" s="40">
        <v>44119</v>
      </c>
      <c r="B64" s="39" t="s">
        <v>41</v>
      </c>
      <c r="C64" s="39" t="s">
        <v>42</v>
      </c>
      <c r="D64" s="39">
        <v>16.875913019999999</v>
      </c>
      <c r="E64" s="39">
        <v>16.31144102</v>
      </c>
      <c r="F64" s="39">
        <v>3.4605899999999998</v>
      </c>
      <c r="G64" s="39">
        <v>0.56447199999999997</v>
      </c>
      <c r="H64" s="39">
        <v>82380.91</v>
      </c>
      <c r="I64" s="39">
        <v>1390253105.42027</v>
      </c>
    </row>
    <row r="65" spans="1:9" x14ac:dyDescent="0.25">
      <c r="A65" s="40">
        <v>44118</v>
      </c>
      <c r="B65" s="39" t="s">
        <v>41</v>
      </c>
      <c r="C65" s="39" t="s">
        <v>42</v>
      </c>
      <c r="D65" s="39">
        <v>16.311440690000001</v>
      </c>
      <c r="E65" s="39">
        <v>16.523049690000001</v>
      </c>
      <c r="F65" s="39">
        <v>-1.2806900000000001</v>
      </c>
      <c r="G65" s="39">
        <v>-0.21160899999999999</v>
      </c>
      <c r="H65" s="39">
        <v>82380.91</v>
      </c>
      <c r="I65" s="39">
        <v>1343751360.0761001</v>
      </c>
    </row>
    <row r="66" spans="1:9" x14ac:dyDescent="0.25">
      <c r="A66" s="40">
        <v>44117</v>
      </c>
      <c r="B66" s="39" t="s">
        <v>41</v>
      </c>
      <c r="C66" s="39" t="s">
        <v>42</v>
      </c>
      <c r="D66" s="39">
        <v>16.523049589999999</v>
      </c>
      <c r="E66" s="39">
        <v>16.428965590000001</v>
      </c>
      <c r="F66" s="39">
        <v>0.57267000000000001</v>
      </c>
      <c r="G66" s="39">
        <v>9.4084000000000001E-2</v>
      </c>
      <c r="H66" s="39">
        <v>81130.91</v>
      </c>
      <c r="I66" s="39">
        <v>1340530082.25792</v>
      </c>
    </row>
    <row r="67" spans="1:9" x14ac:dyDescent="0.25">
      <c r="A67" s="40">
        <v>44116</v>
      </c>
      <c r="B67" s="39" t="s">
        <v>41</v>
      </c>
      <c r="C67" s="39" t="s">
        <v>42</v>
      </c>
      <c r="D67" s="39">
        <v>16.42896511</v>
      </c>
      <c r="E67" s="39">
        <v>16.855496110000001</v>
      </c>
      <c r="F67" s="39">
        <v>-2.5305200000000001</v>
      </c>
      <c r="G67" s="39">
        <v>-0.42653099999999999</v>
      </c>
      <c r="H67" s="39">
        <v>81130.91</v>
      </c>
      <c r="I67" s="39">
        <v>1332896922.5904801</v>
      </c>
    </row>
    <row r="68" spans="1:9" x14ac:dyDescent="0.25">
      <c r="A68" s="40">
        <v>44113</v>
      </c>
      <c r="B68" s="39" t="s">
        <v>41</v>
      </c>
      <c r="C68" s="39" t="s">
        <v>42</v>
      </c>
      <c r="D68" s="39">
        <v>16.855495770000001</v>
      </c>
      <c r="E68" s="39">
        <v>18.093364770000001</v>
      </c>
      <c r="F68" s="39">
        <v>-6.8415600000000003</v>
      </c>
      <c r="G68" s="39">
        <v>-1.2378690000000001</v>
      </c>
      <c r="H68" s="39">
        <v>80280.91</v>
      </c>
      <c r="I68" s="39">
        <v>1353174572.6277399</v>
      </c>
    </row>
    <row r="69" spans="1:9" x14ac:dyDescent="0.25">
      <c r="A69" s="40">
        <v>44112</v>
      </c>
      <c r="B69" s="39" t="s">
        <v>41</v>
      </c>
      <c r="C69" s="39" t="s">
        <v>42</v>
      </c>
      <c r="D69" s="39">
        <v>18.093364820000001</v>
      </c>
      <c r="E69" s="39">
        <v>19.520986820000001</v>
      </c>
      <c r="F69" s="39">
        <v>-7.3132700000000002</v>
      </c>
      <c r="G69" s="39">
        <v>-1.4276219999999999</v>
      </c>
      <c r="H69" s="39">
        <v>71430.91</v>
      </c>
      <c r="I69" s="39">
        <v>1292425550.2413099</v>
      </c>
    </row>
    <row r="70" spans="1:9" x14ac:dyDescent="0.25">
      <c r="A70" s="40">
        <v>44111</v>
      </c>
      <c r="B70" s="39" t="s">
        <v>41</v>
      </c>
      <c r="C70" s="39" t="s">
        <v>42</v>
      </c>
      <c r="D70" s="39">
        <v>19.520986839999999</v>
      </c>
      <c r="E70" s="39">
        <v>20.265085840000001</v>
      </c>
      <c r="F70" s="39">
        <v>-3.6718299999999999</v>
      </c>
      <c r="G70" s="39">
        <v>-0.74409899999999995</v>
      </c>
      <c r="H70" s="39">
        <v>68080.91</v>
      </c>
      <c r="I70" s="39">
        <v>1329006587.20719</v>
      </c>
    </row>
    <row r="71" spans="1:9" x14ac:dyDescent="0.25">
      <c r="A71" s="40">
        <v>44110</v>
      </c>
      <c r="B71" s="39" t="s">
        <v>41</v>
      </c>
      <c r="C71" s="39" t="s">
        <v>42</v>
      </c>
      <c r="D71" s="39">
        <v>20.265085880000001</v>
      </c>
      <c r="E71" s="39">
        <v>20.098147879999999</v>
      </c>
      <c r="F71" s="39">
        <v>0.83060999999999996</v>
      </c>
      <c r="G71" s="39">
        <v>0.166938</v>
      </c>
      <c r="H71" s="39">
        <v>67080.91</v>
      </c>
      <c r="I71" s="39">
        <v>1359400442.5887201</v>
      </c>
    </row>
    <row r="72" spans="1:9" x14ac:dyDescent="0.25">
      <c r="A72" s="40">
        <v>44109</v>
      </c>
      <c r="B72" s="39" t="s">
        <v>41</v>
      </c>
      <c r="C72" s="39" t="s">
        <v>42</v>
      </c>
      <c r="D72" s="39">
        <v>20.098148340000002</v>
      </c>
      <c r="E72" s="39">
        <v>21.164171339999999</v>
      </c>
      <c r="F72" s="39">
        <v>-5.0369200000000003</v>
      </c>
      <c r="G72" s="39">
        <v>-1.0660229999999999</v>
      </c>
      <c r="H72" s="39">
        <v>65930.91</v>
      </c>
      <c r="I72" s="39">
        <v>1325089249.5674801</v>
      </c>
    </row>
    <row r="73" spans="1:9" x14ac:dyDescent="0.25">
      <c r="A73" s="40">
        <v>44106</v>
      </c>
      <c r="B73" s="39" t="s">
        <v>41</v>
      </c>
      <c r="C73" s="39" t="s">
        <v>42</v>
      </c>
      <c r="D73" s="39">
        <v>21.164171240000002</v>
      </c>
      <c r="E73" s="39">
        <v>20.145597240000001</v>
      </c>
      <c r="F73" s="39">
        <v>5.0560600000000004</v>
      </c>
      <c r="G73" s="39">
        <v>1.0185740000000001</v>
      </c>
      <c r="H73" s="39">
        <v>65380.91</v>
      </c>
      <c r="I73" s="39">
        <v>1383732817.39537</v>
      </c>
    </row>
    <row r="74" spans="1:9" x14ac:dyDescent="0.25">
      <c r="A74" s="40">
        <v>44105</v>
      </c>
      <c r="B74" s="39" t="s">
        <v>41</v>
      </c>
      <c r="C74" s="39" t="s">
        <v>42</v>
      </c>
      <c r="D74" s="39">
        <v>20.145596810000001</v>
      </c>
      <c r="E74" s="39">
        <v>20.15416681</v>
      </c>
      <c r="F74" s="39">
        <v>-4.2520000000000002E-2</v>
      </c>
      <c r="G74" s="39">
        <v>-8.5699999999999995E-3</v>
      </c>
      <c r="H74" s="39">
        <v>65130.91</v>
      </c>
      <c r="I74" s="39">
        <v>1312101093.0195899</v>
      </c>
    </row>
    <row r="75" spans="1:9" x14ac:dyDescent="0.25">
      <c r="A75" s="40">
        <v>44104</v>
      </c>
      <c r="B75" s="39" t="s">
        <v>41</v>
      </c>
      <c r="C75" s="39" t="s">
        <v>42</v>
      </c>
      <c r="D75" s="39">
        <v>20.15416651</v>
      </c>
      <c r="E75" s="39">
        <v>19.506777509999999</v>
      </c>
      <c r="F75" s="39">
        <v>3.3187899999999999</v>
      </c>
      <c r="G75" s="39">
        <v>0.64738899999999999</v>
      </c>
      <c r="H75" s="39">
        <v>64880.91</v>
      </c>
      <c r="I75" s="39">
        <v>1307620703.7686501</v>
      </c>
    </row>
    <row r="76" spans="1:9" x14ac:dyDescent="0.25">
      <c r="A76" s="40">
        <v>44103</v>
      </c>
      <c r="B76" s="39" t="s">
        <v>41</v>
      </c>
      <c r="C76" s="39" t="s">
        <v>42</v>
      </c>
      <c r="D76" s="39">
        <v>19.506777899999999</v>
      </c>
      <c r="E76" s="39">
        <v>20.476149899999999</v>
      </c>
      <c r="F76" s="39">
        <v>-4.7341499999999996</v>
      </c>
      <c r="G76" s="39">
        <v>-0.96937200000000001</v>
      </c>
      <c r="H76" s="39">
        <v>63480.91</v>
      </c>
      <c r="I76" s="39">
        <v>1238308051.2734399</v>
      </c>
    </row>
    <row r="77" spans="1:9" x14ac:dyDescent="0.25">
      <c r="A77" s="40">
        <v>44102</v>
      </c>
      <c r="B77" s="39" t="s">
        <v>41</v>
      </c>
      <c r="C77" s="39" t="s">
        <v>42</v>
      </c>
      <c r="D77" s="39">
        <v>20.47615012</v>
      </c>
      <c r="E77" s="39">
        <v>20.729476120000001</v>
      </c>
      <c r="F77" s="39">
        <v>-1.2220599999999999</v>
      </c>
      <c r="G77" s="39">
        <v>-0.253326</v>
      </c>
      <c r="H77" s="39">
        <v>63280.91</v>
      </c>
      <c r="I77" s="39">
        <v>1295749453.8425</v>
      </c>
    </row>
    <row r="78" spans="1:9" x14ac:dyDescent="0.25">
      <c r="A78" s="40">
        <v>44099</v>
      </c>
      <c r="B78" s="39" t="s">
        <v>41</v>
      </c>
      <c r="C78" s="39" t="s">
        <v>42</v>
      </c>
      <c r="D78" s="39">
        <v>20.729476569999999</v>
      </c>
      <c r="E78" s="39">
        <v>21.65714857</v>
      </c>
      <c r="F78" s="39">
        <v>-4.2834399999999997</v>
      </c>
      <c r="G78" s="39">
        <v>-0.92767200000000005</v>
      </c>
      <c r="H78" s="39">
        <v>63280.91</v>
      </c>
      <c r="I78" s="39">
        <v>1311780182.63223</v>
      </c>
    </row>
    <row r="79" spans="1:9" x14ac:dyDescent="0.25">
      <c r="A79" s="40">
        <v>44098</v>
      </c>
      <c r="B79" s="39" t="s">
        <v>41</v>
      </c>
      <c r="C79" s="39" t="s">
        <v>42</v>
      </c>
      <c r="D79" s="39">
        <v>21.657148679999999</v>
      </c>
      <c r="E79" s="39">
        <v>21.764463679999999</v>
      </c>
      <c r="F79" s="39">
        <v>-0.49307000000000001</v>
      </c>
      <c r="G79" s="39">
        <v>-0.10731499999999999</v>
      </c>
      <c r="H79" s="39">
        <v>63530.91</v>
      </c>
      <c r="I79" s="39">
        <v>1375898406.95999</v>
      </c>
    </row>
    <row r="80" spans="1:9" x14ac:dyDescent="0.25">
      <c r="A80" s="40">
        <v>44097</v>
      </c>
      <c r="B80" s="39" t="s">
        <v>41</v>
      </c>
      <c r="C80" s="39" t="s">
        <v>42</v>
      </c>
      <c r="D80" s="39">
        <v>21.764463889999998</v>
      </c>
      <c r="E80" s="39">
        <v>20.673850890000001</v>
      </c>
      <c r="F80" s="39">
        <v>5.2753300000000003</v>
      </c>
      <c r="G80" s="39">
        <v>1.0906130000000001</v>
      </c>
      <c r="H80" s="39">
        <v>63530.91</v>
      </c>
      <c r="I80" s="39">
        <v>1382716240.1227601</v>
      </c>
    </row>
    <row r="81" spans="1:9" x14ac:dyDescent="0.25">
      <c r="A81" s="40">
        <v>44096</v>
      </c>
      <c r="B81" s="39" t="s">
        <v>41</v>
      </c>
      <c r="C81" s="39" t="s">
        <v>42</v>
      </c>
      <c r="D81" s="39">
        <v>20.67385123</v>
      </c>
      <c r="E81" s="39">
        <v>20.47268223</v>
      </c>
      <c r="F81" s="39">
        <v>0.98262000000000005</v>
      </c>
      <c r="G81" s="39">
        <v>0.20116899999999999</v>
      </c>
      <c r="H81" s="39">
        <v>63530.91</v>
      </c>
      <c r="I81" s="39">
        <v>1313428623.1942201</v>
      </c>
    </row>
    <row r="82" spans="1:9" x14ac:dyDescent="0.25">
      <c r="A82" s="40">
        <v>44095</v>
      </c>
      <c r="B82" s="39" t="s">
        <v>41</v>
      </c>
      <c r="C82" s="39" t="s">
        <v>42</v>
      </c>
      <c r="D82" s="39">
        <v>20.472682379999998</v>
      </c>
      <c r="E82" s="39">
        <v>19.383767379999998</v>
      </c>
      <c r="F82" s="39">
        <v>5.6176599999999999</v>
      </c>
      <c r="G82" s="39">
        <v>1.0889150000000001</v>
      </c>
      <c r="H82" s="39">
        <v>63980.91</v>
      </c>
      <c r="I82" s="39">
        <v>1309860889.7587299</v>
      </c>
    </row>
    <row r="83" spans="1:9" x14ac:dyDescent="0.25">
      <c r="A83" s="40">
        <v>44092</v>
      </c>
      <c r="B83" s="39" t="s">
        <v>41</v>
      </c>
      <c r="C83" s="39" t="s">
        <v>42</v>
      </c>
      <c r="D83" s="39">
        <v>19.383767150000001</v>
      </c>
      <c r="E83" s="39">
        <v>19.155682150000001</v>
      </c>
      <c r="F83" s="39">
        <v>1.19069</v>
      </c>
      <c r="G83" s="39">
        <v>0.22808500000000001</v>
      </c>
      <c r="H83" s="39">
        <v>64530.91</v>
      </c>
      <c r="I83" s="39">
        <v>1250852172.1851399</v>
      </c>
    </row>
    <row r="84" spans="1:9" x14ac:dyDescent="0.25">
      <c r="A84" s="40">
        <v>44091</v>
      </c>
      <c r="B84" s="39" t="s">
        <v>41</v>
      </c>
      <c r="C84" s="39" t="s">
        <v>42</v>
      </c>
      <c r="D84" s="39">
        <v>19.155682469999999</v>
      </c>
      <c r="E84" s="39">
        <v>19.817956469999999</v>
      </c>
      <c r="F84" s="39">
        <v>-3.34179</v>
      </c>
      <c r="G84" s="39">
        <v>-0.66227400000000003</v>
      </c>
      <c r="H84" s="39">
        <v>64530.91</v>
      </c>
      <c r="I84" s="39">
        <v>1236133659.7715099</v>
      </c>
    </row>
    <row r="85" spans="1:9" x14ac:dyDescent="0.25">
      <c r="A85" s="40">
        <v>44090</v>
      </c>
      <c r="B85" s="39" t="s">
        <v>41</v>
      </c>
      <c r="C85" s="39" t="s">
        <v>42</v>
      </c>
      <c r="D85" s="39">
        <v>19.817956909999999</v>
      </c>
      <c r="E85" s="39">
        <v>19.721529910000001</v>
      </c>
      <c r="F85" s="39">
        <v>0.48893999999999999</v>
      </c>
      <c r="G85" s="39">
        <v>9.6426999999999999E-2</v>
      </c>
      <c r="H85" s="39">
        <v>63430.91</v>
      </c>
      <c r="I85" s="39">
        <v>1257071080.7780001</v>
      </c>
    </row>
    <row r="86" spans="1:9" x14ac:dyDescent="0.25">
      <c r="A86" s="40">
        <v>44089</v>
      </c>
      <c r="B86" s="39" t="s">
        <v>41</v>
      </c>
      <c r="C86" s="39" t="s">
        <v>42</v>
      </c>
      <c r="D86" s="39">
        <v>19.721530219999998</v>
      </c>
      <c r="E86" s="39">
        <v>20.636099219999998</v>
      </c>
      <c r="F86" s="39">
        <v>-4.4318900000000001</v>
      </c>
      <c r="G86" s="39">
        <v>-0.91456899999999997</v>
      </c>
      <c r="H86" s="39">
        <v>59580.91</v>
      </c>
      <c r="I86" s="39">
        <v>1175026756.54316</v>
      </c>
    </row>
    <row r="87" spans="1:9" x14ac:dyDescent="0.25">
      <c r="A87" s="40">
        <v>44088</v>
      </c>
      <c r="B87" s="39" t="s">
        <v>41</v>
      </c>
      <c r="C87" s="39" t="s">
        <v>42</v>
      </c>
      <c r="D87" s="39">
        <v>20.63609933</v>
      </c>
      <c r="E87" s="39">
        <v>21.155461330000001</v>
      </c>
      <c r="F87" s="39">
        <v>-2.4549799999999999</v>
      </c>
      <c r="G87" s="39">
        <v>-0.51936199999999999</v>
      </c>
      <c r="H87" s="39">
        <v>58480.91</v>
      </c>
      <c r="I87" s="39">
        <v>1206817908.94098</v>
      </c>
    </row>
    <row r="88" spans="1:9" x14ac:dyDescent="0.25">
      <c r="A88" s="40">
        <v>44085</v>
      </c>
      <c r="B88" s="39" t="s">
        <v>41</v>
      </c>
      <c r="C88" s="39" t="s">
        <v>42</v>
      </c>
      <c r="D88" s="39">
        <v>21.155460980000001</v>
      </c>
      <c r="E88" s="39">
        <v>22.26166198</v>
      </c>
      <c r="F88" s="39">
        <v>-4.9690899999999996</v>
      </c>
      <c r="G88" s="39">
        <v>-1.106201</v>
      </c>
      <c r="H88" s="39">
        <v>57680.91</v>
      </c>
      <c r="I88" s="39">
        <v>1220266283.1068101</v>
      </c>
    </row>
    <row r="89" spans="1:9" x14ac:dyDescent="0.25">
      <c r="A89" s="40">
        <v>44084</v>
      </c>
      <c r="B89" s="39" t="s">
        <v>41</v>
      </c>
      <c r="C89" s="39" t="s">
        <v>42</v>
      </c>
      <c r="D89" s="39">
        <v>22.261661749999998</v>
      </c>
      <c r="E89" s="39">
        <v>22.63126475</v>
      </c>
      <c r="F89" s="39">
        <v>-1.6331500000000001</v>
      </c>
      <c r="G89" s="39">
        <v>-0.36960300000000001</v>
      </c>
      <c r="H89" s="39">
        <v>57430.91</v>
      </c>
      <c r="I89" s="39">
        <v>1278507536.93801</v>
      </c>
    </row>
    <row r="90" spans="1:9" x14ac:dyDescent="0.25">
      <c r="A90" s="40">
        <v>44083</v>
      </c>
      <c r="B90" s="39" t="s">
        <v>41</v>
      </c>
      <c r="C90" s="39" t="s">
        <v>42</v>
      </c>
      <c r="D90" s="39">
        <v>22.631264850000001</v>
      </c>
      <c r="E90" s="39">
        <v>24.287279850000001</v>
      </c>
      <c r="F90" s="39">
        <v>-6.8184500000000003</v>
      </c>
      <c r="G90" s="39">
        <v>-1.656015</v>
      </c>
      <c r="H90" s="39">
        <v>57430.91</v>
      </c>
      <c r="I90" s="39">
        <v>1299734180.0490401</v>
      </c>
    </row>
    <row r="91" spans="1:9" x14ac:dyDescent="0.25">
      <c r="A91" s="40">
        <v>44082</v>
      </c>
      <c r="B91" s="39" t="s">
        <v>41</v>
      </c>
      <c r="C91" s="39" t="s">
        <v>42</v>
      </c>
      <c r="D91" s="39">
        <v>24.28727984</v>
      </c>
      <c r="E91" s="39">
        <v>25.265406840000001</v>
      </c>
      <c r="F91" s="39">
        <v>-3.87141</v>
      </c>
      <c r="G91" s="39">
        <v>-0.97812699999999997</v>
      </c>
      <c r="H91" s="39">
        <v>57430.91</v>
      </c>
      <c r="I91" s="39">
        <v>1394840631.2104101</v>
      </c>
    </row>
    <row r="92" spans="1:9" x14ac:dyDescent="0.25">
      <c r="A92" s="40">
        <v>44078</v>
      </c>
      <c r="B92" s="39" t="s">
        <v>41</v>
      </c>
      <c r="C92" s="39" t="s">
        <v>42</v>
      </c>
      <c r="D92" s="39">
        <v>25.265407310000001</v>
      </c>
      <c r="E92" s="39">
        <v>29.224695310000001</v>
      </c>
      <c r="F92" s="39">
        <v>-13.547750000000001</v>
      </c>
      <c r="G92" s="39">
        <v>-3.9592879999999999</v>
      </c>
      <c r="H92" s="39">
        <v>58280.91</v>
      </c>
      <c r="I92" s="39">
        <v>1472490980.0782599</v>
      </c>
    </row>
    <row r="93" spans="1:9" x14ac:dyDescent="0.25">
      <c r="A93" s="40">
        <v>44077</v>
      </c>
      <c r="B93" s="39" t="s">
        <v>41</v>
      </c>
      <c r="C93" s="39" t="s">
        <v>42</v>
      </c>
      <c r="D93" s="39">
        <v>29.224695539999999</v>
      </c>
      <c r="E93" s="39">
        <v>24.447957540000001</v>
      </c>
      <c r="F93" s="39">
        <v>19.53839</v>
      </c>
      <c r="G93" s="39">
        <v>4.7767379999999999</v>
      </c>
      <c r="H93" s="39">
        <v>63130.91</v>
      </c>
      <c r="I93" s="39">
        <v>1844981682.36253</v>
      </c>
    </row>
    <row r="94" spans="1:9" x14ac:dyDescent="0.25">
      <c r="A94" s="40">
        <v>44076</v>
      </c>
      <c r="B94" s="39" t="s">
        <v>41</v>
      </c>
      <c r="C94" s="39" t="s">
        <v>42</v>
      </c>
      <c r="D94" s="39">
        <v>24.447957120000002</v>
      </c>
      <c r="E94" s="39">
        <v>23.10054212</v>
      </c>
      <c r="F94" s="39">
        <v>5.8328300000000004</v>
      </c>
      <c r="G94" s="39">
        <v>1.347415</v>
      </c>
      <c r="H94" s="39">
        <v>63680.91</v>
      </c>
      <c r="I94" s="39">
        <v>1556868205.9384899</v>
      </c>
    </row>
    <row r="95" spans="1:9" x14ac:dyDescent="0.25">
      <c r="A95" s="40">
        <v>44075</v>
      </c>
      <c r="B95" s="39" t="s">
        <v>41</v>
      </c>
      <c r="C95" s="39" t="s">
        <v>42</v>
      </c>
      <c r="D95" s="39">
        <v>23.100542229999999</v>
      </c>
      <c r="E95" s="39">
        <v>22.677902230000001</v>
      </c>
      <c r="F95" s="39">
        <v>1.8636600000000001</v>
      </c>
      <c r="G95" s="39">
        <v>0.42264000000000002</v>
      </c>
      <c r="H95" s="39">
        <v>61980.91</v>
      </c>
      <c r="I95" s="39">
        <v>1431792675.10991</v>
      </c>
    </row>
    <row r="96" spans="1:9" x14ac:dyDescent="0.25">
      <c r="A96" s="40">
        <v>44074</v>
      </c>
      <c r="B96" s="39" t="s">
        <v>41</v>
      </c>
      <c r="C96" s="39" t="s">
        <v>42</v>
      </c>
      <c r="D96" s="39">
        <v>22.67790261</v>
      </c>
      <c r="E96" s="39">
        <v>21.365432609999999</v>
      </c>
      <c r="F96" s="39">
        <v>6.1429600000000004</v>
      </c>
      <c r="G96" s="39">
        <v>1.31247</v>
      </c>
      <c r="H96" s="39">
        <v>61980.91</v>
      </c>
      <c r="I96" s="39">
        <v>1405597086.0149801</v>
      </c>
    </row>
    <row r="97" spans="1:9" x14ac:dyDescent="0.25">
      <c r="A97" s="40">
        <v>44071</v>
      </c>
      <c r="B97" s="39" t="s">
        <v>41</v>
      </c>
      <c r="C97" s="39" t="s">
        <v>42</v>
      </c>
      <c r="D97" s="39">
        <v>21.365432510000002</v>
      </c>
      <c r="E97" s="39">
        <v>21.275533509999999</v>
      </c>
      <c r="F97" s="39">
        <v>0.42254999999999998</v>
      </c>
      <c r="G97" s="39">
        <v>8.9899000000000007E-2</v>
      </c>
      <c r="H97" s="39">
        <v>61180.91</v>
      </c>
      <c r="I97" s="39">
        <v>1307156646.2362399</v>
      </c>
    </row>
    <row r="98" spans="1:9" x14ac:dyDescent="0.25">
      <c r="A98" s="40">
        <v>44070</v>
      </c>
      <c r="B98" s="39" t="s">
        <v>41</v>
      </c>
      <c r="C98" s="39" t="s">
        <v>42</v>
      </c>
      <c r="D98" s="39">
        <v>21.275533830000001</v>
      </c>
      <c r="E98" s="39">
        <v>20.225718830000002</v>
      </c>
      <c r="F98" s="39">
        <v>5.1905000000000001</v>
      </c>
      <c r="G98" s="39">
        <v>1.0498149999999999</v>
      </c>
      <c r="H98" s="39">
        <v>61180.91</v>
      </c>
      <c r="I98" s="39">
        <v>1301656563.0062499</v>
      </c>
    </row>
    <row r="99" spans="1:9" x14ac:dyDescent="0.25">
      <c r="A99" s="40">
        <v>44069</v>
      </c>
      <c r="B99" s="39" t="s">
        <v>41</v>
      </c>
      <c r="C99" s="39" t="s">
        <v>42</v>
      </c>
      <c r="D99" s="39">
        <v>20.22571842</v>
      </c>
      <c r="E99" s="39">
        <v>19.478503419999999</v>
      </c>
      <c r="F99" s="39">
        <v>3.8361000000000001</v>
      </c>
      <c r="G99" s="39">
        <v>0.74721499999999996</v>
      </c>
      <c r="H99" s="39">
        <v>60530.91</v>
      </c>
      <c r="I99" s="39">
        <v>1224281181.81779</v>
      </c>
    </row>
    <row r="100" spans="1:9" x14ac:dyDescent="0.25">
      <c r="A100" s="40">
        <v>44068</v>
      </c>
      <c r="B100" s="39" t="s">
        <v>41</v>
      </c>
      <c r="C100" s="39" t="s">
        <v>42</v>
      </c>
      <c r="D100" s="39">
        <v>19.47850377</v>
      </c>
      <c r="E100" s="39">
        <v>19.81157477</v>
      </c>
      <c r="F100" s="39">
        <v>-1.68119</v>
      </c>
      <c r="G100" s="39">
        <v>-0.33307100000000001</v>
      </c>
      <c r="H100" s="39">
        <v>59780.91</v>
      </c>
      <c r="I100" s="39">
        <v>1164442719.7660301</v>
      </c>
    </row>
    <row r="101" spans="1:9" x14ac:dyDescent="0.25">
      <c r="A101" s="40">
        <v>44067</v>
      </c>
      <c r="B101" s="39" t="s">
        <v>41</v>
      </c>
      <c r="C101" s="39" t="s">
        <v>42</v>
      </c>
      <c r="D101" s="39">
        <v>19.81157434</v>
      </c>
      <c r="E101" s="39">
        <v>19.90907734</v>
      </c>
      <c r="F101" s="39">
        <v>-0.48974000000000001</v>
      </c>
      <c r="G101" s="39">
        <v>-9.7503000000000006E-2</v>
      </c>
      <c r="H101" s="39">
        <v>59430.91</v>
      </c>
      <c r="I101" s="39">
        <v>1177419931.1819899</v>
      </c>
    </row>
    <row r="102" spans="1:9" x14ac:dyDescent="0.25">
      <c r="A102" s="40">
        <v>44064</v>
      </c>
      <c r="B102" s="39" t="s">
        <v>41</v>
      </c>
      <c r="C102" s="39" t="s">
        <v>42</v>
      </c>
      <c r="D102" s="39">
        <v>19.90907782</v>
      </c>
      <c r="E102" s="39">
        <v>19.817754820000001</v>
      </c>
      <c r="F102" s="39">
        <v>0.46081</v>
      </c>
      <c r="G102" s="39">
        <v>9.1323000000000001E-2</v>
      </c>
      <c r="H102" s="39">
        <v>58630.91</v>
      </c>
      <c r="I102" s="39">
        <v>1167287389.66557</v>
      </c>
    </row>
    <row r="103" spans="1:9" x14ac:dyDescent="0.25">
      <c r="A103" s="40">
        <v>44063</v>
      </c>
      <c r="B103" s="39" t="s">
        <v>41</v>
      </c>
      <c r="C103" s="39" t="s">
        <v>42</v>
      </c>
      <c r="D103" s="39">
        <v>19.817754740000002</v>
      </c>
      <c r="E103" s="39">
        <v>20.20811874</v>
      </c>
      <c r="F103" s="39">
        <v>-1.9317200000000001</v>
      </c>
      <c r="G103" s="39">
        <v>-0.39036399999999999</v>
      </c>
      <c r="H103" s="39">
        <v>58630.91</v>
      </c>
      <c r="I103" s="39">
        <v>1161933034.1985199</v>
      </c>
    </row>
    <row r="104" spans="1:9" x14ac:dyDescent="0.25">
      <c r="A104" s="40">
        <v>44062</v>
      </c>
      <c r="B104" s="39" t="s">
        <v>41</v>
      </c>
      <c r="C104" s="39" t="s">
        <v>42</v>
      </c>
      <c r="D104" s="39">
        <v>20.208118769999999</v>
      </c>
      <c r="E104" s="39">
        <v>19.354552770000002</v>
      </c>
      <c r="F104" s="39">
        <v>4.4101600000000003</v>
      </c>
      <c r="G104" s="39">
        <v>0.85356600000000005</v>
      </c>
      <c r="H104" s="39">
        <v>57830.91</v>
      </c>
      <c r="I104" s="39">
        <v>1168653938.2734101</v>
      </c>
    </row>
    <row r="105" spans="1:9" x14ac:dyDescent="0.25">
      <c r="A105" s="40">
        <v>44061</v>
      </c>
      <c r="B105" s="39" t="s">
        <v>41</v>
      </c>
      <c r="C105" s="39" t="s">
        <v>42</v>
      </c>
      <c r="D105" s="39">
        <v>19.354552330000001</v>
      </c>
      <c r="E105" s="39">
        <v>19.739950329999999</v>
      </c>
      <c r="F105" s="39">
        <v>-1.95238</v>
      </c>
      <c r="G105" s="39">
        <v>-0.38539800000000002</v>
      </c>
      <c r="H105" s="39">
        <v>55830.91</v>
      </c>
      <c r="I105" s="39">
        <v>1080582307.9356201</v>
      </c>
    </row>
    <row r="106" spans="1:9" x14ac:dyDescent="0.25">
      <c r="A106" s="40">
        <v>44060</v>
      </c>
      <c r="B106" s="39" t="s">
        <v>41</v>
      </c>
      <c r="C106" s="39" t="s">
        <v>42</v>
      </c>
      <c r="D106" s="39">
        <v>19.739950270000001</v>
      </c>
      <c r="E106" s="39">
        <v>21.156258269999999</v>
      </c>
      <c r="F106" s="39">
        <v>-6.6945100000000002</v>
      </c>
      <c r="G106" s="39">
        <v>-1.4163079999999999</v>
      </c>
      <c r="H106" s="39">
        <v>55430.91</v>
      </c>
      <c r="I106" s="39">
        <v>1094203446.30074</v>
      </c>
    </row>
    <row r="107" spans="1:9" x14ac:dyDescent="0.25">
      <c r="A107" s="40">
        <v>44057</v>
      </c>
      <c r="B107" s="39" t="s">
        <v>41</v>
      </c>
      <c r="C107" s="39" t="s">
        <v>42</v>
      </c>
      <c r="D107" s="39">
        <v>21.1562579</v>
      </c>
      <c r="E107" s="39">
        <v>20.995572899999999</v>
      </c>
      <c r="F107" s="39">
        <v>0.76532999999999995</v>
      </c>
      <c r="G107" s="39">
        <v>0.16068499999999999</v>
      </c>
      <c r="H107" s="39">
        <v>55430.91</v>
      </c>
      <c r="I107" s="39">
        <v>1172710669.9042001</v>
      </c>
    </row>
    <row r="108" spans="1:9" x14ac:dyDescent="0.25">
      <c r="A108" s="40">
        <v>44056</v>
      </c>
      <c r="B108" s="39" t="s">
        <v>41</v>
      </c>
      <c r="C108" s="39" t="s">
        <v>42</v>
      </c>
      <c r="D108" s="39">
        <v>20.99557248</v>
      </c>
      <c r="E108" s="39">
        <v>21.056975479999998</v>
      </c>
      <c r="F108" s="39">
        <v>-0.29160000000000003</v>
      </c>
      <c r="G108" s="39">
        <v>-6.1402999999999999E-2</v>
      </c>
      <c r="H108" s="39">
        <v>55230.91</v>
      </c>
      <c r="I108" s="39">
        <v>1159604616.0325</v>
      </c>
    </row>
    <row r="109" spans="1:9" x14ac:dyDescent="0.25">
      <c r="A109" s="40">
        <v>44055</v>
      </c>
      <c r="B109" s="39" t="s">
        <v>41</v>
      </c>
      <c r="C109" s="39" t="s">
        <v>42</v>
      </c>
      <c r="D109" s="39">
        <v>21.05697563</v>
      </c>
      <c r="E109" s="39">
        <v>22.79222863</v>
      </c>
      <c r="F109" s="39">
        <v>-7.6133499999999996</v>
      </c>
      <c r="G109" s="39">
        <v>-1.7352529999999999</v>
      </c>
      <c r="H109" s="39">
        <v>54880.91</v>
      </c>
      <c r="I109" s="39">
        <v>1155626026.53617</v>
      </c>
    </row>
    <row r="110" spans="1:9" x14ac:dyDescent="0.25">
      <c r="A110" s="40">
        <v>44054</v>
      </c>
      <c r="B110" s="39" t="s">
        <v>41</v>
      </c>
      <c r="C110" s="39" t="s">
        <v>42</v>
      </c>
      <c r="D110" s="39">
        <v>22.79222893</v>
      </c>
      <c r="E110" s="39">
        <v>21.461384930000001</v>
      </c>
      <c r="F110" s="39">
        <v>6.2011099999999999</v>
      </c>
      <c r="G110" s="39">
        <v>1.3308439999999999</v>
      </c>
      <c r="H110" s="39">
        <v>53880.91</v>
      </c>
      <c r="I110" s="39">
        <v>1228066081.2611799</v>
      </c>
    </row>
    <row r="111" spans="1:9" x14ac:dyDescent="0.25">
      <c r="A111" s="40">
        <v>44053</v>
      </c>
      <c r="B111" s="39" t="s">
        <v>41</v>
      </c>
      <c r="C111" s="39" t="s">
        <v>42</v>
      </c>
      <c r="D111" s="39">
        <v>21.461385069999999</v>
      </c>
      <c r="E111" s="39">
        <v>22.411707069999999</v>
      </c>
      <c r="F111" s="39">
        <v>-4.2402899999999999</v>
      </c>
      <c r="G111" s="39">
        <v>-0.950322</v>
      </c>
      <c r="H111" s="39">
        <v>53880.91</v>
      </c>
      <c r="I111" s="39">
        <v>1156359000.35478</v>
      </c>
    </row>
    <row r="112" spans="1:9" x14ac:dyDescent="0.25">
      <c r="A112" s="40">
        <v>44050</v>
      </c>
      <c r="B112" s="39" t="s">
        <v>41</v>
      </c>
      <c r="C112" s="39" t="s">
        <v>42</v>
      </c>
      <c r="D112" s="39">
        <v>22.411707369999998</v>
      </c>
      <c r="E112" s="39">
        <v>22.575533369999999</v>
      </c>
      <c r="F112" s="39">
        <v>-0.72567999999999999</v>
      </c>
      <c r="G112" s="39">
        <v>-0.163826</v>
      </c>
      <c r="H112" s="39">
        <v>53880.91</v>
      </c>
      <c r="I112" s="39">
        <v>1207563232.5727201</v>
      </c>
    </row>
    <row r="113" spans="1:9" x14ac:dyDescent="0.25">
      <c r="A113" s="40">
        <v>44049</v>
      </c>
      <c r="B113" s="39" t="s">
        <v>41</v>
      </c>
      <c r="C113" s="39" t="s">
        <v>42</v>
      </c>
      <c r="D113" s="39">
        <v>22.575533790000001</v>
      </c>
      <c r="E113" s="39">
        <v>23.01355379</v>
      </c>
      <c r="F113" s="39">
        <v>-1.9033100000000001</v>
      </c>
      <c r="G113" s="39">
        <v>-0.43802000000000002</v>
      </c>
      <c r="H113" s="39">
        <v>51430.91</v>
      </c>
      <c r="I113" s="39">
        <v>1161080291.7065101</v>
      </c>
    </row>
    <row r="114" spans="1:9" x14ac:dyDescent="0.25">
      <c r="A114" s="40">
        <v>44048</v>
      </c>
      <c r="B114" s="39" t="s">
        <v>41</v>
      </c>
      <c r="C114" s="39" t="s">
        <v>42</v>
      </c>
      <c r="D114" s="39">
        <v>23.013553989999998</v>
      </c>
      <c r="E114" s="39">
        <v>23.57049799</v>
      </c>
      <c r="F114" s="39">
        <v>-2.3628900000000002</v>
      </c>
      <c r="G114" s="39">
        <v>-0.55694399999999999</v>
      </c>
      <c r="H114" s="39">
        <v>51430.91</v>
      </c>
      <c r="I114" s="39">
        <v>1183608070.0669301</v>
      </c>
    </row>
    <row r="115" spans="1:9" x14ac:dyDescent="0.25">
      <c r="A115" s="40">
        <v>44047</v>
      </c>
      <c r="B115" s="39" t="s">
        <v>41</v>
      </c>
      <c r="C115" s="39" t="s">
        <v>42</v>
      </c>
      <c r="D115" s="39">
        <v>23.570498090000001</v>
      </c>
      <c r="E115" s="39">
        <v>24.799513090000001</v>
      </c>
      <c r="F115" s="39">
        <v>-4.9558</v>
      </c>
      <c r="G115" s="39">
        <v>-1.229015</v>
      </c>
      <c r="H115" s="39">
        <v>50830.91</v>
      </c>
      <c r="I115" s="39">
        <v>1198109914.20895</v>
      </c>
    </row>
    <row r="116" spans="1:9" x14ac:dyDescent="0.25">
      <c r="A116" s="40">
        <v>44046</v>
      </c>
      <c r="B116" s="39" t="s">
        <v>41</v>
      </c>
      <c r="C116" s="39" t="s">
        <v>42</v>
      </c>
      <c r="D116" s="39">
        <v>24.799512979999999</v>
      </c>
      <c r="E116" s="39">
        <v>24.977081980000001</v>
      </c>
      <c r="F116" s="39">
        <v>-0.71092999999999995</v>
      </c>
      <c r="G116" s="39">
        <v>-0.177569</v>
      </c>
      <c r="H116" s="39">
        <v>50580.91</v>
      </c>
      <c r="I116" s="39">
        <v>1254381983.6842301</v>
      </c>
    </row>
    <row r="117" spans="1:9" x14ac:dyDescent="0.25">
      <c r="A117" s="40">
        <v>44043</v>
      </c>
      <c r="B117" s="39" t="s">
        <v>41</v>
      </c>
      <c r="C117" s="39" t="s">
        <v>42</v>
      </c>
      <c r="D117" s="39">
        <v>24.977081980000001</v>
      </c>
      <c r="E117" s="39">
        <v>25.381375980000001</v>
      </c>
      <c r="F117" s="39">
        <v>-1.5928800000000001</v>
      </c>
      <c r="G117" s="39">
        <v>-0.40429399999999999</v>
      </c>
      <c r="H117" s="39">
        <v>48780.91</v>
      </c>
      <c r="I117" s="39">
        <v>1218404838.0831599</v>
      </c>
    </row>
    <row r="118" spans="1:9" x14ac:dyDescent="0.25">
      <c r="A118" s="40">
        <v>44042</v>
      </c>
      <c r="B118" s="39" t="s">
        <v>41</v>
      </c>
      <c r="C118" s="39" t="s">
        <v>42</v>
      </c>
      <c r="D118" s="39">
        <v>25.38137596</v>
      </c>
      <c r="E118" s="39">
        <v>24.862205960000001</v>
      </c>
      <c r="F118" s="39">
        <v>2.08819</v>
      </c>
      <c r="G118" s="39">
        <v>0.51917000000000002</v>
      </c>
      <c r="H118" s="39">
        <v>48780.91</v>
      </c>
      <c r="I118" s="39">
        <v>1238126667.1436701</v>
      </c>
    </row>
    <row r="119" spans="1:9" x14ac:dyDescent="0.25">
      <c r="A119" s="40">
        <v>44041</v>
      </c>
      <c r="B119" s="39" t="s">
        <v>41</v>
      </c>
      <c r="C119" s="39" t="s">
        <v>42</v>
      </c>
      <c r="D119" s="39">
        <v>24.862206400000002</v>
      </c>
      <c r="E119" s="39">
        <v>25.7740154</v>
      </c>
      <c r="F119" s="39">
        <v>-3.5377100000000001</v>
      </c>
      <c r="G119" s="39">
        <v>-0.91180899999999998</v>
      </c>
      <c r="H119" s="39">
        <v>48780.91</v>
      </c>
      <c r="I119" s="39">
        <v>1212801102.52423</v>
      </c>
    </row>
    <row r="120" spans="1:9" x14ac:dyDescent="0.25">
      <c r="A120" s="40">
        <v>44040</v>
      </c>
      <c r="B120" s="39" t="s">
        <v>41</v>
      </c>
      <c r="C120" s="39" t="s">
        <v>42</v>
      </c>
      <c r="D120" s="39">
        <v>25.774015720000001</v>
      </c>
      <c r="E120" s="39">
        <v>25.789144719999999</v>
      </c>
      <c r="F120" s="39">
        <v>-5.8659999999999997E-2</v>
      </c>
      <c r="G120" s="39">
        <v>-1.5129E-2</v>
      </c>
      <c r="H120" s="39">
        <v>48780.91</v>
      </c>
      <c r="I120" s="39">
        <v>1257279992.7239299</v>
      </c>
    </row>
    <row r="121" spans="1:9" x14ac:dyDescent="0.25">
      <c r="A121" s="40">
        <v>44039</v>
      </c>
      <c r="B121" s="39" t="s">
        <v>41</v>
      </c>
      <c r="C121" s="39" t="s">
        <v>42</v>
      </c>
      <c r="D121" s="39">
        <v>25.789145049999998</v>
      </c>
      <c r="E121" s="39">
        <v>27.36395005</v>
      </c>
      <c r="F121" s="39">
        <v>-5.7550400000000002</v>
      </c>
      <c r="G121" s="39">
        <v>-1.574805</v>
      </c>
      <c r="H121" s="39">
        <v>48280.91</v>
      </c>
      <c r="I121" s="39">
        <v>1245123442.7142799</v>
      </c>
    </row>
    <row r="122" spans="1:9" x14ac:dyDescent="0.25">
      <c r="A122" s="40">
        <v>44036</v>
      </c>
      <c r="B122" s="39" t="s">
        <v>41</v>
      </c>
      <c r="C122" s="39" t="s">
        <v>42</v>
      </c>
      <c r="D122" s="39">
        <v>27.363950410000001</v>
      </c>
      <c r="E122" s="39">
        <v>27.393466409999998</v>
      </c>
      <c r="F122" s="39">
        <v>-0.10775</v>
      </c>
      <c r="G122" s="39">
        <v>-2.9516000000000001E-2</v>
      </c>
      <c r="H122" s="39">
        <v>47680.91</v>
      </c>
      <c r="I122" s="39">
        <v>1304738111.47157</v>
      </c>
    </row>
    <row r="123" spans="1:9" x14ac:dyDescent="0.25">
      <c r="A123" s="40">
        <v>44035</v>
      </c>
      <c r="B123" s="39" t="s">
        <v>41</v>
      </c>
      <c r="C123" s="39" t="s">
        <v>42</v>
      </c>
      <c r="D123" s="39">
        <v>27.393466629999999</v>
      </c>
      <c r="E123" s="39">
        <v>25.30179163</v>
      </c>
      <c r="F123" s="39">
        <v>8.2668999999999997</v>
      </c>
      <c r="G123" s="39">
        <v>2.091675</v>
      </c>
      <c r="H123" s="39">
        <v>47680.91</v>
      </c>
      <c r="I123" s="39">
        <v>1306145471.7599599</v>
      </c>
    </row>
    <row r="124" spans="1:9" x14ac:dyDescent="0.25">
      <c r="A124" s="40">
        <v>44034</v>
      </c>
      <c r="B124" s="39" t="s">
        <v>41</v>
      </c>
      <c r="C124" s="39" t="s">
        <v>42</v>
      </c>
      <c r="D124" s="39">
        <v>25.301791819999998</v>
      </c>
      <c r="E124" s="39">
        <v>26.112636819999999</v>
      </c>
      <c r="F124" s="39">
        <v>-3.1051799999999998</v>
      </c>
      <c r="G124" s="39">
        <v>-0.81084500000000004</v>
      </c>
      <c r="H124" s="39">
        <v>46480.91</v>
      </c>
      <c r="I124" s="39">
        <v>1176050359.02773</v>
      </c>
    </row>
    <row r="125" spans="1:9" x14ac:dyDescent="0.25">
      <c r="A125" s="40">
        <v>44033</v>
      </c>
      <c r="B125" s="39" t="s">
        <v>41</v>
      </c>
      <c r="C125" s="39" t="s">
        <v>42</v>
      </c>
      <c r="D125" s="39">
        <v>26.11263683</v>
      </c>
      <c r="E125" s="39">
        <v>25.706168829999999</v>
      </c>
      <c r="F125" s="39">
        <v>1.58121</v>
      </c>
      <c r="G125" s="39">
        <v>0.406468</v>
      </c>
      <c r="H125" s="39">
        <v>44430.91</v>
      </c>
      <c r="I125" s="39">
        <v>1160208269.0816801</v>
      </c>
    </row>
    <row r="126" spans="1:9" x14ac:dyDescent="0.25">
      <c r="A126" s="40">
        <v>44032</v>
      </c>
      <c r="B126" s="39" t="s">
        <v>41</v>
      </c>
      <c r="C126" s="39" t="s">
        <v>42</v>
      </c>
      <c r="D126" s="39">
        <v>25.706168810000001</v>
      </c>
      <c r="E126" s="39">
        <v>27.842953810000001</v>
      </c>
      <c r="F126" s="39">
        <v>-7.6744199999999996</v>
      </c>
      <c r="G126" s="39">
        <v>-2.1367850000000002</v>
      </c>
      <c r="H126" s="39">
        <v>43030.91</v>
      </c>
      <c r="I126" s="39">
        <v>1106159887.9202499</v>
      </c>
    </row>
    <row r="127" spans="1:9" x14ac:dyDescent="0.25">
      <c r="A127" s="40">
        <v>44029</v>
      </c>
      <c r="B127" s="39" t="s">
        <v>41</v>
      </c>
      <c r="C127" s="39" t="s">
        <v>42</v>
      </c>
      <c r="D127" s="39">
        <v>27.842953850000001</v>
      </c>
      <c r="E127" s="39">
        <v>29.85956285</v>
      </c>
      <c r="F127" s="39">
        <v>-6.7536500000000004</v>
      </c>
      <c r="G127" s="39">
        <v>-2.0166089999999999</v>
      </c>
      <c r="H127" s="39">
        <v>42530.91</v>
      </c>
      <c r="I127" s="39">
        <v>1184186220.01441</v>
      </c>
    </row>
    <row r="128" spans="1:9" x14ac:dyDescent="0.25">
      <c r="A128" s="40">
        <v>44028</v>
      </c>
      <c r="B128" s="39" t="s">
        <v>41</v>
      </c>
      <c r="C128" s="39" t="s">
        <v>42</v>
      </c>
      <c r="D128" s="39">
        <v>29.859563120000001</v>
      </c>
      <c r="E128" s="39">
        <v>30.036074119999999</v>
      </c>
      <c r="F128" s="39">
        <v>-0.58765999999999996</v>
      </c>
      <c r="G128" s="39">
        <v>-0.176511</v>
      </c>
      <c r="H128" s="39">
        <v>42330.91</v>
      </c>
      <c r="I128" s="39">
        <v>1263982538.7911601</v>
      </c>
    </row>
    <row r="129" spans="1:9" x14ac:dyDescent="0.25">
      <c r="A129" s="40">
        <v>44027</v>
      </c>
      <c r="B129" s="39" t="s">
        <v>41</v>
      </c>
      <c r="C129" s="39" t="s">
        <v>42</v>
      </c>
      <c r="D129" s="39">
        <v>30.036073760000001</v>
      </c>
      <c r="E129" s="39">
        <v>31.54334476</v>
      </c>
      <c r="F129" s="39">
        <v>-4.77841</v>
      </c>
      <c r="G129" s="39">
        <v>-1.507271</v>
      </c>
      <c r="H129" s="39">
        <v>41380.910000000003</v>
      </c>
      <c r="I129" s="39">
        <v>1242920125.0880599</v>
      </c>
    </row>
    <row r="130" spans="1:9" x14ac:dyDescent="0.25">
      <c r="A130" s="40">
        <v>44026</v>
      </c>
      <c r="B130" s="39" t="s">
        <v>41</v>
      </c>
      <c r="C130" s="39" t="s">
        <v>42</v>
      </c>
      <c r="D130" s="39">
        <v>31.543344579999999</v>
      </c>
      <c r="E130" s="39">
        <v>34.428052579999999</v>
      </c>
      <c r="F130" s="39">
        <v>-8.3789499999999997</v>
      </c>
      <c r="G130" s="39">
        <v>-2.8847079999999998</v>
      </c>
      <c r="H130" s="39">
        <v>41180.910000000003</v>
      </c>
      <c r="I130" s="39">
        <v>1298983697.33465</v>
      </c>
    </row>
    <row r="131" spans="1:9" x14ac:dyDescent="0.25">
      <c r="A131" s="40">
        <v>44025</v>
      </c>
      <c r="B131" s="39" t="s">
        <v>41</v>
      </c>
      <c r="C131" s="39" t="s">
        <v>42</v>
      </c>
      <c r="D131" s="39">
        <v>34.428052219999998</v>
      </c>
      <c r="E131" s="39">
        <v>30.22665022</v>
      </c>
      <c r="F131" s="39">
        <v>13.899660000000001</v>
      </c>
      <c r="G131" s="39">
        <v>4.2014019999999999</v>
      </c>
      <c r="H131" s="39">
        <v>41180.910000000003</v>
      </c>
      <c r="I131" s="39">
        <v>1417778588.80322</v>
      </c>
    </row>
    <row r="132" spans="1:9" x14ac:dyDescent="0.25">
      <c r="A132" s="40">
        <v>44022</v>
      </c>
      <c r="B132" s="39" t="s">
        <v>41</v>
      </c>
      <c r="C132" s="39" t="s">
        <v>42</v>
      </c>
      <c r="D132" s="39">
        <v>30.226649729999998</v>
      </c>
      <c r="E132" s="39">
        <v>31.905769729999999</v>
      </c>
      <c r="F132" s="39">
        <v>-5.2627499999999996</v>
      </c>
      <c r="G132" s="39">
        <v>-1.6791199999999999</v>
      </c>
      <c r="H132" s="39">
        <v>39330.910000000003</v>
      </c>
      <c r="I132" s="39">
        <v>1188841700.5854499</v>
      </c>
    </row>
    <row r="133" spans="1:9" x14ac:dyDescent="0.25">
      <c r="A133" s="40">
        <v>44021</v>
      </c>
      <c r="B133" s="39" t="s">
        <v>41</v>
      </c>
      <c r="C133" s="39" t="s">
        <v>42</v>
      </c>
      <c r="D133" s="39">
        <v>31.90576987</v>
      </c>
      <c r="E133" s="39">
        <v>30.73800687</v>
      </c>
      <c r="F133" s="39">
        <v>3.79908</v>
      </c>
      <c r="G133" s="39">
        <v>1.1677630000000001</v>
      </c>
      <c r="H133" s="39">
        <v>38980.910000000003</v>
      </c>
      <c r="I133" s="39">
        <v>1243716007.5947199</v>
      </c>
    </row>
    <row r="134" spans="1:9" x14ac:dyDescent="0.25">
      <c r="A134" s="40">
        <v>44020</v>
      </c>
      <c r="B134" s="39" t="s">
        <v>41</v>
      </c>
      <c r="C134" s="39" t="s">
        <v>42</v>
      </c>
      <c r="D134" s="39">
        <v>30.73800687</v>
      </c>
      <c r="E134" s="39">
        <v>32.055152870000001</v>
      </c>
      <c r="F134" s="39">
        <v>-4.109</v>
      </c>
      <c r="G134" s="39">
        <v>-1.3171459999999999</v>
      </c>
      <c r="H134" s="39">
        <v>38680.910000000003</v>
      </c>
      <c r="I134" s="39">
        <v>1188974138.79386</v>
      </c>
    </row>
    <row r="135" spans="1:9" x14ac:dyDescent="0.25">
      <c r="A135" s="40">
        <v>44019</v>
      </c>
      <c r="B135" s="39" t="s">
        <v>41</v>
      </c>
      <c r="C135" s="39" t="s">
        <v>42</v>
      </c>
      <c r="D135" s="39">
        <v>32.055152839999998</v>
      </c>
      <c r="E135" s="39">
        <v>30.360483840000001</v>
      </c>
      <c r="F135" s="39">
        <v>5.5818199999999996</v>
      </c>
      <c r="G135" s="39">
        <v>1.694669</v>
      </c>
      <c r="H135" s="39">
        <v>37330.910000000003</v>
      </c>
      <c r="I135" s="39">
        <v>1196648089.8165901</v>
      </c>
    </row>
    <row r="136" spans="1:9" x14ac:dyDescent="0.25">
      <c r="A136" s="40">
        <v>44018</v>
      </c>
      <c r="B136" s="39" t="s">
        <v>41</v>
      </c>
      <c r="C136" s="39" t="s">
        <v>42</v>
      </c>
      <c r="D136" s="39">
        <v>30.360484119999999</v>
      </c>
      <c r="E136" s="39">
        <v>30.137949119999998</v>
      </c>
      <c r="F136" s="39">
        <v>0.73838999999999999</v>
      </c>
      <c r="G136" s="39">
        <v>0.22253500000000001</v>
      </c>
      <c r="H136" s="39">
        <v>37430.910000000003</v>
      </c>
      <c r="I136" s="39">
        <v>1136420609.3731101</v>
      </c>
    </row>
    <row r="137" spans="1:9" x14ac:dyDescent="0.25">
      <c r="A137" s="40">
        <v>44014</v>
      </c>
      <c r="B137" s="39" t="s">
        <v>41</v>
      </c>
      <c r="C137" s="39" t="s">
        <v>42</v>
      </c>
      <c r="D137" s="39">
        <v>30.137948909999999</v>
      </c>
      <c r="E137" s="39">
        <v>31.302941910000001</v>
      </c>
      <c r="F137" s="39">
        <v>-3.72167</v>
      </c>
      <c r="G137" s="39">
        <v>-1.1649929999999999</v>
      </c>
      <c r="H137" s="39">
        <v>35080.910000000003</v>
      </c>
      <c r="I137" s="39">
        <v>1057266733.5721999</v>
      </c>
    </row>
    <row r="138" spans="1:9" x14ac:dyDescent="0.25">
      <c r="A138" s="40">
        <v>44013</v>
      </c>
      <c r="B138" s="39" t="s">
        <v>41</v>
      </c>
      <c r="C138" s="39" t="s">
        <v>42</v>
      </c>
      <c r="D138" s="39">
        <v>31.302941730000001</v>
      </c>
      <c r="E138" s="39">
        <v>32.927815729999999</v>
      </c>
      <c r="F138" s="39">
        <v>-4.9346500000000004</v>
      </c>
      <c r="G138" s="39">
        <v>-1.6248739999999999</v>
      </c>
      <c r="H138" s="39">
        <v>33630.910000000003</v>
      </c>
      <c r="I138" s="39">
        <v>1052746478.66275</v>
      </c>
    </row>
    <row r="139" spans="1:9" x14ac:dyDescent="0.25">
      <c r="A139" s="40">
        <v>44012</v>
      </c>
      <c r="B139" s="39" t="s">
        <v>41</v>
      </c>
      <c r="C139" s="39" t="s">
        <v>42</v>
      </c>
      <c r="D139" s="39">
        <v>32.927816139999997</v>
      </c>
      <c r="E139" s="39">
        <v>34.996421140000002</v>
      </c>
      <c r="F139" s="39">
        <v>-5.9108999999999998</v>
      </c>
      <c r="G139" s="39">
        <v>-2.0686049999999998</v>
      </c>
      <c r="H139" s="39">
        <v>30130.91</v>
      </c>
      <c r="I139" s="39">
        <v>992145130.466519</v>
      </c>
    </row>
    <row r="140" spans="1:9" x14ac:dyDescent="0.25">
      <c r="A140" s="40">
        <v>44011</v>
      </c>
      <c r="B140" s="39" t="s">
        <v>41</v>
      </c>
      <c r="C140" s="39" t="s">
        <v>42</v>
      </c>
      <c r="D140" s="39">
        <v>34.996420970000003</v>
      </c>
      <c r="E140" s="39">
        <v>38.364203969999998</v>
      </c>
      <c r="F140" s="39">
        <v>-8.7784499999999994</v>
      </c>
      <c r="G140" s="39">
        <v>-3.3677830000000002</v>
      </c>
      <c r="H140" s="39">
        <v>28230.91</v>
      </c>
      <c r="I140" s="39">
        <v>987980880.71902394</v>
      </c>
    </row>
    <row r="141" spans="1:9" x14ac:dyDescent="0.25">
      <c r="A141" s="40">
        <v>44008</v>
      </c>
      <c r="B141" s="39" t="s">
        <v>41</v>
      </c>
      <c r="C141" s="39" t="s">
        <v>42</v>
      </c>
      <c r="D141" s="39">
        <v>38.364204440000002</v>
      </c>
      <c r="E141" s="39">
        <v>34.663215440000002</v>
      </c>
      <c r="F141" s="39">
        <v>10.67699</v>
      </c>
      <c r="G141" s="39">
        <v>3.7009889999999999</v>
      </c>
      <c r="H141" s="39">
        <v>25680.91</v>
      </c>
      <c r="I141" s="39">
        <v>985227758.17364895</v>
      </c>
    </row>
    <row r="142" spans="1:9" x14ac:dyDescent="0.25">
      <c r="A142" s="40">
        <v>44007</v>
      </c>
      <c r="B142" s="39" t="s">
        <v>41</v>
      </c>
      <c r="C142" s="39" t="s">
        <v>42</v>
      </c>
      <c r="D142" s="39">
        <v>34.663215839999999</v>
      </c>
      <c r="E142" s="39">
        <v>36.867783840000001</v>
      </c>
      <c r="F142" s="39">
        <v>-5.97966</v>
      </c>
      <c r="G142" s="39">
        <v>-2.2045680000000001</v>
      </c>
      <c r="H142" s="39">
        <v>25280.91</v>
      </c>
      <c r="I142" s="39">
        <v>876317709.288046</v>
      </c>
    </row>
    <row r="143" spans="1:9" x14ac:dyDescent="0.25">
      <c r="A143" s="40">
        <v>44006</v>
      </c>
      <c r="B143" s="39" t="s">
        <v>41</v>
      </c>
      <c r="C143" s="39" t="s">
        <v>42</v>
      </c>
      <c r="D143" s="39">
        <v>36.867783500000002</v>
      </c>
      <c r="E143" s="39">
        <v>34.251557499999997</v>
      </c>
      <c r="F143" s="39">
        <v>7.6382700000000003</v>
      </c>
      <c r="G143" s="39">
        <v>2.6162260000000002</v>
      </c>
      <c r="H143" s="39">
        <v>24980.91</v>
      </c>
      <c r="I143" s="39">
        <v>920990855.24855196</v>
      </c>
    </row>
    <row r="144" spans="1:9" x14ac:dyDescent="0.25">
      <c r="A144" s="40">
        <v>44005</v>
      </c>
      <c r="B144" s="39" t="s">
        <v>41</v>
      </c>
      <c r="C144" s="39" t="s">
        <v>42</v>
      </c>
      <c r="D144" s="39">
        <v>34.251557519999999</v>
      </c>
      <c r="E144" s="39">
        <v>33.785231520000004</v>
      </c>
      <c r="F144" s="39">
        <v>1.3802700000000001</v>
      </c>
      <c r="G144" s="39">
        <v>0.46632600000000002</v>
      </c>
      <c r="H144" s="39">
        <v>24330.91</v>
      </c>
      <c r="I144" s="39">
        <v>833371631.88205802</v>
      </c>
    </row>
    <row r="145" spans="1:9" x14ac:dyDescent="0.25">
      <c r="A145" s="40">
        <v>44004</v>
      </c>
      <c r="B145" s="39" t="s">
        <v>41</v>
      </c>
      <c r="C145" s="39" t="s">
        <v>42</v>
      </c>
      <c r="D145" s="39">
        <v>33.785231449999998</v>
      </c>
      <c r="E145" s="39">
        <v>39.869846449999997</v>
      </c>
      <c r="F145" s="39">
        <v>-15.261189999999999</v>
      </c>
      <c r="G145" s="39">
        <v>-6.0846150000000003</v>
      </c>
      <c r="H145" s="39">
        <v>22030.91</v>
      </c>
      <c r="I145" s="39">
        <v>744319460.97458196</v>
      </c>
    </row>
    <row r="146" spans="1:9" x14ac:dyDescent="0.25">
      <c r="A146" s="40">
        <v>44001</v>
      </c>
      <c r="B146" s="39" t="s">
        <v>41</v>
      </c>
      <c r="C146" s="39" t="s">
        <v>42</v>
      </c>
      <c r="D146" s="39">
        <v>39.86984648</v>
      </c>
      <c r="E146" s="39">
        <v>37.101579479999998</v>
      </c>
      <c r="F146" s="39">
        <v>7.4613199999999997</v>
      </c>
      <c r="G146" s="39">
        <v>2.7682669999999998</v>
      </c>
      <c r="H146" s="39">
        <v>21580.91</v>
      </c>
      <c r="I146" s="39">
        <v>860427648.33838904</v>
      </c>
    </row>
    <row r="147" spans="1:9" x14ac:dyDescent="0.25">
      <c r="A147" s="40">
        <v>44000</v>
      </c>
      <c r="B147" s="39" t="s">
        <v>41</v>
      </c>
      <c r="C147" s="39" t="s">
        <v>42</v>
      </c>
      <c r="D147" s="39">
        <v>37.101579389999998</v>
      </c>
      <c r="E147" s="39">
        <v>37.176331390000001</v>
      </c>
      <c r="F147" s="39">
        <v>-0.20107</v>
      </c>
      <c r="G147" s="39">
        <v>-7.4751999999999999E-2</v>
      </c>
      <c r="H147" s="39">
        <v>20630.91</v>
      </c>
      <c r="I147" s="39">
        <v>765439419.45610297</v>
      </c>
    </row>
    <row r="148" spans="1:9" x14ac:dyDescent="0.25">
      <c r="A148" s="40">
        <v>43999</v>
      </c>
      <c r="B148" s="39" t="s">
        <v>41</v>
      </c>
      <c r="C148" s="39" t="s">
        <v>42</v>
      </c>
      <c r="D148" s="39">
        <v>37.176331820000001</v>
      </c>
      <c r="E148" s="39">
        <v>37.178322819999998</v>
      </c>
      <c r="F148" s="39">
        <v>-5.3600000000000002E-3</v>
      </c>
      <c r="G148" s="39">
        <v>-1.9910000000000001E-3</v>
      </c>
      <c r="H148" s="39">
        <v>20430.91</v>
      </c>
      <c r="I148" s="39">
        <v>759546363.89721894</v>
      </c>
    </row>
    <row r="149" spans="1:9" x14ac:dyDescent="0.25">
      <c r="A149" s="40">
        <v>43998</v>
      </c>
      <c r="B149" s="39" t="s">
        <v>41</v>
      </c>
      <c r="C149" s="39" t="s">
        <v>42</v>
      </c>
      <c r="D149" s="39">
        <v>37.178323130000003</v>
      </c>
      <c r="E149" s="39">
        <v>37.96337613</v>
      </c>
      <c r="F149" s="39">
        <v>-2.06792</v>
      </c>
      <c r="G149" s="39">
        <v>-0.785053</v>
      </c>
      <c r="H149" s="39">
        <v>20080.91</v>
      </c>
      <c r="I149" s="39">
        <v>746574635.08109403</v>
      </c>
    </row>
    <row r="150" spans="1:9" x14ac:dyDescent="0.25">
      <c r="A150" s="40">
        <v>43997</v>
      </c>
      <c r="B150" s="39" t="s">
        <v>41</v>
      </c>
      <c r="C150" s="39" t="s">
        <v>42</v>
      </c>
      <c r="D150" s="39">
        <v>37.963375689999999</v>
      </c>
      <c r="E150" s="39">
        <v>39.313017690000002</v>
      </c>
      <c r="F150" s="39">
        <v>-3.4330699999999998</v>
      </c>
      <c r="G150" s="39">
        <v>-1.349642</v>
      </c>
      <c r="H150" s="39">
        <v>20080.91</v>
      </c>
      <c r="I150" s="39">
        <v>762339206.45382905</v>
      </c>
    </row>
    <row r="151" spans="1:9" x14ac:dyDescent="0.25">
      <c r="A151" s="40">
        <v>43994</v>
      </c>
      <c r="B151" s="39" t="s">
        <v>41</v>
      </c>
      <c r="C151" s="39" t="s">
        <v>42</v>
      </c>
      <c r="D151" s="39">
        <v>39.313017690000002</v>
      </c>
      <c r="E151" s="39">
        <v>48.34755869</v>
      </c>
      <c r="F151" s="39">
        <v>-18.68665</v>
      </c>
      <c r="G151" s="39">
        <v>-9.0345410000000008</v>
      </c>
      <c r="H151" s="39">
        <v>20080.91</v>
      </c>
      <c r="I151" s="39">
        <v>789441248.68733299</v>
      </c>
    </row>
    <row r="152" spans="1:9" x14ac:dyDescent="0.25">
      <c r="A152" s="40">
        <v>43993</v>
      </c>
      <c r="B152" s="39" t="s">
        <v>41</v>
      </c>
      <c r="C152" s="39" t="s">
        <v>42</v>
      </c>
      <c r="D152" s="39">
        <v>48.347559070000003</v>
      </c>
      <c r="E152" s="39">
        <v>30.527176069999999</v>
      </c>
      <c r="F152" s="39">
        <v>58.37547</v>
      </c>
      <c r="G152" s="39">
        <v>17.820383</v>
      </c>
      <c r="H152" s="39">
        <v>21980.91</v>
      </c>
      <c r="I152" s="39">
        <v>1062723441.3324701</v>
      </c>
    </row>
    <row r="153" spans="1:9" x14ac:dyDescent="0.25">
      <c r="A153" s="40">
        <v>43992</v>
      </c>
      <c r="B153" s="39" t="s">
        <v>41</v>
      </c>
      <c r="C153" s="39" t="s">
        <v>42</v>
      </c>
      <c r="D153" s="39">
        <v>30.527176520000001</v>
      </c>
      <c r="E153" s="39">
        <v>31.24507852</v>
      </c>
      <c r="F153" s="39">
        <v>-2.29765</v>
      </c>
      <c r="G153" s="39">
        <v>-0.71790200000000004</v>
      </c>
      <c r="H153" s="39">
        <v>22130.91</v>
      </c>
      <c r="I153" s="39">
        <v>675594257.17258596</v>
      </c>
    </row>
    <row r="154" spans="1:9" x14ac:dyDescent="0.25">
      <c r="A154" s="40">
        <v>43991</v>
      </c>
      <c r="B154" s="39" t="s">
        <v>41</v>
      </c>
      <c r="C154" s="39" t="s">
        <v>42</v>
      </c>
      <c r="D154" s="39">
        <v>31.245078400000001</v>
      </c>
      <c r="E154" s="39">
        <v>28.673224399999999</v>
      </c>
      <c r="F154" s="39">
        <v>8.9695300000000007</v>
      </c>
      <c r="G154" s="39">
        <v>2.5718540000000001</v>
      </c>
      <c r="H154" s="39">
        <v>22130.91</v>
      </c>
      <c r="I154" s="39">
        <v>691482080.50349998</v>
      </c>
    </row>
    <row r="155" spans="1:9" x14ac:dyDescent="0.25">
      <c r="A155" s="40">
        <v>43990</v>
      </c>
      <c r="B155" s="39" t="s">
        <v>41</v>
      </c>
      <c r="C155" s="39" t="s">
        <v>42</v>
      </c>
      <c r="D155" s="39">
        <v>28.67322484</v>
      </c>
      <c r="E155" s="39">
        <v>27.535919839999998</v>
      </c>
      <c r="F155" s="39">
        <v>4.1302599999999998</v>
      </c>
      <c r="G155" s="39">
        <v>1.137305</v>
      </c>
      <c r="H155" s="39">
        <v>22130.91</v>
      </c>
      <c r="I155" s="39">
        <v>634564615.69025397</v>
      </c>
    </row>
    <row r="156" spans="1:9" x14ac:dyDescent="0.25">
      <c r="A156" s="40">
        <v>43987</v>
      </c>
      <c r="B156" s="39" t="s">
        <v>41</v>
      </c>
      <c r="C156" s="39" t="s">
        <v>42</v>
      </c>
      <c r="D156" s="39">
        <v>27.535919889999999</v>
      </c>
      <c r="E156" s="39">
        <v>29.93058589</v>
      </c>
      <c r="F156" s="39">
        <v>-8.0007300000000008</v>
      </c>
      <c r="G156" s="39">
        <v>-2.394666</v>
      </c>
      <c r="H156" s="39">
        <v>22130.91</v>
      </c>
      <c r="I156" s="39">
        <v>609395019.92463899</v>
      </c>
    </row>
    <row r="157" spans="1:9" x14ac:dyDescent="0.25">
      <c r="A157" s="40">
        <v>43986</v>
      </c>
      <c r="B157" s="39" t="s">
        <v>41</v>
      </c>
      <c r="C157" s="39" t="s">
        <v>42</v>
      </c>
      <c r="D157" s="39">
        <v>29.930585879999999</v>
      </c>
      <c r="E157" s="39">
        <v>30.441985880000001</v>
      </c>
      <c r="F157" s="39">
        <v>-1.6799200000000001</v>
      </c>
      <c r="G157" s="39">
        <v>-0.51139999999999997</v>
      </c>
      <c r="H157" s="39">
        <v>22130.91</v>
      </c>
      <c r="I157" s="39">
        <v>662391162.21872199</v>
      </c>
    </row>
    <row r="158" spans="1:9" x14ac:dyDescent="0.25">
      <c r="A158" s="40">
        <v>43985</v>
      </c>
      <c r="B158" s="39" t="s">
        <v>41</v>
      </c>
      <c r="C158" s="39" t="s">
        <v>42</v>
      </c>
      <c r="D158" s="39">
        <v>30.441985840000001</v>
      </c>
      <c r="E158" s="39">
        <v>32.267038839999998</v>
      </c>
      <c r="F158" s="39">
        <v>-5.6560899999999998</v>
      </c>
      <c r="G158" s="39">
        <v>-1.825053</v>
      </c>
      <c r="H158" s="39">
        <v>20330.91</v>
      </c>
      <c r="I158" s="39">
        <v>618913335.21828604</v>
      </c>
    </row>
    <row r="159" spans="1:9" x14ac:dyDescent="0.25">
      <c r="A159" s="40">
        <v>43984</v>
      </c>
      <c r="B159" s="39" t="s">
        <v>41</v>
      </c>
      <c r="C159" s="39" t="s">
        <v>42</v>
      </c>
      <c r="D159" s="39">
        <v>32.267039259999997</v>
      </c>
      <c r="E159" s="39">
        <v>34.086209259999997</v>
      </c>
      <c r="F159" s="39">
        <v>-5.33697</v>
      </c>
      <c r="G159" s="39">
        <v>-1.81917</v>
      </c>
      <c r="H159" s="39">
        <v>17230.91</v>
      </c>
      <c r="I159" s="39">
        <v>555990513.98960495</v>
      </c>
    </row>
    <row r="160" spans="1:9" x14ac:dyDescent="0.25">
      <c r="A160" s="40">
        <v>43983</v>
      </c>
      <c r="B160" s="39" t="s">
        <v>41</v>
      </c>
      <c r="C160" s="39" t="s">
        <v>42</v>
      </c>
      <c r="D160" s="39">
        <v>34.086209519999997</v>
      </c>
      <c r="E160" s="39">
        <v>32.969913519999999</v>
      </c>
      <c r="F160" s="39">
        <v>3.3858000000000001</v>
      </c>
      <c r="G160" s="39">
        <v>1.116296</v>
      </c>
      <c r="H160" s="39">
        <v>15980.91</v>
      </c>
      <c r="I160" s="39">
        <v>544728714.75268197</v>
      </c>
    </row>
    <row r="161" spans="1:9" x14ac:dyDescent="0.25">
      <c r="A161" s="40">
        <v>43980</v>
      </c>
      <c r="B161" s="39" t="s">
        <v>41</v>
      </c>
      <c r="C161" s="39" t="s">
        <v>42</v>
      </c>
      <c r="D161" s="39">
        <v>32.96991345</v>
      </c>
      <c r="E161" s="39">
        <v>35.265840449999999</v>
      </c>
      <c r="F161" s="39">
        <v>-6.5103400000000002</v>
      </c>
      <c r="G161" s="39">
        <v>-2.2959269999999998</v>
      </c>
      <c r="H161" s="39">
        <v>15780.91</v>
      </c>
      <c r="I161" s="39">
        <v>520295302.80206603</v>
      </c>
    </row>
    <row r="162" spans="1:9" x14ac:dyDescent="0.25">
      <c r="A162" s="40">
        <v>43979</v>
      </c>
      <c r="B162" s="39" t="s">
        <v>41</v>
      </c>
      <c r="C162" s="39" t="s">
        <v>42</v>
      </c>
      <c r="D162" s="39">
        <v>35.265840230000002</v>
      </c>
      <c r="E162" s="39">
        <v>33.231627230000001</v>
      </c>
      <c r="F162" s="39">
        <v>6.1213199999999999</v>
      </c>
      <c r="G162" s="39">
        <v>2.0342129999999998</v>
      </c>
      <c r="H162" s="39">
        <v>15780.91</v>
      </c>
      <c r="I162" s="39">
        <v>556527121.27568901</v>
      </c>
    </row>
    <row r="163" spans="1:9" x14ac:dyDescent="0.25">
      <c r="A163" s="40">
        <v>43978</v>
      </c>
      <c r="B163" s="39" t="s">
        <v>41</v>
      </c>
      <c r="C163" s="39" t="s">
        <v>42</v>
      </c>
      <c r="D163" s="39">
        <v>33.231626820000002</v>
      </c>
      <c r="E163" s="39">
        <v>34.124739820000002</v>
      </c>
      <c r="F163" s="39">
        <v>-2.6172</v>
      </c>
      <c r="G163" s="39">
        <v>-0.89311300000000005</v>
      </c>
      <c r="H163" s="39">
        <v>13280.91</v>
      </c>
      <c r="I163" s="39">
        <v>441346311.41325903</v>
      </c>
    </row>
    <row r="164" spans="1:9" x14ac:dyDescent="0.25">
      <c r="A164" s="40">
        <v>43977</v>
      </c>
      <c r="B164" s="39" t="s">
        <v>41</v>
      </c>
      <c r="C164" s="39" t="s">
        <v>42</v>
      </c>
      <c r="D164" s="39">
        <v>34.12473936</v>
      </c>
      <c r="E164" s="39">
        <v>35.396172360000001</v>
      </c>
      <c r="F164" s="39">
        <v>-3.5920100000000001</v>
      </c>
      <c r="G164" s="39">
        <v>-1.271433</v>
      </c>
      <c r="H164" s="39">
        <v>11580.91</v>
      </c>
      <c r="I164" s="39">
        <v>395195603.55109602</v>
      </c>
    </row>
    <row r="165" spans="1:9" x14ac:dyDescent="0.25">
      <c r="A165" s="40">
        <v>43973</v>
      </c>
      <c r="B165" s="39" t="s">
        <v>41</v>
      </c>
      <c r="C165" s="39" t="s">
        <v>42</v>
      </c>
      <c r="D165" s="39">
        <v>35.39617252</v>
      </c>
      <c r="E165" s="39">
        <v>36.525995520000002</v>
      </c>
      <c r="F165" s="39">
        <v>-3.0931999999999999</v>
      </c>
      <c r="G165" s="39">
        <v>-1.129823</v>
      </c>
      <c r="H165" s="39">
        <v>11330.91</v>
      </c>
      <c r="I165" s="39">
        <v>401070915.96093798</v>
      </c>
    </row>
    <row r="166" spans="1:9" x14ac:dyDescent="0.25">
      <c r="A166" s="40">
        <v>43972</v>
      </c>
      <c r="B166" s="39" t="s">
        <v>41</v>
      </c>
      <c r="C166" s="39" t="s">
        <v>42</v>
      </c>
      <c r="D166" s="39">
        <v>36.525995250000001</v>
      </c>
      <c r="E166" s="39">
        <v>34.382516250000002</v>
      </c>
      <c r="F166" s="39">
        <v>6.23421</v>
      </c>
      <c r="G166" s="39">
        <v>2.1434790000000001</v>
      </c>
      <c r="H166" s="39">
        <v>11080.91</v>
      </c>
      <c r="I166" s="39">
        <v>404741339.07766801</v>
      </c>
    </row>
    <row r="167" spans="1:9" x14ac:dyDescent="0.25">
      <c r="A167" s="40">
        <v>43971</v>
      </c>
      <c r="B167" s="39" t="s">
        <v>41</v>
      </c>
      <c r="C167" s="39" t="s">
        <v>42</v>
      </c>
      <c r="D167" s="39">
        <v>34.382516690000003</v>
      </c>
      <c r="E167" s="39">
        <v>38.527770689999997</v>
      </c>
      <c r="F167" s="39">
        <v>-10.759130000000001</v>
      </c>
      <c r="G167" s="39">
        <v>-4.1452540000000004</v>
      </c>
      <c r="H167" s="39">
        <v>11080.91</v>
      </c>
      <c r="I167" s="39">
        <v>380989641.78042102</v>
      </c>
    </row>
    <row r="168" spans="1:9" x14ac:dyDescent="0.25">
      <c r="A168" s="40">
        <v>43970</v>
      </c>
      <c r="B168" s="39" t="s">
        <v>41</v>
      </c>
      <c r="C168" s="39" t="s">
        <v>42</v>
      </c>
      <c r="D168" s="39">
        <v>38.527770330000003</v>
      </c>
      <c r="E168" s="39">
        <v>35.082777329999999</v>
      </c>
      <c r="F168" s="39">
        <v>9.8196100000000008</v>
      </c>
      <c r="G168" s="39">
        <v>3.4449930000000002</v>
      </c>
      <c r="H168" s="39">
        <v>9780.91</v>
      </c>
      <c r="I168" s="39">
        <v>376836731.15394002</v>
      </c>
    </row>
    <row r="169" spans="1:9" x14ac:dyDescent="0.25">
      <c r="A169" s="40">
        <v>43969</v>
      </c>
      <c r="B169" s="39" t="s">
        <v>41</v>
      </c>
      <c r="C169" s="39" t="s">
        <v>42</v>
      </c>
      <c r="D169" s="39">
        <v>35.082777499999999</v>
      </c>
      <c r="E169" s="39">
        <v>39.992585499999997</v>
      </c>
      <c r="F169" s="39">
        <v>-12.2768</v>
      </c>
      <c r="G169" s="39">
        <v>-4.909808</v>
      </c>
      <c r="H169" s="39">
        <v>9780.91</v>
      </c>
      <c r="I169" s="39">
        <v>343141559.44308001</v>
      </c>
    </row>
    <row r="170" spans="1:9" x14ac:dyDescent="0.25">
      <c r="A170" s="40">
        <v>43966</v>
      </c>
      <c r="B170" s="39" t="s">
        <v>41</v>
      </c>
      <c r="C170" s="39" t="s">
        <v>42</v>
      </c>
      <c r="D170" s="39">
        <v>39.992585380000001</v>
      </c>
      <c r="E170" s="39">
        <v>40.374281379999999</v>
      </c>
      <c r="F170" s="39">
        <v>-0.94538999999999995</v>
      </c>
      <c r="G170" s="39">
        <v>-0.38169599999999998</v>
      </c>
      <c r="H170" s="39">
        <v>9780.91</v>
      </c>
      <c r="I170" s="39">
        <v>391163958.25426602</v>
      </c>
    </row>
    <row r="171" spans="1:9" x14ac:dyDescent="0.25">
      <c r="A171" s="40">
        <v>43965</v>
      </c>
      <c r="B171" s="39" t="s">
        <v>41</v>
      </c>
      <c r="C171" s="39" t="s">
        <v>42</v>
      </c>
      <c r="D171" s="39">
        <v>40.374281689999997</v>
      </c>
      <c r="E171" s="39">
        <v>44.411624689999996</v>
      </c>
      <c r="F171" s="39">
        <v>-9.0907300000000006</v>
      </c>
      <c r="G171" s="39">
        <v>-4.0373429999999999</v>
      </c>
      <c r="H171" s="39">
        <v>9780.91</v>
      </c>
      <c r="I171" s="39">
        <v>394897296.27310097</v>
      </c>
    </row>
    <row r="172" spans="1:9" x14ac:dyDescent="0.25">
      <c r="A172" s="40">
        <v>43964</v>
      </c>
      <c r="B172" s="39" t="s">
        <v>41</v>
      </c>
      <c r="C172" s="39" t="s">
        <v>42</v>
      </c>
      <c r="D172" s="39">
        <v>44.411625110000003</v>
      </c>
      <c r="E172" s="39">
        <v>40.713341110000002</v>
      </c>
      <c r="F172" s="39">
        <v>9.0837199999999996</v>
      </c>
      <c r="G172" s="39">
        <v>3.6982840000000001</v>
      </c>
      <c r="H172" s="39">
        <v>9780.91</v>
      </c>
      <c r="I172" s="39">
        <v>434386196.97790003</v>
      </c>
    </row>
    <row r="173" spans="1:9" x14ac:dyDescent="0.25">
      <c r="A173" s="40">
        <v>43963</v>
      </c>
      <c r="B173" s="39" t="s">
        <v>41</v>
      </c>
      <c r="C173" s="39" t="s">
        <v>42</v>
      </c>
      <c r="D173" s="39">
        <v>40.713340909999999</v>
      </c>
      <c r="E173" s="39">
        <v>33.370447910000003</v>
      </c>
      <c r="F173" s="39">
        <v>22.004180000000002</v>
      </c>
      <c r="G173" s="39">
        <v>7.3428930000000001</v>
      </c>
      <c r="H173" s="39">
        <v>9780.91</v>
      </c>
      <c r="I173" s="39">
        <v>398213604.66670901</v>
      </c>
    </row>
    <row r="174" spans="1:9" x14ac:dyDescent="0.25">
      <c r="A174" s="40">
        <v>43962</v>
      </c>
      <c r="B174" s="39" t="s">
        <v>41</v>
      </c>
      <c r="C174" s="39" t="s">
        <v>42</v>
      </c>
      <c r="D174" s="39">
        <v>33.370447990000002</v>
      </c>
      <c r="E174" s="39">
        <v>36.326625989999997</v>
      </c>
      <c r="F174" s="39">
        <v>-8.1377699999999997</v>
      </c>
      <c r="G174" s="39">
        <v>-2.956178</v>
      </c>
      <c r="H174" s="39">
        <v>9780.91</v>
      </c>
      <c r="I174" s="39">
        <v>326393415.19076598</v>
      </c>
    </row>
    <row r="175" spans="1:9" x14ac:dyDescent="0.25">
      <c r="A175" s="40">
        <v>43959</v>
      </c>
      <c r="B175" s="39" t="s">
        <v>41</v>
      </c>
      <c r="C175" s="39" t="s">
        <v>42</v>
      </c>
      <c r="D175" s="39">
        <v>36.326626009999998</v>
      </c>
      <c r="E175" s="39">
        <v>40.414297009999999</v>
      </c>
      <c r="F175" s="39">
        <v>-10.114420000000001</v>
      </c>
      <c r="G175" s="39">
        <v>-4.0876710000000003</v>
      </c>
      <c r="H175" s="39">
        <v>9730.91</v>
      </c>
      <c r="I175" s="39">
        <v>353491200.96022099</v>
      </c>
    </row>
    <row r="176" spans="1:9" x14ac:dyDescent="0.25">
      <c r="A176" s="40">
        <v>43958</v>
      </c>
      <c r="B176" s="39" t="s">
        <v>41</v>
      </c>
      <c r="C176" s="39" t="s">
        <v>42</v>
      </c>
      <c r="D176" s="39">
        <v>40.414297490000003</v>
      </c>
      <c r="E176" s="39">
        <v>44.66758549</v>
      </c>
      <c r="F176" s="39">
        <v>-9.5220900000000004</v>
      </c>
      <c r="G176" s="39">
        <v>-4.2532880000000004</v>
      </c>
      <c r="H176" s="39">
        <v>9130.91</v>
      </c>
      <c r="I176" s="39">
        <v>369019393.92300999</v>
      </c>
    </row>
    <row r="177" spans="1:9" x14ac:dyDescent="0.25">
      <c r="A177" s="40">
        <v>43957</v>
      </c>
      <c r="B177" s="39" t="s">
        <v>41</v>
      </c>
      <c r="C177" s="39" t="s">
        <v>42</v>
      </c>
      <c r="D177" s="39">
        <v>44.667585440000003</v>
      </c>
      <c r="E177" s="39">
        <v>43.178371439999999</v>
      </c>
      <c r="F177" s="39">
        <v>3.4489800000000002</v>
      </c>
      <c r="G177" s="39">
        <v>1.489214</v>
      </c>
      <c r="H177" s="39">
        <v>8830.91</v>
      </c>
      <c r="I177" s="39">
        <v>394455516.273121</v>
      </c>
    </row>
    <row r="178" spans="1:9" x14ac:dyDescent="0.25">
      <c r="A178" s="40">
        <v>43956</v>
      </c>
      <c r="B178" s="39" t="s">
        <v>41</v>
      </c>
      <c r="C178" s="39" t="s">
        <v>42</v>
      </c>
      <c r="D178" s="39">
        <v>43.178371640000002</v>
      </c>
      <c r="E178" s="39">
        <v>45.912676640000001</v>
      </c>
      <c r="F178" s="39">
        <v>-5.9554499999999999</v>
      </c>
      <c r="G178" s="39">
        <v>-2.734305</v>
      </c>
      <c r="H178" s="39">
        <v>8830.91</v>
      </c>
      <c r="I178" s="39">
        <v>381304400.25613499</v>
      </c>
    </row>
    <row r="179" spans="1:9" x14ac:dyDescent="0.25">
      <c r="A179" s="40">
        <v>43955</v>
      </c>
      <c r="B179" s="39" t="s">
        <v>41</v>
      </c>
      <c r="C179" s="39" t="s">
        <v>42</v>
      </c>
      <c r="D179" s="39">
        <v>45.912676500000003</v>
      </c>
      <c r="E179" s="39">
        <v>48.546568499999999</v>
      </c>
      <c r="F179" s="39">
        <v>-5.4255000000000004</v>
      </c>
      <c r="G179" s="39">
        <v>-2.6338919999999999</v>
      </c>
      <c r="H179" s="39">
        <v>8830.91</v>
      </c>
      <c r="I179" s="39">
        <v>405450805.855968</v>
      </c>
    </row>
    <row r="180" spans="1:9" x14ac:dyDescent="0.25">
      <c r="A180" s="40">
        <v>43952</v>
      </c>
      <c r="B180" s="39" t="s">
        <v>41</v>
      </c>
      <c r="C180" s="39" t="s">
        <v>42</v>
      </c>
      <c r="D180" s="39">
        <v>48.546568780000001</v>
      </c>
      <c r="E180" s="39">
        <v>42.692353779999998</v>
      </c>
      <c r="F180" s="39">
        <v>13.71256</v>
      </c>
      <c r="G180" s="39">
        <v>5.8542149999999999</v>
      </c>
      <c r="H180" s="39">
        <v>8830.91</v>
      </c>
      <c r="I180" s="39">
        <v>428710476.798127</v>
      </c>
    </row>
    <row r="181" spans="1:9" x14ac:dyDescent="0.25">
      <c r="A181" s="40">
        <v>43951</v>
      </c>
      <c r="B181" s="39" t="s">
        <v>41</v>
      </c>
      <c r="C181" s="39" t="s">
        <v>42</v>
      </c>
      <c r="D181" s="39">
        <v>42.692353820000001</v>
      </c>
      <c r="E181" s="39">
        <v>39.381488820000001</v>
      </c>
      <c r="F181" s="39">
        <v>8.4071599999999993</v>
      </c>
      <c r="G181" s="39">
        <v>3.3108650000000002</v>
      </c>
      <c r="H181" s="39">
        <v>8830.91</v>
      </c>
      <c r="I181" s="39">
        <v>377012419.65728301</v>
      </c>
    </row>
    <row r="182" spans="1:9" x14ac:dyDescent="0.25">
      <c r="A182" s="40">
        <v>43950</v>
      </c>
      <c r="B182" s="39" t="s">
        <v>41</v>
      </c>
      <c r="C182" s="39" t="s">
        <v>42</v>
      </c>
      <c r="D182" s="39">
        <v>39.381488449999999</v>
      </c>
      <c r="E182" s="39">
        <v>43.558182449999997</v>
      </c>
      <c r="F182" s="39">
        <v>-9.5887700000000002</v>
      </c>
      <c r="G182" s="39">
        <v>-4.1766940000000004</v>
      </c>
      <c r="H182" s="39">
        <v>8830.91</v>
      </c>
      <c r="I182" s="39">
        <v>347774458.93096602</v>
      </c>
    </row>
    <row r="183" spans="1:9" x14ac:dyDescent="0.25">
      <c r="A183" s="40">
        <v>43949</v>
      </c>
      <c r="B183" s="39" t="s">
        <v>41</v>
      </c>
      <c r="C183" s="39" t="s">
        <v>42</v>
      </c>
      <c r="D183" s="39">
        <v>43.558182469999998</v>
      </c>
      <c r="E183" s="39">
        <v>42.952338470000001</v>
      </c>
      <c r="F183" s="39">
        <v>1.4105000000000001</v>
      </c>
      <c r="G183" s="39">
        <v>0.60584400000000005</v>
      </c>
      <c r="H183" s="39">
        <v>8330.91</v>
      </c>
      <c r="I183" s="39">
        <v>362879385.037512</v>
      </c>
    </row>
    <row r="184" spans="1:9" x14ac:dyDescent="0.25">
      <c r="A184" s="40">
        <v>43948</v>
      </c>
      <c r="B184" s="39" t="s">
        <v>41</v>
      </c>
      <c r="C184" s="39" t="s">
        <v>42</v>
      </c>
      <c r="D184" s="39">
        <v>42.95233829</v>
      </c>
      <c r="E184" s="39">
        <v>48.213572290000002</v>
      </c>
      <c r="F184" s="39">
        <v>-10.91235</v>
      </c>
      <c r="G184" s="39">
        <v>-5.261234</v>
      </c>
      <c r="H184" s="39">
        <v>8080.91</v>
      </c>
      <c r="I184" s="39">
        <v>347094065.91571999</v>
      </c>
    </row>
    <row r="185" spans="1:9" x14ac:dyDescent="0.25">
      <c r="A185" s="40">
        <v>43945</v>
      </c>
      <c r="B185" s="39" t="s">
        <v>41</v>
      </c>
      <c r="C185" s="39" t="s">
        <v>42</v>
      </c>
      <c r="D185" s="39">
        <v>48.213572399999997</v>
      </c>
      <c r="E185" s="39">
        <v>53.836756399999999</v>
      </c>
      <c r="F185" s="39">
        <v>-10.444879999999999</v>
      </c>
      <c r="G185" s="39">
        <v>-5.6231840000000002</v>
      </c>
      <c r="H185" s="39">
        <v>7780.91</v>
      </c>
      <c r="I185" s="39">
        <v>375145564.05002803</v>
      </c>
    </row>
    <row r="186" spans="1:9" x14ac:dyDescent="0.25">
      <c r="A186" s="40">
        <v>43944</v>
      </c>
      <c r="B186" s="39" t="s">
        <v>41</v>
      </c>
      <c r="C186" s="39" t="s">
        <v>42</v>
      </c>
      <c r="D186" s="39">
        <v>53.836756139999999</v>
      </c>
      <c r="E186" s="39">
        <v>53.508839139999999</v>
      </c>
      <c r="F186" s="39">
        <v>0.61282999999999999</v>
      </c>
      <c r="G186" s="39">
        <v>0.32791700000000001</v>
      </c>
      <c r="H186" s="39">
        <v>7780.91</v>
      </c>
      <c r="I186" s="39">
        <v>418899061.89079899</v>
      </c>
    </row>
    <row r="187" spans="1:9" x14ac:dyDescent="0.25">
      <c r="A187" s="40">
        <v>43943</v>
      </c>
      <c r="B187" s="39" t="s">
        <v>41</v>
      </c>
      <c r="C187" s="39" t="s">
        <v>42</v>
      </c>
      <c r="D187" s="39">
        <v>53.508839469999998</v>
      </c>
      <c r="E187" s="39">
        <v>57.671406470000001</v>
      </c>
      <c r="F187" s="39">
        <v>-7.2177300000000004</v>
      </c>
      <c r="G187" s="39">
        <v>-4.1625670000000001</v>
      </c>
      <c r="H187" s="39">
        <v>7780.91</v>
      </c>
      <c r="I187" s="39">
        <v>416347571.13819599</v>
      </c>
    </row>
    <row r="188" spans="1:9" x14ac:dyDescent="0.25">
      <c r="A188" s="40">
        <v>43942</v>
      </c>
      <c r="B188" s="39" t="s">
        <v>41</v>
      </c>
      <c r="C188" s="39" t="s">
        <v>42</v>
      </c>
      <c r="D188" s="39">
        <v>57.671406810000001</v>
      </c>
      <c r="E188" s="39">
        <v>52.271090809999997</v>
      </c>
      <c r="F188" s="39">
        <v>10.33136</v>
      </c>
      <c r="G188" s="39">
        <v>5.4003160000000001</v>
      </c>
      <c r="H188" s="39">
        <v>8730.91</v>
      </c>
      <c r="I188" s="39">
        <v>503523977.77430999</v>
      </c>
    </row>
    <row r="189" spans="1:9" x14ac:dyDescent="0.25">
      <c r="A189" s="40">
        <v>43941</v>
      </c>
      <c r="B189" s="39" t="s">
        <v>41</v>
      </c>
      <c r="C189" s="39" t="s">
        <v>42</v>
      </c>
      <c r="D189" s="39">
        <v>52.271090360000002</v>
      </c>
      <c r="E189" s="39">
        <v>43.96369936</v>
      </c>
      <c r="F189" s="39">
        <v>18.89602</v>
      </c>
      <c r="G189" s="39">
        <v>8.3073910000000009</v>
      </c>
      <c r="H189" s="39">
        <v>9180.91</v>
      </c>
      <c r="I189" s="39">
        <v>479896280.73920798</v>
      </c>
    </row>
    <row r="190" spans="1:9" x14ac:dyDescent="0.25">
      <c r="A190" s="40">
        <v>43938</v>
      </c>
      <c r="B190" s="39" t="s">
        <v>41</v>
      </c>
      <c r="C190" s="39" t="s">
        <v>42</v>
      </c>
      <c r="D190" s="39">
        <v>43.963698950000001</v>
      </c>
      <c r="E190" s="39">
        <v>47.707594950000001</v>
      </c>
      <c r="F190" s="39">
        <v>-7.8475900000000003</v>
      </c>
      <c r="G190" s="39">
        <v>-3.7438959999999999</v>
      </c>
      <c r="H190" s="39">
        <v>9180.91</v>
      </c>
      <c r="I190" s="39">
        <v>403626851.25444198</v>
      </c>
    </row>
    <row r="191" spans="1:9" x14ac:dyDescent="0.25">
      <c r="A191" s="40">
        <v>43937</v>
      </c>
      <c r="B191" s="39" t="s">
        <v>41</v>
      </c>
      <c r="C191" s="39" t="s">
        <v>42</v>
      </c>
      <c r="D191" s="39">
        <v>47.707594659999998</v>
      </c>
      <c r="E191" s="39">
        <v>47.815691659999999</v>
      </c>
      <c r="F191" s="39">
        <v>-0.22606999999999999</v>
      </c>
      <c r="G191" s="39">
        <v>-0.108097</v>
      </c>
      <c r="H191" s="39">
        <v>9180.91</v>
      </c>
      <c r="I191" s="39">
        <v>437999228.30512899</v>
      </c>
    </row>
    <row r="192" spans="1:9" x14ac:dyDescent="0.25">
      <c r="A192" s="40">
        <v>43936</v>
      </c>
      <c r="B192" s="39" t="s">
        <v>41</v>
      </c>
      <c r="C192" s="39" t="s">
        <v>42</v>
      </c>
      <c r="D192" s="39">
        <v>47.815691270000002</v>
      </c>
      <c r="E192" s="39">
        <v>41.08011827</v>
      </c>
      <c r="F192" s="39">
        <v>16.396190000000001</v>
      </c>
      <c r="G192" s="39">
        <v>6.7355729999999996</v>
      </c>
      <c r="H192" s="39">
        <v>9280.91</v>
      </c>
      <c r="I192" s="39">
        <v>443773222.896038</v>
      </c>
    </row>
    <row r="193" spans="1:9" x14ac:dyDescent="0.25">
      <c r="A193" s="40">
        <v>43935</v>
      </c>
      <c r="B193" s="39" t="s">
        <v>41</v>
      </c>
      <c r="C193" s="39" t="s">
        <v>42</v>
      </c>
      <c r="D193" s="39">
        <v>41.080118159999998</v>
      </c>
      <c r="E193" s="39">
        <v>47.175315159999997</v>
      </c>
      <c r="F193" s="39">
        <v>-12.920310000000001</v>
      </c>
      <c r="G193" s="39">
        <v>-6.0951969999999998</v>
      </c>
      <c r="H193" s="39">
        <v>9280.91</v>
      </c>
      <c r="I193" s="39">
        <v>381260961.59256101</v>
      </c>
    </row>
    <row r="194" spans="1:9" x14ac:dyDescent="0.25">
      <c r="A194" s="40">
        <v>43934</v>
      </c>
      <c r="B194" s="39" t="s">
        <v>41</v>
      </c>
      <c r="C194" s="39" t="s">
        <v>42</v>
      </c>
      <c r="D194" s="39">
        <v>47.175315019999999</v>
      </c>
      <c r="E194" s="39">
        <v>48.726174020000002</v>
      </c>
      <c r="F194" s="39">
        <v>-3.1827999999999999</v>
      </c>
      <c r="G194" s="39">
        <v>-1.550859</v>
      </c>
      <c r="H194" s="39">
        <v>9830.91</v>
      </c>
      <c r="I194" s="39">
        <v>463776370.533898</v>
      </c>
    </row>
    <row r="195" spans="1:9" x14ac:dyDescent="0.25">
      <c r="A195" s="40">
        <v>43930</v>
      </c>
      <c r="B195" s="39" t="s">
        <v>41</v>
      </c>
      <c r="C195" s="39" t="s">
        <v>42</v>
      </c>
      <c r="D195" s="39">
        <v>48.726173559999999</v>
      </c>
      <c r="E195" s="39">
        <v>51.361823559999998</v>
      </c>
      <c r="F195" s="39">
        <v>-5.1315400000000002</v>
      </c>
      <c r="G195" s="39">
        <v>-2.63565</v>
      </c>
      <c r="H195" s="39">
        <v>10030.91</v>
      </c>
      <c r="I195" s="39">
        <v>488767959.07708597</v>
      </c>
    </row>
    <row r="196" spans="1:9" x14ac:dyDescent="0.25">
      <c r="A196" s="40">
        <v>43929</v>
      </c>
      <c r="B196" s="39" t="s">
        <v>41</v>
      </c>
      <c r="C196" s="39" t="s">
        <v>42</v>
      </c>
      <c r="D196" s="39">
        <v>51.361823639999997</v>
      </c>
      <c r="E196" s="39">
        <v>54.244767639999999</v>
      </c>
      <c r="F196" s="39">
        <v>-5.3147000000000002</v>
      </c>
      <c r="G196" s="39">
        <v>-2.8829440000000002</v>
      </c>
      <c r="H196" s="39">
        <v>10030.91</v>
      </c>
      <c r="I196" s="39">
        <v>515205933.09235901</v>
      </c>
    </row>
    <row r="197" spans="1:9" x14ac:dyDescent="0.25">
      <c r="A197" s="40">
        <v>43928</v>
      </c>
      <c r="B197" s="39" t="s">
        <v>41</v>
      </c>
      <c r="C197" s="39" t="s">
        <v>42</v>
      </c>
      <c r="D197" s="39">
        <v>54.244767950000004</v>
      </c>
      <c r="E197" s="39">
        <v>50.586938949999997</v>
      </c>
      <c r="F197" s="39">
        <v>7.2307800000000002</v>
      </c>
      <c r="G197" s="39">
        <v>3.657829</v>
      </c>
      <c r="H197" s="39">
        <v>10130.91</v>
      </c>
      <c r="I197" s="39">
        <v>549548970.56186998</v>
      </c>
    </row>
    <row r="198" spans="1:9" x14ac:dyDescent="0.25">
      <c r="A198" s="40">
        <v>43927</v>
      </c>
      <c r="B198" s="39" t="s">
        <v>41</v>
      </c>
      <c r="C198" s="39" t="s">
        <v>42</v>
      </c>
      <c r="D198" s="39">
        <v>50.586939149999999</v>
      </c>
      <c r="E198" s="39">
        <v>56.707980149999997</v>
      </c>
      <c r="F198" s="39">
        <v>-10.79397</v>
      </c>
      <c r="G198" s="39">
        <v>-6.121041</v>
      </c>
      <c r="H198" s="39">
        <v>10130.91</v>
      </c>
      <c r="I198" s="39">
        <v>512491828.87800401</v>
      </c>
    </row>
    <row r="199" spans="1:9" x14ac:dyDescent="0.25">
      <c r="A199" s="40">
        <v>43924</v>
      </c>
      <c r="B199" s="39" t="s">
        <v>41</v>
      </c>
      <c r="C199" s="39" t="s">
        <v>42</v>
      </c>
      <c r="D199" s="39">
        <v>56.707980110000001</v>
      </c>
      <c r="E199" s="39">
        <v>59.869132110000002</v>
      </c>
      <c r="F199" s="39">
        <v>-5.2801</v>
      </c>
      <c r="G199" s="39">
        <v>-3.161152</v>
      </c>
      <c r="H199" s="39">
        <v>10130.91</v>
      </c>
      <c r="I199" s="39">
        <v>574503556.19216001</v>
      </c>
    </row>
    <row r="200" spans="1:9" x14ac:dyDescent="0.25">
      <c r="A200" s="40">
        <v>43923</v>
      </c>
      <c r="B200" s="39" t="s">
        <v>41</v>
      </c>
      <c r="C200" s="39" t="s">
        <v>42</v>
      </c>
      <c r="D200" s="39">
        <v>59.869132409999999</v>
      </c>
      <c r="E200" s="39">
        <v>66.74029041</v>
      </c>
      <c r="F200" s="39">
        <v>-10.29537</v>
      </c>
      <c r="G200" s="39">
        <v>-6.8711580000000003</v>
      </c>
      <c r="H200" s="39">
        <v>10130.91</v>
      </c>
      <c r="I200" s="39">
        <v>606528911.96205699</v>
      </c>
    </row>
    <row r="201" spans="1:9" x14ac:dyDescent="0.25">
      <c r="A201" s="40">
        <v>43922</v>
      </c>
      <c r="B201" s="39" t="s">
        <v>41</v>
      </c>
      <c r="C201" s="39" t="s">
        <v>42</v>
      </c>
      <c r="D201" s="39">
        <v>66.740290479999999</v>
      </c>
      <c r="E201" s="39">
        <v>58.50191848</v>
      </c>
      <c r="F201" s="39">
        <v>14.082229999999999</v>
      </c>
      <c r="G201" s="39">
        <v>8.238372</v>
      </c>
      <c r="H201" s="39">
        <v>10130.91</v>
      </c>
      <c r="I201" s="39">
        <v>676140009.70731699</v>
      </c>
    </row>
    <row r="202" spans="1:9" x14ac:dyDescent="0.25">
      <c r="A202" s="40">
        <v>43921</v>
      </c>
      <c r="B202" s="39" t="s">
        <v>41</v>
      </c>
      <c r="C202" s="39" t="s">
        <v>42</v>
      </c>
      <c r="D202" s="39">
        <v>58.501918209999999</v>
      </c>
      <c r="E202" s="39">
        <v>63.519650210000002</v>
      </c>
      <c r="F202" s="39">
        <v>-7.8994999999999997</v>
      </c>
      <c r="G202" s="39">
        <v>-5.0177319999999996</v>
      </c>
      <c r="H202" s="39">
        <v>10130.91</v>
      </c>
      <c r="I202" s="39">
        <v>592677785.21670699</v>
      </c>
    </row>
    <row r="203" spans="1:9" x14ac:dyDescent="0.25">
      <c r="A203" s="40">
        <v>43920</v>
      </c>
      <c r="B203" s="39" t="s">
        <v>41</v>
      </c>
      <c r="C203" s="39" t="s">
        <v>42</v>
      </c>
      <c r="D203" s="39">
        <v>63.519649800000003</v>
      </c>
      <c r="E203" s="39">
        <v>69.796769800000007</v>
      </c>
      <c r="F203" s="39">
        <v>-8.9934200000000004</v>
      </c>
      <c r="G203" s="39">
        <v>-6.27712</v>
      </c>
      <c r="H203" s="39">
        <v>10130.91</v>
      </c>
      <c r="I203" s="39">
        <v>643511982.39461696</v>
      </c>
    </row>
    <row r="204" spans="1:9" x14ac:dyDescent="0.25">
      <c r="A204" s="40">
        <v>43917</v>
      </c>
      <c r="B204" s="39" t="s">
        <v>41</v>
      </c>
      <c r="C204" s="39" t="s">
        <v>42</v>
      </c>
      <c r="D204" s="39">
        <v>69.796769920000003</v>
      </c>
      <c r="E204" s="39">
        <v>56.746369919999999</v>
      </c>
      <c r="F204" s="39">
        <v>22.997769999999999</v>
      </c>
      <c r="G204" s="39">
        <v>13.0504</v>
      </c>
      <c r="H204" s="39">
        <v>10130.91</v>
      </c>
      <c r="I204" s="39">
        <v>707104933.94376695</v>
      </c>
    </row>
    <row r="205" spans="1:9" x14ac:dyDescent="0.25">
      <c r="A205" s="40">
        <v>43916</v>
      </c>
      <c r="B205" s="39" t="s">
        <v>41</v>
      </c>
      <c r="C205" s="39" t="s">
        <v>42</v>
      </c>
      <c r="D205" s="39">
        <v>56.746369489999999</v>
      </c>
      <c r="E205" s="39">
        <v>67.527989489999996</v>
      </c>
      <c r="F205" s="39">
        <v>-15.966150000000001</v>
      </c>
      <c r="G205" s="39">
        <v>-10.78162</v>
      </c>
      <c r="H205" s="39">
        <v>10230.91</v>
      </c>
      <c r="I205" s="39">
        <v>580567112.57167399</v>
      </c>
    </row>
    <row r="206" spans="1:9" x14ac:dyDescent="0.25">
      <c r="A206" s="40">
        <v>43915</v>
      </c>
      <c r="B206" s="39" t="s">
        <v>41</v>
      </c>
      <c r="C206" s="39" t="s">
        <v>42</v>
      </c>
      <c r="D206" s="39">
        <v>67.527989880000007</v>
      </c>
      <c r="E206" s="39">
        <v>60.83409588</v>
      </c>
      <c r="F206" s="39">
        <v>11.00352</v>
      </c>
      <c r="G206" s="39">
        <v>6.6938940000000002</v>
      </c>
      <c r="H206" s="39">
        <v>9730.91</v>
      </c>
      <c r="I206" s="39">
        <v>657108927.05917001</v>
      </c>
    </row>
    <row r="207" spans="1:9" x14ac:dyDescent="0.25">
      <c r="A207" s="40">
        <v>43914</v>
      </c>
      <c r="B207" s="39" t="s">
        <v>41</v>
      </c>
      <c r="C207" s="39" t="s">
        <v>42</v>
      </c>
      <c r="D207" s="39">
        <v>60.834095480000002</v>
      </c>
      <c r="E207" s="39">
        <v>64.984710480000004</v>
      </c>
      <c r="F207" s="39">
        <v>-6.38706</v>
      </c>
      <c r="G207" s="39">
        <v>-4.1506150000000002</v>
      </c>
      <c r="H207" s="39">
        <v>12480.91</v>
      </c>
      <c r="I207" s="39">
        <v>759264992.28547704</v>
      </c>
    </row>
    <row r="208" spans="1:9" x14ac:dyDescent="0.25">
      <c r="A208" s="40">
        <v>43913</v>
      </c>
      <c r="B208" s="39" t="s">
        <v>41</v>
      </c>
      <c r="C208" s="39" t="s">
        <v>42</v>
      </c>
      <c r="D208" s="39">
        <v>64.984710519999993</v>
      </c>
      <c r="E208" s="39">
        <v>92.229449520000003</v>
      </c>
      <c r="F208" s="39">
        <v>-29.54017</v>
      </c>
      <c r="G208" s="39">
        <v>-27.244738999999999</v>
      </c>
      <c r="H208" s="39">
        <v>13030.91</v>
      </c>
      <c r="I208" s="39">
        <v>846810044.13159394</v>
      </c>
    </row>
    <row r="209" spans="1:9" x14ac:dyDescent="0.25">
      <c r="A209" s="40">
        <v>43910</v>
      </c>
      <c r="B209" s="39" t="s">
        <v>41</v>
      </c>
      <c r="C209" s="39" t="s">
        <v>42</v>
      </c>
      <c r="D209" s="39">
        <v>92.229449070000001</v>
      </c>
      <c r="E209" s="39">
        <v>102.84923707</v>
      </c>
      <c r="F209" s="39">
        <v>-10.32559</v>
      </c>
      <c r="G209" s="39">
        <v>-10.619788</v>
      </c>
      <c r="H209" s="39">
        <v>13880.91</v>
      </c>
      <c r="I209" s="39">
        <v>1280228866.3491499</v>
      </c>
    </row>
    <row r="210" spans="1:9" x14ac:dyDescent="0.25">
      <c r="A210" s="40">
        <v>43909</v>
      </c>
      <c r="B210" s="39" t="s">
        <v>41</v>
      </c>
      <c r="C210" s="39" t="s">
        <v>42</v>
      </c>
      <c r="D210" s="39">
        <v>102.84923691</v>
      </c>
      <c r="E210" s="39">
        <v>112.52845091</v>
      </c>
      <c r="F210" s="39">
        <v>-8.6015700000000006</v>
      </c>
      <c r="G210" s="39">
        <v>-9.679214</v>
      </c>
      <c r="H210" s="39">
        <v>13880.91</v>
      </c>
      <c r="I210" s="39">
        <v>1427641206.8148601</v>
      </c>
    </row>
    <row r="211" spans="1:9" x14ac:dyDescent="0.25">
      <c r="A211" s="40">
        <v>43908</v>
      </c>
      <c r="B211" s="39" t="s">
        <v>41</v>
      </c>
      <c r="C211" s="39" t="s">
        <v>42</v>
      </c>
      <c r="D211" s="39">
        <v>112.52845111000001</v>
      </c>
      <c r="E211" s="39">
        <v>92.145210109999994</v>
      </c>
      <c r="F211" s="39">
        <v>22.12078</v>
      </c>
      <c r="G211" s="39">
        <v>20.383241000000002</v>
      </c>
      <c r="H211" s="39">
        <v>13280.91</v>
      </c>
      <c r="I211" s="39">
        <v>1494480456.68821</v>
      </c>
    </row>
    <row r="212" spans="1:9" x14ac:dyDescent="0.25">
      <c r="A212" s="40">
        <v>43907</v>
      </c>
      <c r="B212" s="39" t="s">
        <v>41</v>
      </c>
      <c r="C212" s="39" t="s">
        <v>42</v>
      </c>
      <c r="D212" s="39">
        <v>92.1452101</v>
      </c>
      <c r="E212" s="39">
        <v>87.795877099999998</v>
      </c>
      <c r="F212" s="39">
        <v>4.9539099999999996</v>
      </c>
      <c r="G212" s="39">
        <v>4.3493329999999997</v>
      </c>
      <c r="H212" s="39">
        <v>12480.91</v>
      </c>
      <c r="I212" s="39">
        <v>1150056258.47961</v>
      </c>
    </row>
    <row r="213" spans="1:9" x14ac:dyDescent="0.25">
      <c r="A213" s="40">
        <v>43906</v>
      </c>
      <c r="B213" s="39" t="s">
        <v>41</v>
      </c>
      <c r="C213" s="39" t="s">
        <v>42</v>
      </c>
      <c r="D213" s="39">
        <v>87.795876789999994</v>
      </c>
      <c r="E213" s="39">
        <v>57.643323789999997</v>
      </c>
      <c r="F213" s="39">
        <v>52.308839999999996</v>
      </c>
      <c r="G213" s="39">
        <v>30.152553000000001</v>
      </c>
      <c r="H213" s="39">
        <v>12780.91</v>
      </c>
      <c r="I213" s="39">
        <v>1122111375.2158301</v>
      </c>
    </row>
    <row r="214" spans="1:9" x14ac:dyDescent="0.25">
      <c r="A214" s="40">
        <v>43903</v>
      </c>
      <c r="B214" s="39" t="s">
        <v>41</v>
      </c>
      <c r="C214" s="39" t="s">
        <v>42</v>
      </c>
      <c r="D214" s="39">
        <v>57.643323780000003</v>
      </c>
      <c r="E214" s="39">
        <v>62.282244779999999</v>
      </c>
      <c r="F214" s="39">
        <v>-7.4482200000000001</v>
      </c>
      <c r="G214" s="39">
        <v>-4.6389209999999999</v>
      </c>
      <c r="H214" s="39">
        <v>12780.91</v>
      </c>
      <c r="I214" s="39">
        <v>736734248.61968696</v>
      </c>
    </row>
    <row r="215" spans="1:9" x14ac:dyDescent="0.25">
      <c r="A215" s="40">
        <v>43902</v>
      </c>
      <c r="B215" s="39" t="s">
        <v>41</v>
      </c>
      <c r="C215" s="39" t="s">
        <v>42</v>
      </c>
      <c r="D215" s="39">
        <v>62.282244429999999</v>
      </c>
      <c r="E215" s="39">
        <v>47.68136243</v>
      </c>
      <c r="F215" s="39">
        <v>30.621780000000001</v>
      </c>
      <c r="G215" s="39">
        <v>14.600882</v>
      </c>
      <c r="H215" s="39">
        <v>15080.91</v>
      </c>
      <c r="I215" s="39">
        <v>939273047.41131997</v>
      </c>
    </row>
    <row r="216" spans="1:9" x14ac:dyDescent="0.25">
      <c r="A216" s="40">
        <v>43901</v>
      </c>
      <c r="B216" s="39" t="s">
        <v>41</v>
      </c>
      <c r="C216" s="39" t="s">
        <v>42</v>
      </c>
      <c r="D216" s="39">
        <v>47.681362229999998</v>
      </c>
      <c r="E216" s="39">
        <v>40.986524230000001</v>
      </c>
      <c r="F216" s="39">
        <v>16.334240000000001</v>
      </c>
      <c r="G216" s="39">
        <v>6.6948379999999998</v>
      </c>
      <c r="H216" s="39">
        <v>15780.91</v>
      </c>
      <c r="I216" s="39">
        <v>752455381.39175296</v>
      </c>
    </row>
    <row r="217" spans="1:9" x14ac:dyDescent="0.25">
      <c r="A217" s="40">
        <v>43900</v>
      </c>
      <c r="B217" s="39" t="s">
        <v>41</v>
      </c>
      <c r="C217" s="39" t="s">
        <v>42</v>
      </c>
      <c r="D217" s="39">
        <v>40.98652448</v>
      </c>
      <c r="E217" s="39">
        <v>44.026726480000001</v>
      </c>
      <c r="F217" s="39">
        <v>-6.9053599999999999</v>
      </c>
      <c r="G217" s="39">
        <v>-3.0402019999999998</v>
      </c>
      <c r="H217" s="39">
        <v>16330.91</v>
      </c>
      <c r="I217" s="39">
        <v>669347324.46872497</v>
      </c>
    </row>
    <row r="218" spans="1:9" x14ac:dyDescent="0.25">
      <c r="A218" s="40">
        <v>43899</v>
      </c>
      <c r="B218" s="39" t="s">
        <v>41</v>
      </c>
      <c r="C218" s="39" t="s">
        <v>42</v>
      </c>
      <c r="D218" s="39">
        <v>44.02672604</v>
      </c>
      <c r="E218" s="39">
        <v>33.395774039999999</v>
      </c>
      <c r="F218" s="39">
        <v>31.83323</v>
      </c>
      <c r="G218" s="39">
        <v>10.630952000000001</v>
      </c>
      <c r="H218" s="39">
        <v>16330.91</v>
      </c>
      <c r="I218" s="39">
        <v>718996588.60734797</v>
      </c>
    </row>
    <row r="219" spans="1:9" x14ac:dyDescent="0.25">
      <c r="A219" s="40">
        <v>43896</v>
      </c>
      <c r="B219" s="39" t="s">
        <v>41</v>
      </c>
      <c r="C219" s="39" t="s">
        <v>42</v>
      </c>
      <c r="D219" s="39">
        <v>33.395774289999999</v>
      </c>
      <c r="E219" s="39">
        <v>28.640917290000001</v>
      </c>
      <c r="F219" s="39">
        <v>16.60162</v>
      </c>
      <c r="G219" s="39">
        <v>4.7548570000000003</v>
      </c>
      <c r="H219" s="39">
        <v>16630.91</v>
      </c>
      <c r="I219" s="39">
        <v>555402183.388852</v>
      </c>
    </row>
    <row r="220" spans="1:9" x14ac:dyDescent="0.25">
      <c r="A220" s="40">
        <v>43895</v>
      </c>
      <c r="B220" s="39" t="s">
        <v>41</v>
      </c>
      <c r="C220" s="39" t="s">
        <v>42</v>
      </c>
      <c r="D220" s="39">
        <v>28.6409175</v>
      </c>
      <c r="E220" s="39">
        <v>23.703896499999999</v>
      </c>
      <c r="F220" s="39">
        <v>20.82789</v>
      </c>
      <c r="G220" s="39">
        <v>4.9370209999999997</v>
      </c>
      <c r="H220" s="39">
        <v>17480.91</v>
      </c>
      <c r="I220" s="39">
        <v>500669358.41676003</v>
      </c>
    </row>
    <row r="221" spans="1:9" x14ac:dyDescent="0.25">
      <c r="A221" s="40">
        <v>43894</v>
      </c>
      <c r="B221" s="39" t="s">
        <v>41</v>
      </c>
      <c r="C221" s="39" t="s">
        <v>42</v>
      </c>
      <c r="D221" s="39">
        <v>23.703896239999999</v>
      </c>
      <c r="E221" s="39">
        <v>25.562575240000001</v>
      </c>
      <c r="F221" s="39">
        <v>-7.2710900000000001</v>
      </c>
      <c r="G221" s="39">
        <v>-1.858679</v>
      </c>
      <c r="H221" s="39">
        <v>18980.91</v>
      </c>
      <c r="I221" s="39">
        <v>449921568.58857</v>
      </c>
    </row>
    <row r="222" spans="1:9" x14ac:dyDescent="0.25">
      <c r="A222" s="40">
        <v>43893</v>
      </c>
      <c r="B222" s="39" t="s">
        <v>41</v>
      </c>
      <c r="C222" s="39" t="s">
        <v>42</v>
      </c>
      <c r="D222" s="39">
        <v>25.56257527</v>
      </c>
      <c r="E222" s="39">
        <v>22.12318127</v>
      </c>
      <c r="F222" s="39">
        <v>15.546559999999999</v>
      </c>
      <c r="G222" s="39">
        <v>3.4393940000000001</v>
      </c>
      <c r="H222" s="39">
        <v>18680.91</v>
      </c>
      <c r="I222" s="39">
        <v>477532219.11224598</v>
      </c>
    </row>
    <row r="223" spans="1:9" x14ac:dyDescent="0.25">
      <c r="A223" s="40">
        <v>43892</v>
      </c>
      <c r="B223" s="39" t="s">
        <v>41</v>
      </c>
      <c r="C223" s="39" t="s">
        <v>42</v>
      </c>
      <c r="D223" s="39">
        <v>22.123181769999999</v>
      </c>
      <c r="E223" s="39">
        <v>22.00155977</v>
      </c>
      <c r="F223" s="39">
        <v>0.55279</v>
      </c>
      <c r="G223" s="39">
        <v>0.12162199999999999</v>
      </c>
      <c r="H223" s="39">
        <v>18680.91</v>
      </c>
      <c r="I223" s="39">
        <v>413281211.80537403</v>
      </c>
    </row>
    <row r="224" spans="1:9" x14ac:dyDescent="0.25">
      <c r="A224" s="40">
        <v>43889</v>
      </c>
      <c r="B224" s="39" t="s">
        <v>41</v>
      </c>
      <c r="C224" s="39" t="s">
        <v>42</v>
      </c>
      <c r="D224" s="39">
        <v>22.001560009999999</v>
      </c>
      <c r="E224" s="39">
        <v>22.187283010000002</v>
      </c>
      <c r="F224" s="39">
        <v>-0.83706999999999998</v>
      </c>
      <c r="G224" s="39">
        <v>-0.185723</v>
      </c>
      <c r="H224" s="39">
        <v>18680.91</v>
      </c>
      <c r="I224" s="39">
        <v>411009206.40952897</v>
      </c>
    </row>
    <row r="225" spans="1:9" x14ac:dyDescent="0.25">
      <c r="A225" s="40">
        <v>43888</v>
      </c>
      <c r="B225" s="39" t="s">
        <v>41</v>
      </c>
      <c r="C225" s="39" t="s">
        <v>42</v>
      </c>
      <c r="D225" s="39">
        <v>22.187282740000001</v>
      </c>
      <c r="E225" s="39">
        <v>17.87137074</v>
      </c>
      <c r="F225" s="39">
        <v>24.14987</v>
      </c>
      <c r="G225" s="39">
        <v>4.315912</v>
      </c>
      <c r="H225" s="39">
        <v>23030.91</v>
      </c>
      <c r="I225" s="39">
        <v>510993356.30405802</v>
      </c>
    </row>
    <row r="226" spans="1:9" x14ac:dyDescent="0.25">
      <c r="A226" s="40">
        <v>43887</v>
      </c>
      <c r="B226" s="39" t="s">
        <v>41</v>
      </c>
      <c r="C226" s="39" t="s">
        <v>42</v>
      </c>
      <c r="D226" s="39">
        <v>17.871370259999999</v>
      </c>
      <c r="E226" s="39">
        <v>17.748657260000002</v>
      </c>
      <c r="F226" s="39">
        <v>0.69138999999999995</v>
      </c>
      <c r="G226" s="39">
        <v>0.122713</v>
      </c>
      <c r="H226" s="39">
        <v>26930.91</v>
      </c>
      <c r="I226" s="39">
        <v>481292299.79147702</v>
      </c>
    </row>
    <row r="227" spans="1:9" x14ac:dyDescent="0.25">
      <c r="A227" s="40">
        <v>43886</v>
      </c>
      <c r="B227" s="39" t="s">
        <v>41</v>
      </c>
      <c r="C227" s="39" t="s">
        <v>42</v>
      </c>
      <c r="D227" s="39">
        <v>17.74865677</v>
      </c>
      <c r="E227" s="39">
        <v>15.40478777</v>
      </c>
      <c r="F227" s="39">
        <v>15.215199999999999</v>
      </c>
      <c r="G227" s="39">
        <v>2.3438690000000002</v>
      </c>
      <c r="H227" s="39">
        <v>29030.91</v>
      </c>
      <c r="I227" s="39">
        <v>515259692.808074</v>
      </c>
    </row>
    <row r="228" spans="1:9" x14ac:dyDescent="0.25">
      <c r="A228" s="40">
        <v>43885</v>
      </c>
      <c r="B228" s="39" t="s">
        <v>41</v>
      </c>
      <c r="C228" s="39" t="s">
        <v>42</v>
      </c>
      <c r="D228" s="39">
        <v>15.404788010000001</v>
      </c>
      <c r="E228" s="39">
        <v>12.19075101</v>
      </c>
      <c r="F228" s="39">
        <v>26.364550000000001</v>
      </c>
      <c r="G228" s="39">
        <v>3.2140369999999998</v>
      </c>
      <c r="H228" s="39">
        <v>33380.910000000003</v>
      </c>
      <c r="I228" s="39">
        <v>514225872.94046497</v>
      </c>
    </row>
    <row r="229" spans="1:9" x14ac:dyDescent="0.25">
      <c r="A229" s="40">
        <v>43882</v>
      </c>
      <c r="B229" s="39" t="s">
        <v>41</v>
      </c>
      <c r="C229" s="39" t="s">
        <v>42</v>
      </c>
      <c r="D229" s="39">
        <v>12.190751110000001</v>
      </c>
      <c r="E229" s="39">
        <v>11.332240110000001</v>
      </c>
      <c r="F229" s="39">
        <v>7.5758299999999998</v>
      </c>
      <c r="G229" s="39">
        <v>0.85851100000000002</v>
      </c>
      <c r="H229" s="39">
        <v>40380.910000000003</v>
      </c>
      <c r="I229" s="39">
        <v>492273647.78681201</v>
      </c>
    </row>
    <row r="230" spans="1:9" x14ac:dyDescent="0.25">
      <c r="A230" s="40">
        <v>43881</v>
      </c>
      <c r="B230" s="39" t="s">
        <v>41</v>
      </c>
      <c r="C230" s="39" t="s">
        <v>42</v>
      </c>
      <c r="D230" s="39">
        <v>11.3322403</v>
      </c>
      <c r="E230" s="39">
        <v>10.6197873</v>
      </c>
      <c r="F230" s="39">
        <v>6.7087300000000001</v>
      </c>
      <c r="G230" s="39">
        <v>0.712453</v>
      </c>
      <c r="H230" s="39">
        <v>40380.910000000003</v>
      </c>
      <c r="I230" s="39">
        <v>457606198.31715298</v>
      </c>
    </row>
    <row r="231" spans="1:9" x14ac:dyDescent="0.25">
      <c r="A231" s="40">
        <v>43880</v>
      </c>
      <c r="B231" s="39" t="s">
        <v>41</v>
      </c>
      <c r="C231" s="39" t="s">
        <v>42</v>
      </c>
      <c r="D231" s="39">
        <v>10.619787799999999</v>
      </c>
      <c r="E231" s="39">
        <v>11.0929068</v>
      </c>
      <c r="F231" s="39">
        <v>-4.2650600000000001</v>
      </c>
      <c r="G231" s="39">
        <v>-0.47311900000000001</v>
      </c>
      <c r="H231" s="39">
        <v>40130.910000000003</v>
      </c>
      <c r="I231" s="39">
        <v>426181769.66047299</v>
      </c>
    </row>
    <row r="232" spans="1:9" x14ac:dyDescent="0.25">
      <c r="A232" s="40">
        <v>43879</v>
      </c>
      <c r="B232" s="39" t="s">
        <v>41</v>
      </c>
      <c r="C232" s="39" t="s">
        <v>42</v>
      </c>
      <c r="D232" s="39">
        <v>11.09290657</v>
      </c>
      <c r="E232" s="39">
        <v>10.673897569999999</v>
      </c>
      <c r="F232" s="39">
        <v>3.9255499999999999</v>
      </c>
      <c r="G232" s="39">
        <v>0.41900900000000002</v>
      </c>
      <c r="H232" s="39">
        <v>40130.910000000003</v>
      </c>
      <c r="I232" s="39">
        <v>445168457.38489097</v>
      </c>
    </row>
    <row r="233" spans="1:9" x14ac:dyDescent="0.25">
      <c r="A233" s="40">
        <v>43875</v>
      </c>
      <c r="B233" s="39" t="s">
        <v>41</v>
      </c>
      <c r="C233" s="39" t="s">
        <v>42</v>
      </c>
      <c r="D233" s="39">
        <v>10.67389711</v>
      </c>
      <c r="E233" s="39">
        <v>10.859514109999999</v>
      </c>
      <c r="F233" s="39">
        <v>-1.70926</v>
      </c>
      <c r="G233" s="39">
        <v>-0.185617</v>
      </c>
      <c r="H233" s="39">
        <v>40130.910000000003</v>
      </c>
      <c r="I233" s="39">
        <v>428353225.61846399</v>
      </c>
    </row>
    <row r="234" spans="1:9" x14ac:dyDescent="0.25">
      <c r="A234" s="40">
        <v>43874</v>
      </c>
      <c r="B234" s="39" t="s">
        <v>41</v>
      </c>
      <c r="C234" s="39" t="s">
        <v>42</v>
      </c>
      <c r="D234" s="39">
        <v>10.859513679999999</v>
      </c>
      <c r="E234" s="39">
        <v>10.58212868</v>
      </c>
      <c r="F234" s="39">
        <v>2.6212599999999999</v>
      </c>
      <c r="G234" s="39">
        <v>0.27738499999999999</v>
      </c>
      <c r="H234" s="39">
        <v>40130.910000000003</v>
      </c>
      <c r="I234" s="39">
        <v>435802187.85487598</v>
      </c>
    </row>
    <row r="235" spans="1:9" x14ac:dyDescent="0.25">
      <c r="A235" s="40">
        <v>43873</v>
      </c>
      <c r="B235" s="39" t="s">
        <v>41</v>
      </c>
      <c r="C235" s="39" t="s">
        <v>42</v>
      </c>
      <c r="D235" s="39">
        <v>10.58212821</v>
      </c>
      <c r="E235" s="39">
        <v>11.350888210000001</v>
      </c>
      <c r="F235" s="39">
        <v>-6.7726899999999999</v>
      </c>
      <c r="G235" s="39">
        <v>-0.76876</v>
      </c>
      <c r="H235" s="39">
        <v>40130.910000000003</v>
      </c>
      <c r="I235" s="39">
        <v>424670455.96822703</v>
      </c>
    </row>
    <row r="236" spans="1:9" x14ac:dyDescent="0.25">
      <c r="A236" s="40">
        <v>43872</v>
      </c>
      <c r="B236" s="39" t="s">
        <v>41</v>
      </c>
      <c r="C236" s="39" t="s">
        <v>42</v>
      </c>
      <c r="D236" s="39">
        <v>11.35088779</v>
      </c>
      <c r="E236" s="39">
        <v>11.39076079</v>
      </c>
      <c r="F236" s="39">
        <v>-0.35004999999999997</v>
      </c>
      <c r="G236" s="39">
        <v>-3.9872999999999999E-2</v>
      </c>
      <c r="H236" s="39">
        <v>39430.910000000003</v>
      </c>
      <c r="I236" s="39">
        <v>447575857.56936401</v>
      </c>
    </row>
    <row r="237" spans="1:9" x14ac:dyDescent="0.25">
      <c r="A237" s="40">
        <v>43871</v>
      </c>
      <c r="B237" s="39" t="s">
        <v>41</v>
      </c>
      <c r="C237" s="39" t="s">
        <v>42</v>
      </c>
      <c r="D237" s="39">
        <v>11.390760950000001</v>
      </c>
      <c r="E237" s="39">
        <v>11.71421095</v>
      </c>
      <c r="F237" s="39">
        <v>-2.76118</v>
      </c>
      <c r="G237" s="39">
        <v>-0.32345000000000002</v>
      </c>
      <c r="H237" s="39">
        <v>39430.910000000003</v>
      </c>
      <c r="I237" s="39">
        <v>449148092.63248599</v>
      </c>
    </row>
    <row r="238" spans="1:9" x14ac:dyDescent="0.25">
      <c r="A238" s="40">
        <v>43868</v>
      </c>
      <c r="B238" s="39" t="s">
        <v>41</v>
      </c>
      <c r="C238" s="39" t="s">
        <v>42</v>
      </c>
      <c r="D238" s="39">
        <v>11.71421046</v>
      </c>
      <c r="E238" s="39">
        <v>11.36552646</v>
      </c>
      <c r="F238" s="39">
        <v>3.0679099999999999</v>
      </c>
      <c r="G238" s="39">
        <v>0.34868399999999999</v>
      </c>
      <c r="H238" s="39">
        <v>39430.910000000003</v>
      </c>
      <c r="I238" s="39">
        <v>461902001.79773903</v>
      </c>
    </row>
    <row r="239" spans="1:9" x14ac:dyDescent="0.25">
      <c r="A239" s="40">
        <v>43867</v>
      </c>
      <c r="B239" s="39" t="s">
        <v>41</v>
      </c>
      <c r="C239" s="39" t="s">
        <v>42</v>
      </c>
      <c r="D239" s="39">
        <v>11.365526150000001</v>
      </c>
      <c r="E239" s="39">
        <v>11.528548150000001</v>
      </c>
      <c r="F239" s="39">
        <v>-1.4140699999999999</v>
      </c>
      <c r="G239" s="39">
        <v>-0.163022</v>
      </c>
      <c r="H239" s="39">
        <v>38930.910000000003</v>
      </c>
      <c r="I239" s="39">
        <v>442470298.37934798</v>
      </c>
    </row>
    <row r="240" spans="1:9" x14ac:dyDescent="0.25">
      <c r="A240" s="40">
        <v>43866</v>
      </c>
      <c r="B240" s="39" t="s">
        <v>41</v>
      </c>
      <c r="C240" s="39" t="s">
        <v>42</v>
      </c>
      <c r="D240" s="39">
        <v>11.528548499999999</v>
      </c>
      <c r="E240" s="39">
        <v>12.1803095</v>
      </c>
      <c r="F240" s="39">
        <v>-5.3509399999999996</v>
      </c>
      <c r="G240" s="39">
        <v>-0.65176100000000003</v>
      </c>
      <c r="H240" s="39">
        <v>37930.910000000003</v>
      </c>
      <c r="I240" s="39">
        <v>437288358.64123201</v>
      </c>
    </row>
    <row r="241" spans="1:9" x14ac:dyDescent="0.25">
      <c r="A241" s="40">
        <v>43865</v>
      </c>
      <c r="B241" s="39" t="s">
        <v>41</v>
      </c>
      <c r="C241" s="39" t="s">
        <v>42</v>
      </c>
      <c r="D241" s="39">
        <v>12.18030974</v>
      </c>
      <c r="E241" s="39">
        <v>13.543799740000001</v>
      </c>
      <c r="F241" s="39">
        <v>-10.067259999999999</v>
      </c>
      <c r="G241" s="39">
        <v>-1.3634900000000001</v>
      </c>
      <c r="H241" s="39">
        <v>37830.910000000003</v>
      </c>
      <c r="I241" s="39">
        <v>460792225.90668201</v>
      </c>
    </row>
    <row r="242" spans="1:9" x14ac:dyDescent="0.25">
      <c r="A242" s="40">
        <v>43864</v>
      </c>
      <c r="B242" s="39" t="s">
        <v>41</v>
      </c>
      <c r="C242" s="39" t="s">
        <v>42</v>
      </c>
      <c r="D242" s="39">
        <v>13.543799509999999</v>
      </c>
      <c r="E242" s="39">
        <v>13.85645051</v>
      </c>
      <c r="F242" s="39">
        <v>-2.2563599999999999</v>
      </c>
      <c r="G242" s="39">
        <v>-0.31265100000000001</v>
      </c>
      <c r="H242" s="39">
        <v>37830.910000000003</v>
      </c>
      <c r="I242" s="39">
        <v>512374287.40845299</v>
      </c>
    </row>
    <row r="243" spans="1:9" x14ac:dyDescent="0.25">
      <c r="A243" s="40">
        <v>43861</v>
      </c>
      <c r="B243" s="39" t="s">
        <v>41</v>
      </c>
      <c r="C243" s="39" t="s">
        <v>42</v>
      </c>
      <c r="D243" s="39">
        <v>13.85645031</v>
      </c>
      <c r="E243" s="39">
        <v>11.84192131</v>
      </c>
      <c r="F243" s="39">
        <v>17.011839999999999</v>
      </c>
      <c r="G243" s="39">
        <v>2.014529</v>
      </c>
      <c r="H243" s="39">
        <v>37830.910000000003</v>
      </c>
      <c r="I243" s="39">
        <v>524202152.309982</v>
      </c>
    </row>
    <row r="244" spans="1:9" x14ac:dyDescent="0.25">
      <c r="A244" s="40">
        <v>43860</v>
      </c>
      <c r="B244" s="39" t="s">
        <v>41</v>
      </c>
      <c r="C244" s="39" t="s">
        <v>42</v>
      </c>
      <c r="D244" s="39">
        <v>11.84192152</v>
      </c>
      <c r="E244" s="39">
        <v>12.42293752</v>
      </c>
      <c r="F244" s="39">
        <v>-4.6769600000000002</v>
      </c>
      <c r="G244" s="39">
        <v>-0.58101599999999998</v>
      </c>
      <c r="H244" s="39">
        <v>39730.910000000003</v>
      </c>
      <c r="I244" s="39">
        <v>470490341.82202601</v>
      </c>
    </row>
    <row r="245" spans="1:9" x14ac:dyDescent="0.25">
      <c r="A245" s="40">
        <v>43859</v>
      </c>
      <c r="B245" s="39" t="s">
        <v>41</v>
      </c>
      <c r="C245" s="39" t="s">
        <v>42</v>
      </c>
      <c r="D245" s="39">
        <v>12.42293798</v>
      </c>
      <c r="E245" s="39">
        <v>12.43800598</v>
      </c>
      <c r="F245" s="39">
        <v>-0.12114</v>
      </c>
      <c r="G245" s="39">
        <v>-1.5068E-2</v>
      </c>
      <c r="H245" s="39">
        <v>40530.910000000003</v>
      </c>
      <c r="I245" s="39">
        <v>503513006.04883701</v>
      </c>
    </row>
    <row r="246" spans="1:9" x14ac:dyDescent="0.25">
      <c r="A246" s="40">
        <v>43858</v>
      </c>
      <c r="B246" s="39" t="s">
        <v>41</v>
      </c>
      <c r="C246" s="39" t="s">
        <v>42</v>
      </c>
      <c r="D246" s="39">
        <v>12.438006189999999</v>
      </c>
      <c r="E246" s="39">
        <v>13.557801189999999</v>
      </c>
      <c r="F246" s="39">
        <v>-8.2594100000000008</v>
      </c>
      <c r="G246" s="39">
        <v>-1.1197950000000001</v>
      </c>
      <c r="H246" s="39">
        <v>40530.910000000003</v>
      </c>
      <c r="I246" s="39">
        <v>504123734.342345</v>
      </c>
    </row>
    <row r="247" spans="1:9" x14ac:dyDescent="0.25">
      <c r="A247" s="40">
        <v>43857</v>
      </c>
      <c r="B247" s="39" t="s">
        <v>41</v>
      </c>
      <c r="C247" s="39" t="s">
        <v>42</v>
      </c>
      <c r="D247" s="39">
        <v>13.55780105</v>
      </c>
      <c r="E247" s="39">
        <v>11.74983905</v>
      </c>
      <c r="F247" s="39">
        <v>15.387119999999999</v>
      </c>
      <c r="G247" s="39">
        <v>1.8079620000000001</v>
      </c>
      <c r="H247" s="39">
        <v>40530.910000000003</v>
      </c>
      <c r="I247" s="39">
        <v>549510041.27105701</v>
      </c>
    </row>
    <row r="248" spans="1:9" x14ac:dyDescent="0.25">
      <c r="A248" s="40">
        <v>43854</v>
      </c>
      <c r="B248" s="39" t="s">
        <v>41</v>
      </c>
      <c r="C248" s="39" t="s">
        <v>42</v>
      </c>
      <c r="D248" s="39">
        <v>11.74983948</v>
      </c>
      <c r="E248" s="39">
        <v>10.73389948</v>
      </c>
      <c r="F248" s="39">
        <v>9.4647799999999993</v>
      </c>
      <c r="G248" s="39">
        <v>1.0159400000000001</v>
      </c>
      <c r="H248" s="39">
        <v>43180.91</v>
      </c>
      <c r="I248" s="39">
        <v>507368784.60000497</v>
      </c>
    </row>
    <row r="249" spans="1:9" x14ac:dyDescent="0.25">
      <c r="A249" s="40">
        <v>43853</v>
      </c>
      <c r="B249" s="39" t="s">
        <v>41</v>
      </c>
      <c r="C249" s="39" t="s">
        <v>42</v>
      </c>
      <c r="D249" s="39">
        <v>10.73389957</v>
      </c>
      <c r="E249" s="39">
        <v>10.88945157</v>
      </c>
      <c r="F249" s="39">
        <v>-1.4284600000000001</v>
      </c>
      <c r="G249" s="39">
        <v>-0.155552</v>
      </c>
      <c r="H249" s="39">
        <v>43080.91</v>
      </c>
      <c r="I249" s="39">
        <v>462426182.79200703</v>
      </c>
    </row>
    <row r="250" spans="1:9" x14ac:dyDescent="0.25">
      <c r="A250" s="40">
        <v>43852</v>
      </c>
      <c r="B250" s="39" t="s">
        <v>41</v>
      </c>
      <c r="C250" s="39" t="s">
        <v>42</v>
      </c>
      <c r="D250" s="39">
        <v>10.889451599999999</v>
      </c>
      <c r="E250" s="39">
        <v>10.7823726</v>
      </c>
      <c r="F250" s="39">
        <v>0.99309000000000003</v>
      </c>
      <c r="G250" s="39">
        <v>0.10707899999999999</v>
      </c>
      <c r="H250" s="39">
        <v>43080.91</v>
      </c>
      <c r="I250" s="39">
        <v>469127506.10785902</v>
      </c>
    </row>
    <row r="251" spans="1:9" x14ac:dyDescent="0.25">
      <c r="A251" s="40">
        <v>43851</v>
      </c>
      <c r="B251" s="39" t="s">
        <v>41</v>
      </c>
      <c r="C251" s="39" t="s">
        <v>42</v>
      </c>
      <c r="D251" s="39">
        <v>10.782373</v>
      </c>
      <c r="E251" s="39">
        <v>10.608862</v>
      </c>
      <c r="F251" s="39">
        <v>1.6355299999999999</v>
      </c>
      <c r="G251" s="39">
        <v>0.173511</v>
      </c>
      <c r="H251" s="39">
        <v>45080.91</v>
      </c>
      <c r="I251" s="39">
        <v>486079208.36417598</v>
      </c>
    </row>
    <row r="252" spans="1:9" x14ac:dyDescent="0.25">
      <c r="A252" s="40">
        <v>43847</v>
      </c>
      <c r="B252" s="39" t="s">
        <v>41</v>
      </c>
      <c r="C252" s="39" t="s">
        <v>42</v>
      </c>
      <c r="D252" s="39">
        <v>10.60886193</v>
      </c>
      <c r="E252" s="39">
        <v>10.61398593</v>
      </c>
      <c r="F252" s="39">
        <v>-4.8280000000000003E-2</v>
      </c>
      <c r="G252" s="39">
        <v>-5.1240000000000001E-3</v>
      </c>
      <c r="H252" s="39">
        <v>45080.91</v>
      </c>
      <c r="I252" s="39">
        <v>478257171.08648002</v>
      </c>
    </row>
    <row r="253" spans="1:9" x14ac:dyDescent="0.25">
      <c r="A253" s="40">
        <v>43846</v>
      </c>
      <c r="B253" s="39" t="s">
        <v>41</v>
      </c>
      <c r="C253" s="39" t="s">
        <v>42</v>
      </c>
      <c r="D253" s="39">
        <v>10.613986219999999</v>
      </c>
      <c r="E253" s="39">
        <v>10.90419522</v>
      </c>
      <c r="F253" s="39">
        <v>-2.6614399999999998</v>
      </c>
      <c r="G253" s="39">
        <v>-0.29020899999999999</v>
      </c>
      <c r="H253" s="39">
        <v>45080.91</v>
      </c>
      <c r="I253" s="39">
        <v>478488178.75303203</v>
      </c>
    </row>
    <row r="254" spans="1:9" x14ac:dyDescent="0.25">
      <c r="A254" s="40">
        <v>43845</v>
      </c>
      <c r="B254" s="39" t="s">
        <v>41</v>
      </c>
      <c r="C254" s="39" t="s">
        <v>42</v>
      </c>
      <c r="D254" s="39">
        <v>10.904195250000001</v>
      </c>
      <c r="E254" s="39">
        <v>10.980136249999999</v>
      </c>
      <c r="F254" s="39">
        <v>-0.69162000000000001</v>
      </c>
      <c r="G254" s="39">
        <v>-7.5940999999999995E-2</v>
      </c>
      <c r="H254" s="39">
        <v>45080.91</v>
      </c>
      <c r="I254" s="39">
        <v>491571066.496068</v>
      </c>
    </row>
    <row r="255" spans="1:9" x14ac:dyDescent="0.25">
      <c r="A255" s="40">
        <v>43844</v>
      </c>
      <c r="B255" s="39" t="s">
        <v>41</v>
      </c>
      <c r="C255" s="39" t="s">
        <v>42</v>
      </c>
      <c r="D255" s="39">
        <v>10.98013654</v>
      </c>
      <c r="E255" s="39">
        <v>11.136003540000001</v>
      </c>
      <c r="F255" s="39">
        <v>-1.39967</v>
      </c>
      <c r="G255" s="39">
        <v>-0.15586700000000001</v>
      </c>
      <c r="H255" s="39">
        <v>44580.91</v>
      </c>
      <c r="I255" s="39">
        <v>489504500.83772397</v>
      </c>
    </row>
    <row r="256" spans="1:9" x14ac:dyDescent="0.25">
      <c r="A256" s="40">
        <v>43843</v>
      </c>
      <c r="B256" s="39" t="s">
        <v>41</v>
      </c>
      <c r="C256" s="39" t="s">
        <v>42</v>
      </c>
      <c r="D256" s="39">
        <v>11.13600347</v>
      </c>
      <c r="E256" s="39">
        <v>11.55214747</v>
      </c>
      <c r="F256" s="39">
        <v>-3.6023100000000001</v>
      </c>
      <c r="G256" s="39">
        <v>-0.41614400000000001</v>
      </c>
      <c r="H256" s="39">
        <v>44580.91</v>
      </c>
      <c r="I256" s="39">
        <v>496453190.72776401</v>
      </c>
    </row>
    <row r="257" spans="1:9" x14ac:dyDescent="0.25">
      <c r="A257" s="40">
        <v>43840</v>
      </c>
      <c r="B257" s="39" t="s">
        <v>41</v>
      </c>
      <c r="C257" s="39" t="s">
        <v>42</v>
      </c>
      <c r="D257" s="39">
        <v>11.552147570000001</v>
      </c>
      <c r="E257" s="39">
        <v>11.61002657</v>
      </c>
      <c r="F257" s="39">
        <v>-0.49852999999999997</v>
      </c>
      <c r="G257" s="39">
        <v>-5.7879E-2</v>
      </c>
      <c r="H257" s="39">
        <v>44580.91</v>
      </c>
      <c r="I257" s="39">
        <v>515005274.22918302</v>
      </c>
    </row>
    <row r="258" spans="1:9" x14ac:dyDescent="0.25">
      <c r="A258" s="40">
        <v>43839</v>
      </c>
      <c r="B258" s="39" t="s">
        <v>41</v>
      </c>
      <c r="C258" s="39" t="s">
        <v>42</v>
      </c>
      <c r="D258" s="39">
        <v>11.6100268</v>
      </c>
      <c r="E258" s="39">
        <v>12.1080988</v>
      </c>
      <c r="F258" s="39">
        <v>-4.1135400000000004</v>
      </c>
      <c r="G258" s="39">
        <v>-0.49807200000000001</v>
      </c>
      <c r="H258" s="39">
        <v>42680.91</v>
      </c>
      <c r="I258" s="39">
        <v>495526532.168441</v>
      </c>
    </row>
    <row r="259" spans="1:9" x14ac:dyDescent="0.25">
      <c r="A259" s="40">
        <v>43838</v>
      </c>
      <c r="B259" s="39" t="s">
        <v>41</v>
      </c>
      <c r="C259" s="39" t="s">
        <v>42</v>
      </c>
      <c r="D259" s="39">
        <v>12.10809856</v>
      </c>
      <c r="E259" s="39">
        <v>12.639288560000001</v>
      </c>
      <c r="F259" s="39">
        <v>-4.2026899999999996</v>
      </c>
      <c r="G259" s="39">
        <v>-0.53119000000000005</v>
      </c>
      <c r="H259" s="39">
        <v>42230.91</v>
      </c>
      <c r="I259" s="39">
        <v>511336044.77468598</v>
      </c>
    </row>
    <row r="260" spans="1:9" x14ac:dyDescent="0.25">
      <c r="A260" s="40">
        <v>43837</v>
      </c>
      <c r="B260" s="39" t="s">
        <v>41</v>
      </c>
      <c r="C260" s="39" t="s">
        <v>42</v>
      </c>
      <c r="D260" s="39">
        <v>12.639288130000001</v>
      </c>
      <c r="E260" s="39">
        <v>12.849521129999999</v>
      </c>
      <c r="F260" s="39">
        <v>-1.63612</v>
      </c>
      <c r="G260" s="39">
        <v>-0.210233</v>
      </c>
      <c r="H260" s="39">
        <v>41630.910000000003</v>
      </c>
      <c r="I260" s="39">
        <v>526185091.88267398</v>
      </c>
    </row>
    <row r="261" spans="1:9" x14ac:dyDescent="0.25">
      <c r="A261" s="40">
        <v>43836</v>
      </c>
      <c r="B261" s="39" t="s">
        <v>41</v>
      </c>
      <c r="C261" s="39" t="s">
        <v>42</v>
      </c>
      <c r="D261" s="39">
        <v>12.849520699999999</v>
      </c>
      <c r="E261" s="39">
        <v>12.972410699999999</v>
      </c>
      <c r="F261" s="39">
        <v>-0.94732000000000005</v>
      </c>
      <c r="G261" s="39">
        <v>-0.12289</v>
      </c>
      <c r="H261" s="39">
        <v>41630.910000000003</v>
      </c>
      <c r="I261" s="39">
        <v>534937265.503878</v>
      </c>
    </row>
    <row r="262" spans="1:9" x14ac:dyDescent="0.25">
      <c r="A262" s="40">
        <v>43833</v>
      </c>
      <c r="B262" s="39" t="s">
        <v>41</v>
      </c>
      <c r="C262" s="39" t="s">
        <v>42</v>
      </c>
      <c r="D262" s="39">
        <v>12.972410719999999</v>
      </c>
      <c r="E262" s="39">
        <v>12.021889720000001</v>
      </c>
      <c r="F262" s="39">
        <v>7.9065899999999996</v>
      </c>
      <c r="G262" s="39">
        <v>0.95052099999999995</v>
      </c>
      <c r="H262" s="39">
        <v>41630.910000000003</v>
      </c>
      <c r="I262" s="39">
        <v>540053289.11217594</v>
      </c>
    </row>
    <row r="263" spans="1:9" x14ac:dyDescent="0.25">
      <c r="A263" s="40">
        <v>43832</v>
      </c>
      <c r="B263" s="39" t="s">
        <v>41</v>
      </c>
      <c r="C263" s="39" t="s">
        <v>42</v>
      </c>
      <c r="D263" s="39">
        <v>12.02189016</v>
      </c>
      <c r="E263" s="39">
        <v>12.674265159999999</v>
      </c>
      <c r="F263" s="39">
        <v>-5.14724</v>
      </c>
      <c r="G263" s="39">
        <v>-0.65237500000000004</v>
      </c>
      <c r="H263" s="39">
        <v>41630.910000000003</v>
      </c>
      <c r="I263" s="39">
        <v>500482251.32462502</v>
      </c>
    </row>
    <row r="264" spans="1:9" x14ac:dyDescent="0.25">
      <c r="A264" s="40">
        <v>43830</v>
      </c>
      <c r="B264" s="39" t="s">
        <v>41</v>
      </c>
      <c r="C264" s="39" t="s">
        <v>42</v>
      </c>
      <c r="D264" s="39">
        <v>12.67426556</v>
      </c>
      <c r="E264" s="39">
        <v>13.729708560000001</v>
      </c>
      <c r="F264" s="39">
        <v>-7.68729</v>
      </c>
      <c r="G264" s="39">
        <v>-1.0554429999999999</v>
      </c>
      <c r="H264" s="39">
        <v>41630.910000000003</v>
      </c>
      <c r="I264" s="39">
        <v>527641234.19299001</v>
      </c>
    </row>
    <row r="265" spans="1:9" x14ac:dyDescent="0.25">
      <c r="A265" s="40">
        <v>43829</v>
      </c>
      <c r="B265" s="39" t="s">
        <v>41</v>
      </c>
      <c r="C265" s="39" t="s">
        <v>42</v>
      </c>
      <c r="D265" s="39">
        <v>13.72970817</v>
      </c>
      <c r="E265" s="39">
        <v>13.26677917</v>
      </c>
      <c r="F265" s="39">
        <v>3.4893800000000001</v>
      </c>
      <c r="G265" s="39">
        <v>0.46292899999999998</v>
      </c>
      <c r="H265" s="39">
        <v>41630.910000000003</v>
      </c>
      <c r="I265" s="39">
        <v>571580272.61095095</v>
      </c>
    </row>
    <row r="266" spans="1:9" x14ac:dyDescent="0.25">
      <c r="A266" s="40">
        <v>43826</v>
      </c>
      <c r="B266" s="39" t="s">
        <v>41</v>
      </c>
      <c r="C266" s="39" t="s">
        <v>42</v>
      </c>
      <c r="D266" s="39">
        <v>13.266778860000001</v>
      </c>
      <c r="E266" s="39">
        <v>12.569157860000001</v>
      </c>
      <c r="F266" s="39">
        <v>5.5502599999999997</v>
      </c>
      <c r="G266" s="39">
        <v>0.69762100000000005</v>
      </c>
      <c r="H266" s="39">
        <v>37830.910000000003</v>
      </c>
      <c r="I266" s="39">
        <v>501894343.57612002</v>
      </c>
    </row>
    <row r="267" spans="1:9" x14ac:dyDescent="0.25">
      <c r="A267" s="40">
        <v>43825</v>
      </c>
      <c r="B267" s="39" t="s">
        <v>41</v>
      </c>
      <c r="C267" s="39" t="s">
        <v>42</v>
      </c>
      <c r="D267" s="39">
        <v>12.56915789</v>
      </c>
      <c r="E267" s="39">
        <v>12.540818890000001</v>
      </c>
      <c r="F267" s="39">
        <v>0.22597</v>
      </c>
      <c r="G267" s="39">
        <v>2.8339E-2</v>
      </c>
      <c r="H267" s="39">
        <v>36630.910000000003</v>
      </c>
      <c r="I267" s="39">
        <v>460419716.58269501</v>
      </c>
    </row>
    <row r="268" spans="1:9" x14ac:dyDescent="0.25">
      <c r="A268" s="40">
        <v>43823</v>
      </c>
      <c r="B268" s="39" t="s">
        <v>41</v>
      </c>
      <c r="C268" s="39" t="s">
        <v>42</v>
      </c>
      <c r="D268" s="39">
        <v>12.54081878</v>
      </c>
      <c r="E268" s="39">
        <v>12.82489378</v>
      </c>
      <c r="F268" s="39">
        <v>-2.2150300000000001</v>
      </c>
      <c r="G268" s="39">
        <v>-0.28407500000000002</v>
      </c>
      <c r="H268" s="39">
        <v>36630.910000000003</v>
      </c>
      <c r="I268" s="39">
        <v>459381629.13812703</v>
      </c>
    </row>
    <row r="269" spans="1:9" x14ac:dyDescent="0.25">
      <c r="A269" s="40">
        <v>43822</v>
      </c>
      <c r="B269" s="39" t="s">
        <v>41</v>
      </c>
      <c r="C269" s="39" t="s">
        <v>42</v>
      </c>
      <c r="D269" s="39">
        <v>12.824893680000001</v>
      </c>
      <c r="E269" s="39">
        <v>12.79891868</v>
      </c>
      <c r="F269" s="39">
        <v>0.20294999999999999</v>
      </c>
      <c r="G269" s="39">
        <v>2.5975000000000002E-2</v>
      </c>
      <c r="H269" s="39">
        <v>36630.910000000003</v>
      </c>
      <c r="I269" s="39">
        <v>469787551.80143601</v>
      </c>
    </row>
    <row r="270" spans="1:9" x14ac:dyDescent="0.25">
      <c r="A270" s="40">
        <v>43819</v>
      </c>
      <c r="B270" s="39" t="s">
        <v>41</v>
      </c>
      <c r="C270" s="39" t="s">
        <v>42</v>
      </c>
      <c r="D270" s="39">
        <v>12.79891883</v>
      </c>
      <c r="E270" s="39">
        <v>12.60703283</v>
      </c>
      <c r="F270" s="39">
        <v>1.52206</v>
      </c>
      <c r="G270" s="39">
        <v>0.191886</v>
      </c>
      <c r="H270" s="39">
        <v>36630.910000000003</v>
      </c>
      <c r="I270" s="39">
        <v>468836069.35687202</v>
      </c>
    </row>
    <row r="271" spans="1:9" x14ac:dyDescent="0.25">
      <c r="A271" s="40">
        <v>43818</v>
      </c>
      <c r="B271" s="39" t="s">
        <v>41</v>
      </c>
      <c r="C271" s="39" t="s">
        <v>42</v>
      </c>
      <c r="D271" s="39">
        <v>12.60703277</v>
      </c>
      <c r="E271" s="39">
        <v>12.86341977</v>
      </c>
      <c r="F271" s="39">
        <v>-1.99315</v>
      </c>
      <c r="G271" s="39">
        <v>-0.25638699999999998</v>
      </c>
      <c r="H271" s="39">
        <v>36630.910000000003</v>
      </c>
      <c r="I271" s="39">
        <v>461807107.97898602</v>
      </c>
    </row>
    <row r="272" spans="1:9" x14ac:dyDescent="0.25">
      <c r="A272" s="40">
        <v>43817</v>
      </c>
      <c r="B272" s="39" t="s">
        <v>41</v>
      </c>
      <c r="C272" s="39" t="s">
        <v>42</v>
      </c>
      <c r="D272" s="39">
        <v>12.863420169999999</v>
      </c>
      <c r="E272" s="39">
        <v>12.92869117</v>
      </c>
      <c r="F272" s="39">
        <v>-0.50485000000000002</v>
      </c>
      <c r="G272" s="39">
        <v>-6.5270999999999996E-2</v>
      </c>
      <c r="H272" s="39">
        <v>36130.910000000003</v>
      </c>
      <c r="I272" s="39">
        <v>464767102.18129498</v>
      </c>
    </row>
    <row r="273" spans="1:9" x14ac:dyDescent="0.25">
      <c r="A273" s="40">
        <v>43816</v>
      </c>
      <c r="B273" s="39" t="s">
        <v>41</v>
      </c>
      <c r="C273" s="39" t="s">
        <v>42</v>
      </c>
      <c r="D273" s="39">
        <v>12.92869118</v>
      </c>
      <c r="E273" s="39">
        <v>12.849349180000001</v>
      </c>
      <c r="F273" s="39">
        <v>0.61748000000000003</v>
      </c>
      <c r="G273" s="39">
        <v>7.9341999999999996E-2</v>
      </c>
      <c r="H273" s="39">
        <v>34830.910000000003</v>
      </c>
      <c r="I273" s="39">
        <v>450318104.76575601</v>
      </c>
    </row>
    <row r="274" spans="1:9" x14ac:dyDescent="0.25">
      <c r="A274" s="40">
        <v>43815</v>
      </c>
      <c r="B274" s="39" t="s">
        <v>41</v>
      </c>
      <c r="C274" s="39" t="s">
        <v>42</v>
      </c>
      <c r="D274" s="39">
        <v>12.849349610000001</v>
      </c>
      <c r="E274" s="39">
        <v>13.31825061</v>
      </c>
      <c r="F274" s="39">
        <v>-3.52074</v>
      </c>
      <c r="G274" s="39">
        <v>-0.46890100000000001</v>
      </c>
      <c r="H274" s="39">
        <v>34830.910000000003</v>
      </c>
      <c r="I274" s="39">
        <v>447554565.52314401</v>
      </c>
    </row>
    <row r="275" spans="1:9" x14ac:dyDescent="0.25">
      <c r="A275" s="40">
        <v>43812</v>
      </c>
      <c r="B275" s="39" t="s">
        <v>41</v>
      </c>
      <c r="C275" s="39" t="s">
        <v>42</v>
      </c>
      <c r="D275" s="39">
        <v>13.31825091</v>
      </c>
      <c r="E275" s="39">
        <v>14.42766391</v>
      </c>
      <c r="F275" s="39">
        <v>-7.6894799999999996</v>
      </c>
      <c r="G275" s="39">
        <v>-1.109413</v>
      </c>
      <c r="H275" s="39">
        <v>34830.910000000003</v>
      </c>
      <c r="I275" s="39">
        <v>463886825.44012898</v>
      </c>
    </row>
    <row r="276" spans="1:9" x14ac:dyDescent="0.25">
      <c r="A276" s="40">
        <v>43811</v>
      </c>
      <c r="B276" s="39" t="s">
        <v>41</v>
      </c>
      <c r="C276" s="39" t="s">
        <v>42</v>
      </c>
      <c r="D276" s="39">
        <v>14.427663669999999</v>
      </c>
      <c r="E276" s="39">
        <v>15.513258670000001</v>
      </c>
      <c r="F276" s="39">
        <v>-6.9978499999999997</v>
      </c>
      <c r="G276" s="39">
        <v>-1.0855950000000001</v>
      </c>
      <c r="H276" s="39">
        <v>34830.910000000003</v>
      </c>
      <c r="I276" s="39">
        <v>502528683.65536702</v>
      </c>
    </row>
    <row r="277" spans="1:9" x14ac:dyDescent="0.25">
      <c r="A277" s="40">
        <v>43810</v>
      </c>
      <c r="B277" s="39" t="s">
        <v>41</v>
      </c>
      <c r="C277" s="39" t="s">
        <v>42</v>
      </c>
      <c r="D277" s="39">
        <v>15.513259010000001</v>
      </c>
      <c r="E277" s="39">
        <v>16.029012009999999</v>
      </c>
      <c r="F277" s="39">
        <v>-3.2176200000000001</v>
      </c>
      <c r="G277" s="39">
        <v>-0.51575300000000002</v>
      </c>
      <c r="H277" s="39">
        <v>34830.910000000003</v>
      </c>
      <c r="I277" s="39">
        <v>540340959.41051698</v>
      </c>
    </row>
    <row r="278" spans="1:9" x14ac:dyDescent="0.25">
      <c r="A278" s="40">
        <v>43809</v>
      </c>
      <c r="B278" s="39" t="s">
        <v>41</v>
      </c>
      <c r="C278" s="39" t="s">
        <v>42</v>
      </c>
      <c r="D278" s="39">
        <v>16.029012160000001</v>
      </c>
      <c r="E278" s="39">
        <v>16.44623116</v>
      </c>
      <c r="F278" s="39">
        <v>-2.53687</v>
      </c>
      <c r="G278" s="39">
        <v>-0.41721900000000001</v>
      </c>
      <c r="H278" s="39">
        <v>34830.910000000003</v>
      </c>
      <c r="I278" s="39">
        <v>558305111.991889</v>
      </c>
    </row>
    <row r="279" spans="1:9" x14ac:dyDescent="0.25">
      <c r="A279" s="40">
        <v>43808</v>
      </c>
      <c r="B279" s="39" t="s">
        <v>41</v>
      </c>
      <c r="C279" s="39" t="s">
        <v>42</v>
      </c>
      <c r="D279" s="39">
        <v>16.446231399999999</v>
      </c>
      <c r="E279" s="39">
        <v>15.119330400000001</v>
      </c>
      <c r="F279" s="39">
        <v>8.7761899999999997</v>
      </c>
      <c r="G279" s="39">
        <v>1.3269010000000001</v>
      </c>
      <c r="H279" s="39">
        <v>34830.910000000003</v>
      </c>
      <c r="I279" s="39">
        <v>572837238.625036</v>
      </c>
    </row>
    <row r="280" spans="1:9" x14ac:dyDescent="0.25">
      <c r="A280" s="40">
        <v>43805</v>
      </c>
      <c r="B280" s="39" t="s">
        <v>41</v>
      </c>
      <c r="C280" s="39" t="s">
        <v>42</v>
      </c>
      <c r="D280" s="39">
        <v>15.119330229999999</v>
      </c>
      <c r="E280" s="39">
        <v>15.837138230000001</v>
      </c>
      <c r="F280" s="39">
        <v>-4.5324400000000002</v>
      </c>
      <c r="G280" s="39">
        <v>-0.717808</v>
      </c>
      <c r="H280" s="39">
        <v>34830.910000000003</v>
      </c>
      <c r="I280" s="39">
        <v>526620060.74006897</v>
      </c>
    </row>
    <row r="281" spans="1:9" x14ac:dyDescent="0.25">
      <c r="A281" s="40">
        <v>43804</v>
      </c>
      <c r="B281" s="39" t="s">
        <v>41</v>
      </c>
      <c r="C281" s="39" t="s">
        <v>42</v>
      </c>
      <c r="D281" s="39">
        <v>15.83713848</v>
      </c>
      <c r="E281" s="39">
        <v>16.208843479999999</v>
      </c>
      <c r="F281" s="39">
        <v>-2.2932199999999998</v>
      </c>
      <c r="G281" s="39">
        <v>-0.37170500000000001</v>
      </c>
      <c r="H281" s="39">
        <v>34830.910000000003</v>
      </c>
      <c r="I281" s="39">
        <v>551621976.72869301</v>
      </c>
    </row>
    <row r="282" spans="1:9" x14ac:dyDescent="0.25">
      <c r="A282" s="40">
        <v>43803</v>
      </c>
      <c r="B282" s="39" t="s">
        <v>41</v>
      </c>
      <c r="C282" s="39" t="s">
        <v>42</v>
      </c>
      <c r="D282" s="39">
        <v>16.208843640000001</v>
      </c>
      <c r="E282" s="39">
        <v>17.379571640000002</v>
      </c>
      <c r="F282" s="39">
        <v>-6.7362299999999999</v>
      </c>
      <c r="G282" s="39">
        <v>-1.170728</v>
      </c>
      <c r="H282" s="39">
        <v>34830.910000000003</v>
      </c>
      <c r="I282" s="39">
        <v>564568806.44659901</v>
      </c>
    </row>
    <row r="283" spans="1:9" x14ac:dyDescent="0.25">
      <c r="A283" s="40">
        <v>43802</v>
      </c>
      <c r="B283" s="39" t="s">
        <v>41</v>
      </c>
      <c r="C283" s="39" t="s">
        <v>42</v>
      </c>
      <c r="D283" s="39">
        <v>17.379571299999999</v>
      </c>
      <c r="E283" s="39">
        <v>16.182732300000001</v>
      </c>
      <c r="F283" s="39">
        <v>7.3957800000000002</v>
      </c>
      <c r="G283" s="39">
        <v>1.196839</v>
      </c>
      <c r="H283" s="39">
        <v>34830.910000000003</v>
      </c>
      <c r="I283" s="39">
        <v>605346318.54802501</v>
      </c>
    </row>
    <row r="284" spans="1:9" x14ac:dyDescent="0.25">
      <c r="A284" s="40">
        <v>43801</v>
      </c>
      <c r="B284" s="39" t="s">
        <v>41</v>
      </c>
      <c r="C284" s="39" t="s">
        <v>42</v>
      </c>
      <c r="D284" s="39">
        <v>16.182731969999999</v>
      </c>
      <c r="E284" s="39">
        <v>14.77029797</v>
      </c>
      <c r="F284" s="39">
        <v>9.5626599999999993</v>
      </c>
      <c r="G284" s="39">
        <v>1.412434</v>
      </c>
      <c r="H284" s="39">
        <v>39230.910000000003</v>
      </c>
      <c r="I284" s="39">
        <v>634863333.834656</v>
      </c>
    </row>
    <row r="285" spans="1:9" x14ac:dyDescent="0.25">
      <c r="A285" s="40">
        <v>43798</v>
      </c>
      <c r="B285" s="39" t="s">
        <v>41</v>
      </c>
      <c r="C285" s="39" t="s">
        <v>42</v>
      </c>
      <c r="D285" s="39">
        <v>14.770297790000001</v>
      </c>
      <c r="E285" s="39">
        <v>14.34994979</v>
      </c>
      <c r="F285" s="39">
        <v>2.9292600000000002</v>
      </c>
      <c r="G285" s="39">
        <v>0.420348</v>
      </c>
      <c r="H285" s="39">
        <v>39230.910000000003</v>
      </c>
      <c r="I285" s="39">
        <v>579452252.81328404</v>
      </c>
    </row>
    <row r="286" spans="1:9" x14ac:dyDescent="0.25">
      <c r="A286" s="40">
        <v>43796</v>
      </c>
      <c r="B286" s="39" t="s">
        <v>41</v>
      </c>
      <c r="C286" s="39" t="s">
        <v>42</v>
      </c>
      <c r="D286" s="39">
        <v>14.349950270000001</v>
      </c>
      <c r="E286" s="39">
        <v>14.38631427</v>
      </c>
      <c r="F286" s="39">
        <v>-0.25276999999999999</v>
      </c>
      <c r="G286" s="39">
        <v>-3.6364E-2</v>
      </c>
      <c r="H286" s="39">
        <v>39230.910000000003</v>
      </c>
      <c r="I286" s="39">
        <v>562961636.24674594</v>
      </c>
    </row>
    <row r="287" spans="1:9" x14ac:dyDescent="0.25">
      <c r="A287" s="40">
        <v>43795</v>
      </c>
      <c r="B287" s="39" t="s">
        <v>41</v>
      </c>
      <c r="C287" s="39" t="s">
        <v>42</v>
      </c>
      <c r="D287" s="39">
        <v>14.386313879999999</v>
      </c>
      <c r="E287" s="39">
        <v>14.673944880000001</v>
      </c>
      <c r="F287" s="39">
        <v>-1.9601500000000001</v>
      </c>
      <c r="G287" s="39">
        <v>-0.28763100000000003</v>
      </c>
      <c r="H287" s="39">
        <v>38730.910000000003</v>
      </c>
      <c r="I287" s="39">
        <v>557195056.89065802</v>
      </c>
    </row>
    <row r="288" spans="1:9" x14ac:dyDescent="0.25">
      <c r="A288" s="40">
        <v>43794</v>
      </c>
      <c r="B288" s="39" t="s">
        <v>41</v>
      </c>
      <c r="C288" s="39" t="s">
        <v>42</v>
      </c>
      <c r="D288" s="39">
        <v>14.673944970000001</v>
      </c>
      <c r="E288" s="39">
        <v>15.71917597</v>
      </c>
      <c r="F288" s="39">
        <v>-6.6494</v>
      </c>
      <c r="G288" s="39">
        <v>-1.045231</v>
      </c>
      <c r="H288" s="39">
        <v>37880.910000000003</v>
      </c>
      <c r="I288" s="39">
        <v>555862418.10141206</v>
      </c>
    </row>
    <row r="289" spans="1:9" x14ac:dyDescent="0.25">
      <c r="A289" s="40">
        <v>43791</v>
      </c>
      <c r="B289" s="39" t="s">
        <v>41</v>
      </c>
      <c r="C289" s="39" t="s">
        <v>42</v>
      </c>
      <c r="D289" s="39">
        <v>15.71917579</v>
      </c>
      <c r="E289" s="39">
        <v>16.558381789999999</v>
      </c>
      <c r="F289" s="39">
        <v>-5.0681599999999998</v>
      </c>
      <c r="G289" s="39">
        <v>-0.83920600000000001</v>
      </c>
      <c r="H289" s="39">
        <v>37380.910000000003</v>
      </c>
      <c r="I289" s="39">
        <v>587597126.91851997</v>
      </c>
    </row>
    <row r="290" spans="1:9" x14ac:dyDescent="0.25">
      <c r="A290" s="40">
        <v>43790</v>
      </c>
      <c r="B290" s="39" t="s">
        <v>41</v>
      </c>
      <c r="C290" s="39" t="s">
        <v>42</v>
      </c>
      <c r="D290" s="39">
        <v>16.558381690000001</v>
      </c>
      <c r="E290" s="39">
        <v>16.313787690000002</v>
      </c>
      <c r="F290" s="39">
        <v>1.4993099999999999</v>
      </c>
      <c r="G290" s="39">
        <v>0.24459400000000001</v>
      </c>
      <c r="H290" s="39">
        <v>37380.910000000003</v>
      </c>
      <c r="I290" s="39">
        <v>618967408.81630099</v>
      </c>
    </row>
    <row r="291" spans="1:9" x14ac:dyDescent="0.25">
      <c r="A291" s="40">
        <v>43789</v>
      </c>
      <c r="B291" s="39" t="s">
        <v>41</v>
      </c>
      <c r="C291" s="39" t="s">
        <v>42</v>
      </c>
      <c r="D291" s="39">
        <v>16.31378746</v>
      </c>
      <c r="E291" s="39">
        <v>16.394899460000001</v>
      </c>
      <c r="F291" s="39">
        <v>-0.49474000000000001</v>
      </c>
      <c r="G291" s="39">
        <v>-8.1112000000000004E-2</v>
      </c>
      <c r="H291" s="39">
        <v>36980.910000000003</v>
      </c>
      <c r="I291" s="39">
        <v>603298738.44496298</v>
      </c>
    </row>
    <row r="292" spans="1:9" x14ac:dyDescent="0.25">
      <c r="A292" s="40">
        <v>43788</v>
      </c>
      <c r="B292" s="39" t="s">
        <v>41</v>
      </c>
      <c r="C292" s="39" t="s">
        <v>42</v>
      </c>
      <c r="D292" s="39">
        <v>16.394899389999999</v>
      </c>
      <c r="E292" s="39">
        <v>16.059454389999999</v>
      </c>
      <c r="F292" s="39">
        <v>2.0887699999999998</v>
      </c>
      <c r="G292" s="39">
        <v>0.33544499999999999</v>
      </c>
      <c r="H292" s="39">
        <v>35630.910000000003</v>
      </c>
      <c r="I292" s="39">
        <v>584165217.41394305</v>
      </c>
    </row>
    <row r="293" spans="1:9" x14ac:dyDescent="0.25">
      <c r="A293" s="40">
        <v>43787</v>
      </c>
      <c r="B293" s="39" t="s">
        <v>41</v>
      </c>
      <c r="C293" s="39" t="s">
        <v>42</v>
      </c>
      <c r="D293" s="39">
        <v>16.059453990000002</v>
      </c>
      <c r="E293" s="39">
        <v>16.248305989999999</v>
      </c>
      <c r="F293" s="39">
        <v>-1.16229</v>
      </c>
      <c r="G293" s="39">
        <v>-0.18885199999999999</v>
      </c>
      <c r="H293" s="39">
        <v>35630.910000000003</v>
      </c>
      <c r="I293" s="39">
        <v>572212991.88573802</v>
      </c>
    </row>
    <row r="294" spans="1:9" x14ac:dyDescent="0.25">
      <c r="A294" s="40">
        <v>43784</v>
      </c>
      <c r="B294" s="39" t="s">
        <v>41</v>
      </c>
      <c r="C294" s="39" t="s">
        <v>42</v>
      </c>
      <c r="D294" s="39">
        <v>16.248306329999998</v>
      </c>
      <c r="E294" s="39">
        <v>17.133400330000001</v>
      </c>
      <c r="F294" s="39">
        <v>-5.1658999999999997</v>
      </c>
      <c r="G294" s="39">
        <v>-0.88509400000000005</v>
      </c>
      <c r="H294" s="39">
        <v>35630.910000000003</v>
      </c>
      <c r="I294" s="39">
        <v>578941972.99327195</v>
      </c>
    </row>
    <row r="295" spans="1:9" x14ac:dyDescent="0.25">
      <c r="A295" s="40">
        <v>43783</v>
      </c>
      <c r="B295" s="39" t="s">
        <v>41</v>
      </c>
      <c r="C295" s="39" t="s">
        <v>42</v>
      </c>
      <c r="D295" s="39">
        <v>17.133400250000001</v>
      </c>
      <c r="E295" s="39">
        <v>17.484861250000002</v>
      </c>
      <c r="F295" s="39">
        <v>-2.0100899999999999</v>
      </c>
      <c r="G295" s="39">
        <v>-0.35146100000000002</v>
      </c>
      <c r="H295" s="39">
        <v>35330.910000000003</v>
      </c>
      <c r="I295" s="39">
        <v>605338656.49352801</v>
      </c>
    </row>
    <row r="296" spans="1:9" x14ac:dyDescent="0.25">
      <c r="A296" s="40">
        <v>43782</v>
      </c>
      <c r="B296" s="39" t="s">
        <v>41</v>
      </c>
      <c r="C296" s="39" t="s">
        <v>42</v>
      </c>
      <c r="D296" s="39">
        <v>17.484860909999998</v>
      </c>
      <c r="E296" s="39">
        <v>17.451242910000001</v>
      </c>
      <c r="F296" s="39">
        <v>0.19264000000000001</v>
      </c>
      <c r="G296" s="39">
        <v>3.3618000000000002E-2</v>
      </c>
      <c r="H296" s="39">
        <v>34130.910000000003</v>
      </c>
      <c r="I296" s="39">
        <v>596774249.05144894</v>
      </c>
    </row>
    <row r="297" spans="1:9" x14ac:dyDescent="0.25">
      <c r="A297" s="40">
        <v>43781</v>
      </c>
      <c r="B297" s="39" t="s">
        <v>41</v>
      </c>
      <c r="C297" s="39" t="s">
        <v>42</v>
      </c>
      <c r="D297" s="39">
        <v>17.451242910000001</v>
      </c>
      <c r="E297" s="39">
        <v>17.533374909999999</v>
      </c>
      <c r="F297" s="39">
        <v>-0.46843000000000001</v>
      </c>
      <c r="G297" s="39">
        <v>-8.2131999999999997E-2</v>
      </c>
      <c r="H297" s="39">
        <v>34130.910000000003</v>
      </c>
      <c r="I297" s="39">
        <v>595626836.05183303</v>
      </c>
    </row>
    <row r="298" spans="1:9" x14ac:dyDescent="0.25">
      <c r="A298" s="40">
        <v>43780</v>
      </c>
      <c r="B298" s="39" t="s">
        <v>41</v>
      </c>
      <c r="C298" s="39" t="s">
        <v>42</v>
      </c>
      <c r="D298" s="39">
        <v>17.533375370000002</v>
      </c>
      <c r="E298" s="39">
        <v>17.878228369999999</v>
      </c>
      <c r="F298" s="39">
        <v>-1.9289000000000001</v>
      </c>
      <c r="G298" s="39">
        <v>-0.34485300000000002</v>
      </c>
      <c r="H298" s="39">
        <v>34130.910000000003</v>
      </c>
      <c r="I298" s="39">
        <v>598430091.81643701</v>
      </c>
    </row>
    <row r="299" spans="1:9" x14ac:dyDescent="0.25">
      <c r="A299" s="40">
        <v>43777</v>
      </c>
      <c r="B299" s="39" t="s">
        <v>41</v>
      </c>
      <c r="C299" s="39" t="s">
        <v>42</v>
      </c>
      <c r="D299" s="39">
        <v>17.878228289999999</v>
      </c>
      <c r="E299" s="39">
        <v>18.251976290000002</v>
      </c>
      <c r="F299" s="39">
        <v>-2.0477099999999999</v>
      </c>
      <c r="G299" s="39">
        <v>-0.37374800000000002</v>
      </c>
      <c r="H299" s="39">
        <v>34130.910000000003</v>
      </c>
      <c r="I299" s="39">
        <v>610200236.48189998</v>
      </c>
    </row>
    <row r="300" spans="1:9" x14ac:dyDescent="0.25">
      <c r="A300" s="40">
        <v>43776</v>
      </c>
      <c r="B300" s="39" t="s">
        <v>41</v>
      </c>
      <c r="C300" s="39" t="s">
        <v>42</v>
      </c>
      <c r="D300" s="39">
        <v>18.251976670000001</v>
      </c>
      <c r="E300" s="39">
        <v>18.517257669999999</v>
      </c>
      <c r="F300" s="39">
        <v>-1.4326099999999999</v>
      </c>
      <c r="G300" s="39">
        <v>-0.26528099999999999</v>
      </c>
      <c r="H300" s="39">
        <v>34130.910000000003</v>
      </c>
      <c r="I300" s="39">
        <v>622956609.54982305</v>
      </c>
    </row>
    <row r="301" spans="1:9" x14ac:dyDescent="0.25">
      <c r="A301" s="40">
        <v>43775</v>
      </c>
      <c r="B301" s="39" t="s">
        <v>41</v>
      </c>
      <c r="C301" s="39" t="s">
        <v>42</v>
      </c>
      <c r="D301" s="39">
        <v>18.517257699999998</v>
      </c>
      <c r="E301" s="39">
        <v>18.963077699999999</v>
      </c>
      <c r="F301" s="39">
        <v>-2.3509899999999999</v>
      </c>
      <c r="G301" s="39">
        <v>-0.44581999999999999</v>
      </c>
      <c r="H301" s="39">
        <v>33380.910000000003</v>
      </c>
      <c r="I301" s="39">
        <v>618122949.76502204</v>
      </c>
    </row>
    <row r="302" spans="1:9" x14ac:dyDescent="0.25">
      <c r="A302" s="40">
        <v>43774</v>
      </c>
      <c r="B302" s="39" t="s">
        <v>41</v>
      </c>
      <c r="C302" s="39" t="s">
        <v>42</v>
      </c>
      <c r="D302" s="39">
        <v>18.963077380000001</v>
      </c>
      <c r="E302" s="39">
        <v>18.381941380000001</v>
      </c>
      <c r="F302" s="39">
        <v>3.1614499999999999</v>
      </c>
      <c r="G302" s="39">
        <v>0.58113599999999999</v>
      </c>
      <c r="H302" s="39">
        <v>33380.910000000003</v>
      </c>
      <c r="I302" s="39">
        <v>633004817.27096999</v>
      </c>
    </row>
    <row r="303" spans="1:9" x14ac:dyDescent="0.25">
      <c r="A303" s="40">
        <v>43773</v>
      </c>
      <c r="B303" s="39" t="s">
        <v>41</v>
      </c>
      <c r="C303" s="39" t="s">
        <v>42</v>
      </c>
      <c r="D303" s="39">
        <v>18.381941309999998</v>
      </c>
      <c r="E303" s="39">
        <v>18.207868309999999</v>
      </c>
      <c r="F303" s="39">
        <v>0.95603000000000005</v>
      </c>
      <c r="G303" s="39">
        <v>0.17407300000000001</v>
      </c>
      <c r="H303" s="39">
        <v>33380.910000000003</v>
      </c>
      <c r="I303" s="39">
        <v>613605965.25827396</v>
      </c>
    </row>
    <row r="304" spans="1:9" x14ac:dyDescent="0.25">
      <c r="A304" s="40">
        <v>43770</v>
      </c>
      <c r="B304" s="39" t="s">
        <v>41</v>
      </c>
      <c r="C304" s="39" t="s">
        <v>42</v>
      </c>
      <c r="D304" s="39">
        <v>18.20786824</v>
      </c>
      <c r="E304" s="39">
        <v>19.349780240000001</v>
      </c>
      <c r="F304" s="39">
        <v>-5.9014199999999999</v>
      </c>
      <c r="G304" s="39">
        <v>-1.141912</v>
      </c>
      <c r="H304" s="39">
        <v>32680.91</v>
      </c>
      <c r="I304" s="39">
        <v>595049739.65903401</v>
      </c>
    </row>
    <row r="305" spans="1:9" x14ac:dyDescent="0.25">
      <c r="A305" s="40">
        <v>43769</v>
      </c>
      <c r="B305" s="39" t="s">
        <v>41</v>
      </c>
      <c r="C305" s="39" t="s">
        <v>42</v>
      </c>
      <c r="D305" s="39">
        <v>19.349780330000002</v>
      </c>
      <c r="E305" s="39">
        <v>18.84724533</v>
      </c>
      <c r="F305" s="39">
        <v>2.6663600000000001</v>
      </c>
      <c r="G305" s="39">
        <v>0.50253499999999995</v>
      </c>
      <c r="H305" s="39">
        <v>31030.91</v>
      </c>
      <c r="I305" s="39">
        <v>600441330.63955998</v>
      </c>
    </row>
    <row r="306" spans="1:9" x14ac:dyDescent="0.25">
      <c r="A306" s="40">
        <v>43768</v>
      </c>
      <c r="B306" s="39" t="s">
        <v>41</v>
      </c>
      <c r="C306" s="39" t="s">
        <v>42</v>
      </c>
      <c r="D306" s="39">
        <v>18.847244849999999</v>
      </c>
      <c r="E306" s="39">
        <v>19.80731385</v>
      </c>
      <c r="F306" s="39">
        <v>-4.8470399999999998</v>
      </c>
      <c r="G306" s="39">
        <v>-0.96006899999999995</v>
      </c>
      <c r="H306" s="39">
        <v>29830.91</v>
      </c>
      <c r="I306" s="39">
        <v>562230502.56280303</v>
      </c>
    </row>
    <row r="307" spans="1:9" x14ac:dyDescent="0.25">
      <c r="A307" s="40">
        <v>43767</v>
      </c>
      <c r="B307" s="39" t="s">
        <v>41</v>
      </c>
      <c r="C307" s="39" t="s">
        <v>42</v>
      </c>
      <c r="D307" s="39">
        <v>19.807314269999999</v>
      </c>
      <c r="E307" s="39">
        <v>19.985633270000001</v>
      </c>
      <c r="F307" s="39">
        <v>-0.89224000000000003</v>
      </c>
      <c r="G307" s="39">
        <v>-0.17831900000000001</v>
      </c>
      <c r="H307" s="39">
        <v>29430.91</v>
      </c>
      <c r="I307" s="39">
        <v>582947323.23671401</v>
      </c>
    </row>
    <row r="308" spans="1:9" x14ac:dyDescent="0.25">
      <c r="A308" s="40">
        <v>43766</v>
      </c>
      <c r="B308" s="39" t="s">
        <v>41</v>
      </c>
      <c r="C308" s="39" t="s">
        <v>42</v>
      </c>
      <c r="D308" s="39">
        <v>19.98563304</v>
      </c>
      <c r="E308" s="39">
        <v>19.673253039999999</v>
      </c>
      <c r="F308" s="39">
        <v>1.5878399999999999</v>
      </c>
      <c r="G308" s="39">
        <v>0.31237999999999999</v>
      </c>
      <c r="H308" s="39">
        <v>29430.91</v>
      </c>
      <c r="I308" s="39">
        <v>588195407.26453197</v>
      </c>
    </row>
    <row r="309" spans="1:9" x14ac:dyDescent="0.25">
      <c r="A309" s="40">
        <v>43763</v>
      </c>
      <c r="B309" s="39" t="s">
        <v>41</v>
      </c>
      <c r="C309" s="39" t="s">
        <v>42</v>
      </c>
      <c r="D309" s="39">
        <v>19.673253280000001</v>
      </c>
      <c r="E309" s="39">
        <v>20.678054280000001</v>
      </c>
      <c r="F309" s="39">
        <v>-4.8592599999999999</v>
      </c>
      <c r="G309" s="39">
        <v>-1.0048010000000001</v>
      </c>
      <c r="H309" s="39">
        <v>28330.91</v>
      </c>
      <c r="I309" s="39">
        <v>557361207.42939103</v>
      </c>
    </row>
    <row r="310" spans="1:9" x14ac:dyDescent="0.25">
      <c r="A310" s="40">
        <v>43762</v>
      </c>
      <c r="B310" s="39" t="s">
        <v>41</v>
      </c>
      <c r="C310" s="39" t="s">
        <v>42</v>
      </c>
      <c r="D310" s="39">
        <v>20.678053810000002</v>
      </c>
      <c r="E310" s="39">
        <v>20.918296810000001</v>
      </c>
      <c r="F310" s="39">
        <v>-1.1484799999999999</v>
      </c>
      <c r="G310" s="39">
        <v>-0.24024300000000001</v>
      </c>
      <c r="H310" s="39">
        <v>27080.91</v>
      </c>
      <c r="I310" s="39">
        <v>559980555.55987406</v>
      </c>
    </row>
    <row r="311" spans="1:9" x14ac:dyDescent="0.25">
      <c r="A311" s="40">
        <v>43761</v>
      </c>
      <c r="B311" s="39" t="s">
        <v>41</v>
      </c>
      <c r="C311" s="39" t="s">
        <v>42</v>
      </c>
      <c r="D311" s="39">
        <v>20.918296519999998</v>
      </c>
      <c r="E311" s="39">
        <v>21.477976519999999</v>
      </c>
      <c r="F311" s="39">
        <v>-2.6058300000000001</v>
      </c>
      <c r="G311" s="39">
        <v>-0.55967999999999996</v>
      </c>
      <c r="H311" s="39">
        <v>26680.91</v>
      </c>
      <c r="I311" s="39">
        <v>558119228.64002597</v>
      </c>
    </row>
    <row r="312" spans="1:9" x14ac:dyDescent="0.25">
      <c r="A312" s="40">
        <v>43760</v>
      </c>
      <c r="B312" s="39" t="s">
        <v>41</v>
      </c>
      <c r="C312" s="39" t="s">
        <v>42</v>
      </c>
      <c r="D312" s="39">
        <v>21.47797679</v>
      </c>
      <c r="E312" s="39">
        <v>20.728386789999998</v>
      </c>
      <c r="F312" s="39">
        <v>3.61625</v>
      </c>
      <c r="G312" s="39">
        <v>0.74958999999999998</v>
      </c>
      <c r="H312" s="39">
        <v>26380.91</v>
      </c>
      <c r="I312" s="39">
        <v>566608615.63503206</v>
      </c>
    </row>
    <row r="313" spans="1:9" x14ac:dyDescent="0.25">
      <c r="A313" s="40">
        <v>43759</v>
      </c>
      <c r="B313" s="39" t="s">
        <v>41</v>
      </c>
      <c r="C313" s="39" t="s">
        <v>42</v>
      </c>
      <c r="D313" s="39">
        <v>20.728386350000001</v>
      </c>
      <c r="E313" s="39">
        <v>21.82950735</v>
      </c>
      <c r="F313" s="39">
        <v>-5.0441900000000004</v>
      </c>
      <c r="G313" s="39">
        <v>-1.101121</v>
      </c>
      <c r="H313" s="39">
        <v>26080.91</v>
      </c>
      <c r="I313" s="39">
        <v>540615220.29635096</v>
      </c>
    </row>
    <row r="314" spans="1:9" x14ac:dyDescent="0.25">
      <c r="A314" s="40">
        <v>43756</v>
      </c>
      <c r="B314" s="39" t="s">
        <v>41</v>
      </c>
      <c r="C314" s="39" t="s">
        <v>42</v>
      </c>
      <c r="D314" s="39">
        <v>21.829507370000002</v>
      </c>
      <c r="E314" s="39">
        <v>21.63453337</v>
      </c>
      <c r="F314" s="39">
        <v>0.90122000000000002</v>
      </c>
      <c r="G314" s="39">
        <v>0.19497400000000001</v>
      </c>
      <c r="H314" s="39">
        <v>26080.91</v>
      </c>
      <c r="I314" s="39">
        <v>569333460.72032106</v>
      </c>
    </row>
    <row r="315" spans="1:9" x14ac:dyDescent="0.25">
      <c r="A315" s="40">
        <v>43755</v>
      </c>
      <c r="B315" s="39" t="s">
        <v>41</v>
      </c>
      <c r="C315" s="39" t="s">
        <v>42</v>
      </c>
      <c r="D315" s="39">
        <v>21.634533260000001</v>
      </c>
      <c r="E315" s="39">
        <v>21.92034726</v>
      </c>
      <c r="F315" s="39">
        <v>-1.3038799999999999</v>
      </c>
      <c r="G315" s="39">
        <v>-0.28581400000000001</v>
      </c>
      <c r="H315" s="39">
        <v>27830.91</v>
      </c>
      <c r="I315" s="39">
        <v>602108791.32013297</v>
      </c>
    </row>
    <row r="316" spans="1:9" x14ac:dyDescent="0.25">
      <c r="A316" s="40">
        <v>43754</v>
      </c>
      <c r="B316" s="39" t="s">
        <v>41</v>
      </c>
      <c r="C316" s="39" t="s">
        <v>42</v>
      </c>
      <c r="D316" s="39">
        <v>21.92034735</v>
      </c>
      <c r="E316" s="39">
        <v>22.216190350000002</v>
      </c>
      <c r="F316" s="39">
        <v>-1.33165</v>
      </c>
      <c r="G316" s="39">
        <v>-0.29584300000000002</v>
      </c>
      <c r="H316" s="39">
        <v>25130.91</v>
      </c>
      <c r="I316" s="39">
        <v>550878320.26228297</v>
      </c>
    </row>
    <row r="317" spans="1:9" x14ac:dyDescent="0.25">
      <c r="A317" s="40">
        <v>43753</v>
      </c>
      <c r="B317" s="39" t="s">
        <v>41</v>
      </c>
      <c r="C317" s="39" t="s">
        <v>42</v>
      </c>
      <c r="D317" s="39">
        <v>22.216190470000001</v>
      </c>
      <c r="E317" s="39">
        <v>23.17163747</v>
      </c>
      <c r="F317" s="39">
        <v>-4.1233500000000003</v>
      </c>
      <c r="G317" s="39">
        <v>-0.95544700000000005</v>
      </c>
      <c r="H317" s="39">
        <v>23430.91</v>
      </c>
      <c r="I317" s="39">
        <v>520545603.87780797</v>
      </c>
    </row>
    <row r="318" spans="1:9" x14ac:dyDescent="0.25">
      <c r="A318" s="40">
        <v>43752</v>
      </c>
      <c r="B318" s="39" t="s">
        <v>41</v>
      </c>
      <c r="C318" s="39" t="s">
        <v>42</v>
      </c>
      <c r="D318" s="39">
        <v>23.17163751</v>
      </c>
      <c r="E318" s="39">
        <v>24.85082551</v>
      </c>
      <c r="F318" s="39">
        <v>-6.7570699999999997</v>
      </c>
      <c r="G318" s="39">
        <v>-1.6791879999999999</v>
      </c>
      <c r="H318" s="39">
        <v>21730.91</v>
      </c>
      <c r="I318" s="39">
        <v>503540815.625709</v>
      </c>
    </row>
    <row r="319" spans="1:9" x14ac:dyDescent="0.25">
      <c r="A319" s="40">
        <v>43749</v>
      </c>
      <c r="B319" s="39" t="s">
        <v>41</v>
      </c>
      <c r="C319" s="39" t="s">
        <v>42</v>
      </c>
      <c r="D319" s="39">
        <v>24.850825149999999</v>
      </c>
      <c r="E319" s="39">
        <v>26.80844415</v>
      </c>
      <c r="F319" s="39">
        <v>-7.3022499999999999</v>
      </c>
      <c r="G319" s="39">
        <v>-1.957619</v>
      </c>
      <c r="H319" s="39">
        <v>20930.91</v>
      </c>
      <c r="I319" s="39">
        <v>520150434.34203601</v>
      </c>
    </row>
    <row r="320" spans="1:9" x14ac:dyDescent="0.25">
      <c r="A320" s="40">
        <v>43748</v>
      </c>
      <c r="B320" s="39" t="s">
        <v>41</v>
      </c>
      <c r="C320" s="39" t="s">
        <v>42</v>
      </c>
      <c r="D320" s="39">
        <v>26.808444300000001</v>
      </c>
      <c r="E320" s="39">
        <v>28.016919300000001</v>
      </c>
      <c r="F320" s="39">
        <v>-4.3133800000000004</v>
      </c>
      <c r="G320" s="39">
        <v>-1.208475</v>
      </c>
      <c r="H320" s="39">
        <v>20930.91</v>
      </c>
      <c r="I320" s="39">
        <v>561125188.50020099</v>
      </c>
    </row>
    <row r="321" spans="1:9" x14ac:dyDescent="0.25">
      <c r="A321" s="40">
        <v>43747</v>
      </c>
      <c r="B321" s="39" t="s">
        <v>41</v>
      </c>
      <c r="C321" s="39" t="s">
        <v>42</v>
      </c>
      <c r="D321" s="39">
        <v>28.016919529999999</v>
      </c>
      <c r="E321" s="39">
        <v>30.04624853</v>
      </c>
      <c r="F321" s="39">
        <v>-6.7540199999999997</v>
      </c>
      <c r="G321" s="39">
        <v>-2.0293290000000002</v>
      </c>
      <c r="H321" s="39">
        <v>20930.91</v>
      </c>
      <c r="I321" s="39">
        <v>586419677.19351101</v>
      </c>
    </row>
    <row r="322" spans="1:9" x14ac:dyDescent="0.25">
      <c r="A322" s="40">
        <v>43746</v>
      </c>
      <c r="B322" s="39" t="s">
        <v>41</v>
      </c>
      <c r="C322" s="39" t="s">
        <v>42</v>
      </c>
      <c r="D322" s="39">
        <v>30.046248120000001</v>
      </c>
      <c r="E322" s="39">
        <v>26.849628119999998</v>
      </c>
      <c r="F322" s="39">
        <v>11.90564</v>
      </c>
      <c r="G322" s="39">
        <v>3.1966199999999998</v>
      </c>
      <c r="H322" s="39">
        <v>20930.91</v>
      </c>
      <c r="I322" s="39">
        <v>628895375.32988501</v>
      </c>
    </row>
    <row r="323" spans="1:9" x14ac:dyDescent="0.25">
      <c r="A323" s="40">
        <v>43745</v>
      </c>
      <c r="B323" s="39" t="s">
        <v>41</v>
      </c>
      <c r="C323" s="39" t="s">
        <v>42</v>
      </c>
      <c r="D323" s="39">
        <v>26.849628509999999</v>
      </c>
      <c r="E323" s="39">
        <v>26.443551509999999</v>
      </c>
      <c r="F323" s="39">
        <v>1.5356399999999999</v>
      </c>
      <c r="G323" s="39">
        <v>0.40607700000000002</v>
      </c>
      <c r="H323" s="39">
        <v>20930.91</v>
      </c>
      <c r="I323" s="39">
        <v>561987211.57550097</v>
      </c>
    </row>
    <row r="324" spans="1:9" x14ac:dyDescent="0.25">
      <c r="A324" s="40">
        <v>43742</v>
      </c>
      <c r="B324" s="39" t="s">
        <v>41</v>
      </c>
      <c r="C324" s="39" t="s">
        <v>42</v>
      </c>
      <c r="D324" s="39">
        <v>26.443551849999999</v>
      </c>
      <c r="E324" s="39">
        <v>28.58688385</v>
      </c>
      <c r="F324" s="39">
        <v>-7.4976099999999999</v>
      </c>
      <c r="G324" s="39">
        <v>-2.143332</v>
      </c>
      <c r="H324" s="39">
        <v>20380.91</v>
      </c>
      <c r="I324" s="39">
        <v>538943703.22228706</v>
      </c>
    </row>
    <row r="325" spans="1:9" x14ac:dyDescent="0.25">
      <c r="A325" s="40">
        <v>43741</v>
      </c>
      <c r="B325" s="39" t="s">
        <v>41</v>
      </c>
      <c r="C325" s="39" t="s">
        <v>42</v>
      </c>
      <c r="D325" s="39">
        <v>28.586884309999999</v>
      </c>
      <c r="E325" s="39">
        <v>30.727731309999999</v>
      </c>
      <c r="F325" s="39">
        <v>-6.9671500000000002</v>
      </c>
      <c r="G325" s="39">
        <v>-2.1408469999999999</v>
      </c>
      <c r="H325" s="39">
        <v>20380.91</v>
      </c>
      <c r="I325" s="39">
        <v>582626773.47628999</v>
      </c>
    </row>
    <row r="326" spans="1:9" x14ac:dyDescent="0.25">
      <c r="A326" s="40">
        <v>43740</v>
      </c>
      <c r="B326" s="39" t="s">
        <v>41</v>
      </c>
      <c r="C326" s="39" t="s">
        <v>42</v>
      </c>
      <c r="D326" s="39">
        <v>30.727730820000001</v>
      </c>
      <c r="E326" s="39">
        <v>28.114440819999999</v>
      </c>
      <c r="F326" s="39">
        <v>9.2951899999999998</v>
      </c>
      <c r="G326" s="39">
        <v>2.6132900000000001</v>
      </c>
      <c r="H326" s="39">
        <v>20380.91</v>
      </c>
      <c r="I326" s="39">
        <v>626259177.80210698</v>
      </c>
    </row>
    <row r="327" spans="1:9" x14ac:dyDescent="0.25">
      <c r="A327" s="40">
        <v>43739</v>
      </c>
      <c r="B327" s="39" t="s">
        <v>41</v>
      </c>
      <c r="C327" s="39" t="s">
        <v>42</v>
      </c>
      <c r="D327" s="39">
        <v>28.114441100000001</v>
      </c>
      <c r="E327" s="39">
        <v>25.374430100000001</v>
      </c>
      <c r="F327" s="39">
        <v>10.79832</v>
      </c>
      <c r="G327" s="39">
        <v>2.740011</v>
      </c>
      <c r="H327" s="39">
        <v>23530.91</v>
      </c>
      <c r="I327" s="39">
        <v>661558439.45328295</v>
      </c>
    </row>
    <row r="328" spans="1:9" x14ac:dyDescent="0.25">
      <c r="A328" s="40">
        <v>43738</v>
      </c>
      <c r="B328" s="39" t="s">
        <v>41</v>
      </c>
      <c r="C328" s="39" t="s">
        <v>42</v>
      </c>
      <c r="D328" s="39">
        <v>25.374429750000001</v>
      </c>
      <c r="E328" s="39">
        <v>27.236269750000002</v>
      </c>
      <c r="F328" s="39">
        <v>-6.8358800000000004</v>
      </c>
      <c r="G328" s="39">
        <v>-1.8618399999999999</v>
      </c>
      <c r="H328" s="39">
        <v>23530.91</v>
      </c>
      <c r="I328" s="39">
        <v>597083473.49743199</v>
      </c>
    </row>
    <row r="329" spans="1:9" x14ac:dyDescent="0.25">
      <c r="A329" s="40">
        <v>43735</v>
      </c>
      <c r="B329" s="39" t="s">
        <v>41</v>
      </c>
      <c r="C329" s="39" t="s">
        <v>42</v>
      </c>
      <c r="D329" s="39">
        <v>27.236269310000001</v>
      </c>
      <c r="E329" s="39">
        <v>26.03717031</v>
      </c>
      <c r="F329" s="39">
        <v>4.60534</v>
      </c>
      <c r="G329" s="39">
        <v>1.1990989999999999</v>
      </c>
      <c r="H329" s="39">
        <v>23530.91</v>
      </c>
      <c r="I329" s="39">
        <v>640894256.34191</v>
      </c>
    </row>
    <row r="330" spans="1:9" x14ac:dyDescent="0.25">
      <c r="A330" s="40">
        <v>43734</v>
      </c>
      <c r="B330" s="39" t="s">
        <v>41</v>
      </c>
      <c r="C330" s="39" t="s">
        <v>42</v>
      </c>
      <c r="D330" s="39">
        <v>26.03717039</v>
      </c>
      <c r="E330" s="39">
        <v>25.599512390000001</v>
      </c>
      <c r="F330" s="39">
        <v>1.70963</v>
      </c>
      <c r="G330" s="39">
        <v>0.43765799999999999</v>
      </c>
      <c r="H330" s="39">
        <v>23530.91</v>
      </c>
      <c r="I330" s="39">
        <v>612678365.17609501</v>
      </c>
    </row>
    <row r="331" spans="1:9" x14ac:dyDescent="0.25">
      <c r="A331" s="40">
        <v>43733</v>
      </c>
      <c r="B331" s="39" t="s">
        <v>41</v>
      </c>
      <c r="C331" s="39" t="s">
        <v>42</v>
      </c>
      <c r="D331" s="39">
        <v>25.599512709999999</v>
      </c>
      <c r="E331" s="39">
        <v>26.853357710000001</v>
      </c>
      <c r="F331" s="39">
        <v>-4.6692299999999998</v>
      </c>
      <c r="G331" s="39">
        <v>-1.2538450000000001</v>
      </c>
      <c r="H331" s="39">
        <v>23530.91</v>
      </c>
      <c r="I331" s="39">
        <v>602379880.82189095</v>
      </c>
    </row>
    <row r="332" spans="1:9" x14ac:dyDescent="0.25">
      <c r="A332" s="40">
        <v>43732</v>
      </c>
      <c r="B332" s="39" t="s">
        <v>41</v>
      </c>
      <c r="C332" s="39" t="s">
        <v>42</v>
      </c>
      <c r="D332" s="39">
        <v>26.853357419999998</v>
      </c>
      <c r="E332" s="39">
        <v>24.574586419999999</v>
      </c>
      <c r="F332" s="39">
        <v>9.2728800000000007</v>
      </c>
      <c r="G332" s="39">
        <v>2.2787709999999999</v>
      </c>
      <c r="H332" s="39">
        <v>23530.91</v>
      </c>
      <c r="I332" s="39">
        <v>631883990.35456705</v>
      </c>
    </row>
    <row r="333" spans="1:9" x14ac:dyDescent="0.25">
      <c r="A333" s="40">
        <v>43731</v>
      </c>
      <c r="B333" s="39" t="s">
        <v>41</v>
      </c>
      <c r="C333" s="39" t="s">
        <v>42</v>
      </c>
      <c r="D333" s="39">
        <v>24.574586440000001</v>
      </c>
      <c r="E333" s="39">
        <v>25.630818439999999</v>
      </c>
      <c r="F333" s="39">
        <v>-4.1209499999999997</v>
      </c>
      <c r="G333" s="39">
        <v>-1.0562320000000001</v>
      </c>
      <c r="H333" s="39">
        <v>23530.91</v>
      </c>
      <c r="I333" s="39">
        <v>578262430.95603299</v>
      </c>
    </row>
    <row r="334" spans="1:9" x14ac:dyDescent="0.25">
      <c r="A334" s="40">
        <v>43728</v>
      </c>
      <c r="B334" s="39" t="s">
        <v>41</v>
      </c>
      <c r="C334" s="39" t="s">
        <v>42</v>
      </c>
      <c r="D334" s="39">
        <v>25.630818640000001</v>
      </c>
      <c r="E334" s="39">
        <v>23.517582640000001</v>
      </c>
      <c r="F334" s="39">
        <v>8.9857700000000005</v>
      </c>
      <c r="G334" s="39">
        <v>2.1132360000000001</v>
      </c>
      <c r="H334" s="39">
        <v>23330.91</v>
      </c>
      <c r="I334" s="39">
        <v>597990374.17779899</v>
      </c>
    </row>
    <row r="335" spans="1:9" x14ac:dyDescent="0.25">
      <c r="A335" s="40">
        <v>43727</v>
      </c>
      <c r="B335" s="39" t="s">
        <v>41</v>
      </c>
      <c r="C335" s="39" t="s">
        <v>42</v>
      </c>
      <c r="D335" s="39">
        <v>23.517582269999998</v>
      </c>
      <c r="E335" s="39">
        <v>23.827522269999999</v>
      </c>
      <c r="F335" s="39">
        <v>-1.3007599999999999</v>
      </c>
      <c r="G335" s="39">
        <v>-0.30993999999999999</v>
      </c>
      <c r="H335" s="39">
        <v>23330.91</v>
      </c>
      <c r="I335" s="39">
        <v>548686642.39412999</v>
      </c>
    </row>
    <row r="336" spans="1:9" x14ac:dyDescent="0.25">
      <c r="A336" s="40">
        <v>43726</v>
      </c>
      <c r="B336" s="39" t="s">
        <v>41</v>
      </c>
      <c r="C336" s="39" t="s">
        <v>42</v>
      </c>
      <c r="D336" s="39">
        <v>23.827522210000001</v>
      </c>
      <c r="E336" s="39">
        <v>25.388862209999999</v>
      </c>
      <c r="F336" s="39">
        <v>-6.1497000000000002</v>
      </c>
      <c r="G336" s="39">
        <v>-1.56134</v>
      </c>
      <c r="H336" s="39">
        <v>20530.91</v>
      </c>
      <c r="I336" s="39">
        <v>489200761.67155498</v>
      </c>
    </row>
    <row r="337" spans="1:9" x14ac:dyDescent="0.25">
      <c r="A337" s="40">
        <v>43725</v>
      </c>
      <c r="B337" s="39" t="s">
        <v>41</v>
      </c>
      <c r="C337" s="39" t="s">
        <v>42</v>
      </c>
      <c r="D337" s="39">
        <v>25.388862589999999</v>
      </c>
      <c r="E337" s="39">
        <v>25.828792589999999</v>
      </c>
      <c r="F337" s="39">
        <v>-1.7032499999999999</v>
      </c>
      <c r="G337" s="39">
        <v>-0.43992999999999999</v>
      </c>
      <c r="H337" s="39">
        <v>18280.91</v>
      </c>
      <c r="I337" s="39">
        <v>464131562.78788197</v>
      </c>
    </row>
    <row r="338" spans="1:9" x14ac:dyDescent="0.25">
      <c r="A338" s="40">
        <v>43724</v>
      </c>
      <c r="B338" s="39" t="s">
        <v>41</v>
      </c>
      <c r="C338" s="39" t="s">
        <v>42</v>
      </c>
      <c r="D338" s="39">
        <v>25.828792570000001</v>
      </c>
      <c r="E338" s="39">
        <v>24.985167570000002</v>
      </c>
      <c r="F338" s="39">
        <v>3.3765000000000001</v>
      </c>
      <c r="G338" s="39">
        <v>0.84362499999999996</v>
      </c>
      <c r="H338" s="39">
        <v>18280.91</v>
      </c>
      <c r="I338" s="39">
        <v>472173884.038423</v>
      </c>
    </row>
    <row r="339" spans="1:9" x14ac:dyDescent="0.25">
      <c r="A339" s="40">
        <v>43721</v>
      </c>
      <c r="B339" s="39" t="s">
        <v>41</v>
      </c>
      <c r="C339" s="39" t="s">
        <v>42</v>
      </c>
      <c r="D339" s="39">
        <v>24.985167109999999</v>
      </c>
      <c r="E339" s="39">
        <v>25.45418811</v>
      </c>
      <c r="F339" s="39">
        <v>-1.8426100000000001</v>
      </c>
      <c r="G339" s="39">
        <v>-0.46902100000000002</v>
      </c>
      <c r="H339" s="39">
        <v>18280.91</v>
      </c>
      <c r="I339" s="39">
        <v>456751641.243204</v>
      </c>
    </row>
    <row r="340" spans="1:9" x14ac:dyDescent="0.25">
      <c r="A340" s="40">
        <v>43720</v>
      </c>
      <c r="B340" s="39" t="s">
        <v>41</v>
      </c>
      <c r="C340" s="39" t="s">
        <v>42</v>
      </c>
      <c r="D340" s="39">
        <v>25.454188599999998</v>
      </c>
      <c r="E340" s="39">
        <v>26.373052600000001</v>
      </c>
      <c r="F340" s="39">
        <v>-3.4841000000000002</v>
      </c>
      <c r="G340" s="39">
        <v>-0.91886400000000001</v>
      </c>
      <c r="H340" s="39">
        <v>16130.91</v>
      </c>
      <c r="I340" s="39">
        <v>410599276.33800298</v>
      </c>
    </row>
    <row r="341" spans="1:9" x14ac:dyDescent="0.25">
      <c r="A341" s="40">
        <v>43719</v>
      </c>
      <c r="B341" s="39" t="s">
        <v>41</v>
      </c>
      <c r="C341" s="39" t="s">
        <v>42</v>
      </c>
      <c r="D341" s="39">
        <v>26.373052779999998</v>
      </c>
      <c r="E341" s="39">
        <v>27.294820779999998</v>
      </c>
      <c r="F341" s="39">
        <v>-3.3770799999999999</v>
      </c>
      <c r="G341" s="39">
        <v>-0.92176800000000003</v>
      </c>
      <c r="H341" s="39">
        <v>15630.91</v>
      </c>
      <c r="I341" s="39">
        <v>412234867.17553502</v>
      </c>
    </row>
    <row r="342" spans="1:9" x14ac:dyDescent="0.25">
      <c r="A342" s="40">
        <v>43718</v>
      </c>
      <c r="B342" s="39" t="s">
        <v>41</v>
      </c>
      <c r="C342" s="39" t="s">
        <v>42</v>
      </c>
      <c r="D342" s="39">
        <v>27.294821039999999</v>
      </c>
      <c r="E342" s="39">
        <v>27.445303039999999</v>
      </c>
      <c r="F342" s="39">
        <v>-0.54830000000000001</v>
      </c>
      <c r="G342" s="39">
        <v>-0.150482</v>
      </c>
      <c r="H342" s="39">
        <v>15230.91</v>
      </c>
      <c r="I342" s="39">
        <v>415725017.315988</v>
      </c>
    </row>
    <row r="343" spans="1:9" x14ac:dyDescent="0.25">
      <c r="A343" s="40">
        <v>43717</v>
      </c>
      <c r="B343" s="39" t="s">
        <v>41</v>
      </c>
      <c r="C343" s="39" t="s">
        <v>42</v>
      </c>
      <c r="D343" s="39">
        <v>27.445302989999998</v>
      </c>
      <c r="E343" s="39">
        <v>27.608493989999999</v>
      </c>
      <c r="F343" s="39">
        <v>-0.59109</v>
      </c>
      <c r="G343" s="39">
        <v>-0.163191</v>
      </c>
      <c r="H343" s="39">
        <v>15230.91</v>
      </c>
      <c r="I343" s="39">
        <v>418016994.65402597</v>
      </c>
    </row>
    <row r="344" spans="1:9" x14ac:dyDescent="0.25">
      <c r="A344" s="40">
        <v>43714</v>
      </c>
      <c r="B344" s="39" t="s">
        <v>41</v>
      </c>
      <c r="C344" s="39" t="s">
        <v>42</v>
      </c>
      <c r="D344" s="39">
        <v>27.608493679999999</v>
      </c>
      <c r="E344" s="39">
        <v>29.088966679999999</v>
      </c>
      <c r="F344" s="39">
        <v>-5.0894700000000004</v>
      </c>
      <c r="G344" s="39">
        <v>-1.4804729999999999</v>
      </c>
      <c r="H344" s="39">
        <v>15230.91</v>
      </c>
      <c r="I344" s="39">
        <v>420502537.69263601</v>
      </c>
    </row>
    <row r="345" spans="1:9" x14ac:dyDescent="0.25">
      <c r="A345" s="40">
        <v>43713</v>
      </c>
      <c r="B345" s="39" t="s">
        <v>41</v>
      </c>
      <c r="C345" s="39" t="s">
        <v>42</v>
      </c>
      <c r="D345" s="39">
        <v>29.088966419999998</v>
      </c>
      <c r="E345" s="39">
        <v>30.628850419999999</v>
      </c>
      <c r="F345" s="39">
        <v>-5.0275600000000003</v>
      </c>
      <c r="G345" s="39">
        <v>-1.539884</v>
      </c>
      <c r="H345" s="39">
        <v>14330.91</v>
      </c>
      <c r="I345" s="39">
        <v>416871417.93597502</v>
      </c>
    </row>
    <row r="346" spans="1:9" x14ac:dyDescent="0.25">
      <c r="A346" s="40">
        <v>43712</v>
      </c>
      <c r="B346" s="39" t="s">
        <v>41</v>
      </c>
      <c r="C346" s="39" t="s">
        <v>42</v>
      </c>
      <c r="D346" s="39">
        <v>30.628850910000001</v>
      </c>
      <c r="E346" s="39">
        <v>33.639066909999997</v>
      </c>
      <c r="F346" s="39">
        <v>-8.9485700000000001</v>
      </c>
      <c r="G346" s="39">
        <v>-3.0102159999999998</v>
      </c>
      <c r="H346" s="39">
        <v>13630.91</v>
      </c>
      <c r="I346" s="39">
        <v>417499171.41532898</v>
      </c>
    </row>
    <row r="347" spans="1:9" x14ac:dyDescent="0.25">
      <c r="A347" s="40">
        <v>43711</v>
      </c>
      <c r="B347" s="39" t="s">
        <v>41</v>
      </c>
      <c r="C347" s="39" t="s">
        <v>42</v>
      </c>
      <c r="D347" s="39">
        <v>33.639066509999999</v>
      </c>
      <c r="E347" s="39">
        <v>32.22653451</v>
      </c>
      <c r="F347" s="39">
        <v>4.3831300000000004</v>
      </c>
      <c r="G347" s="39">
        <v>1.4125319999999999</v>
      </c>
      <c r="H347" s="39">
        <v>13630.91</v>
      </c>
      <c r="I347" s="39">
        <v>458531155.35995698</v>
      </c>
    </row>
    <row r="348" spans="1:9" x14ac:dyDescent="0.25">
      <c r="A348" s="40">
        <v>43707</v>
      </c>
      <c r="B348" s="39" t="s">
        <v>41</v>
      </c>
      <c r="C348" s="39" t="s">
        <v>42</v>
      </c>
      <c r="D348" s="39">
        <v>32.226534170000001</v>
      </c>
      <c r="E348" s="39">
        <v>31.526898169999999</v>
      </c>
      <c r="F348" s="39">
        <v>2.2191700000000001</v>
      </c>
      <c r="G348" s="39">
        <v>0.69963600000000004</v>
      </c>
      <c r="H348" s="39">
        <v>13780.91</v>
      </c>
      <c r="I348" s="39">
        <v>444111031.46176302</v>
      </c>
    </row>
    <row r="349" spans="1:9" x14ac:dyDescent="0.25">
      <c r="A349" s="40">
        <v>43706</v>
      </c>
      <c r="B349" s="39" t="s">
        <v>41</v>
      </c>
      <c r="C349" s="39" t="s">
        <v>42</v>
      </c>
      <c r="D349" s="39">
        <v>31.52689831</v>
      </c>
      <c r="E349" s="39">
        <v>33.614112310000003</v>
      </c>
      <c r="F349" s="39">
        <v>-6.2093400000000001</v>
      </c>
      <c r="G349" s="39">
        <v>-2.0872139999999999</v>
      </c>
      <c r="H349" s="39">
        <v>15430.91</v>
      </c>
      <c r="I349" s="39">
        <v>486488793.45455801</v>
      </c>
    </row>
    <row r="350" spans="1:9" x14ac:dyDescent="0.25">
      <c r="A350" s="40">
        <v>43705</v>
      </c>
      <c r="B350" s="39" t="s">
        <v>41</v>
      </c>
      <c r="C350" s="39" t="s">
        <v>42</v>
      </c>
      <c r="D350" s="39">
        <v>33.614111829999999</v>
      </c>
      <c r="E350" s="39">
        <v>35.38494283</v>
      </c>
      <c r="F350" s="39">
        <v>-5.00448</v>
      </c>
      <c r="G350" s="39">
        <v>-1.770831</v>
      </c>
      <c r="H350" s="39">
        <v>15430.91</v>
      </c>
      <c r="I350" s="39">
        <v>518696401.606888</v>
      </c>
    </row>
    <row r="351" spans="1:9" x14ac:dyDescent="0.25">
      <c r="A351" s="40">
        <v>43704</v>
      </c>
      <c r="B351" s="39" t="s">
        <v>41</v>
      </c>
      <c r="C351" s="39" t="s">
        <v>42</v>
      </c>
      <c r="D351" s="39">
        <v>35.384943069999998</v>
      </c>
      <c r="E351" s="39">
        <v>33.596009070000001</v>
      </c>
      <c r="F351" s="39">
        <v>5.32484</v>
      </c>
      <c r="G351" s="39">
        <v>1.788934</v>
      </c>
      <c r="H351" s="39">
        <v>15430.91</v>
      </c>
      <c r="I351" s="39">
        <v>546021942.63817894</v>
      </c>
    </row>
    <row r="352" spans="1:9" x14ac:dyDescent="0.25">
      <c r="A352" s="40">
        <v>43703</v>
      </c>
      <c r="B352" s="39" t="s">
        <v>41</v>
      </c>
      <c r="C352" s="39" t="s">
        <v>42</v>
      </c>
      <c r="D352" s="39">
        <v>33.596009039999998</v>
      </c>
      <c r="E352" s="39">
        <v>34.165762039999997</v>
      </c>
      <c r="F352" s="39">
        <v>-1.66761</v>
      </c>
      <c r="G352" s="39">
        <v>-0.56975299999999995</v>
      </c>
      <c r="H352" s="39">
        <v>15430.91</v>
      </c>
      <c r="I352" s="39">
        <v>518417059.04744399</v>
      </c>
    </row>
    <row r="353" spans="1:9" x14ac:dyDescent="0.25">
      <c r="A353" s="40">
        <v>43700</v>
      </c>
      <c r="B353" s="39" t="s">
        <v>41</v>
      </c>
      <c r="C353" s="39" t="s">
        <v>42</v>
      </c>
      <c r="D353" s="39">
        <v>34.165762469999997</v>
      </c>
      <c r="E353" s="39">
        <v>29.84093347</v>
      </c>
      <c r="F353" s="39">
        <v>14.492940000000001</v>
      </c>
      <c r="G353" s="39">
        <v>4.3248290000000003</v>
      </c>
      <c r="H353" s="39">
        <v>15430.91</v>
      </c>
      <c r="I353" s="39">
        <v>527208874.08747202</v>
      </c>
    </row>
    <row r="354" spans="1:9" x14ac:dyDescent="0.25">
      <c r="A354" s="40">
        <v>43699</v>
      </c>
      <c r="B354" s="39" t="s">
        <v>41</v>
      </c>
      <c r="C354" s="39" t="s">
        <v>42</v>
      </c>
      <c r="D354" s="39">
        <v>29.84093356</v>
      </c>
      <c r="E354" s="39">
        <v>28.632269560000001</v>
      </c>
      <c r="F354" s="39">
        <v>4.22133</v>
      </c>
      <c r="G354" s="39">
        <v>1.208664</v>
      </c>
      <c r="H354" s="39">
        <v>15230.91</v>
      </c>
      <c r="I354" s="39">
        <v>454504633.05020601</v>
      </c>
    </row>
    <row r="355" spans="1:9" x14ac:dyDescent="0.25">
      <c r="A355" s="40">
        <v>43698</v>
      </c>
      <c r="B355" s="39" t="s">
        <v>41</v>
      </c>
      <c r="C355" s="39" t="s">
        <v>42</v>
      </c>
      <c r="D355" s="39">
        <v>28.632269860000001</v>
      </c>
      <c r="E355" s="39">
        <v>31.440895860000001</v>
      </c>
      <c r="F355" s="39">
        <v>-8.9330300000000005</v>
      </c>
      <c r="G355" s="39">
        <v>-2.8086259999999998</v>
      </c>
      <c r="H355" s="39">
        <v>13480.91</v>
      </c>
      <c r="I355" s="39">
        <v>385989110.34291202</v>
      </c>
    </row>
    <row r="356" spans="1:9" x14ac:dyDescent="0.25">
      <c r="A356" s="40">
        <v>43697</v>
      </c>
      <c r="B356" s="39" t="s">
        <v>41</v>
      </c>
      <c r="C356" s="39" t="s">
        <v>42</v>
      </c>
      <c r="D356" s="39">
        <v>31.440896330000001</v>
      </c>
      <c r="E356" s="39">
        <v>30.427045329999999</v>
      </c>
      <c r="F356" s="39">
        <v>3.3320699999999999</v>
      </c>
      <c r="G356" s="39">
        <v>1.0138510000000001</v>
      </c>
      <c r="H356" s="39">
        <v>12180.91</v>
      </c>
      <c r="I356" s="39">
        <v>382978791.39685202</v>
      </c>
    </row>
    <row r="357" spans="1:9" x14ac:dyDescent="0.25">
      <c r="A357" s="40">
        <v>43696</v>
      </c>
      <c r="B357" s="39" t="s">
        <v>41</v>
      </c>
      <c r="C357" s="39" t="s">
        <v>42</v>
      </c>
      <c r="D357" s="39">
        <v>30.42704488</v>
      </c>
      <c r="E357" s="39">
        <v>33.868678879999997</v>
      </c>
      <c r="F357" s="39">
        <v>-10.1617</v>
      </c>
      <c r="G357" s="39">
        <v>-3.4416340000000001</v>
      </c>
      <c r="H357" s="39">
        <v>12180.91</v>
      </c>
      <c r="I357" s="39">
        <v>370629156.10333002</v>
      </c>
    </row>
    <row r="358" spans="1:9" x14ac:dyDescent="0.25">
      <c r="A358" s="40">
        <v>43693</v>
      </c>
      <c r="B358" s="39" t="s">
        <v>41</v>
      </c>
      <c r="C358" s="39" t="s">
        <v>42</v>
      </c>
      <c r="D358" s="39">
        <v>33.868678670000001</v>
      </c>
      <c r="E358" s="39">
        <v>37.417931670000002</v>
      </c>
      <c r="F358" s="39">
        <v>-9.4854299999999991</v>
      </c>
      <c r="G358" s="39">
        <v>-3.5492530000000002</v>
      </c>
      <c r="H358" s="39">
        <v>11580.91</v>
      </c>
      <c r="I358" s="39">
        <v>392230187.23354697</v>
      </c>
    </row>
    <row r="359" spans="1:9" x14ac:dyDescent="0.25">
      <c r="A359" s="40">
        <v>43692</v>
      </c>
      <c r="B359" s="39" t="s">
        <v>41</v>
      </c>
      <c r="C359" s="39" t="s">
        <v>42</v>
      </c>
      <c r="D359" s="39">
        <v>37.417932049999997</v>
      </c>
      <c r="E359" s="39">
        <v>37.410823049999998</v>
      </c>
      <c r="F359" s="39">
        <v>1.9E-2</v>
      </c>
      <c r="G359" s="39">
        <v>7.1089999999999999E-3</v>
      </c>
      <c r="H359" s="39">
        <v>11380.91</v>
      </c>
      <c r="I359" s="39">
        <v>425850191.88302898</v>
      </c>
    </row>
    <row r="360" spans="1:9" x14ac:dyDescent="0.25">
      <c r="A360" s="40">
        <v>43691</v>
      </c>
      <c r="B360" s="39" t="s">
        <v>41</v>
      </c>
      <c r="C360" s="39" t="s">
        <v>42</v>
      </c>
      <c r="D360" s="39">
        <v>37.410823409999999</v>
      </c>
      <c r="E360" s="39">
        <v>31.676821409999999</v>
      </c>
      <c r="F360" s="39">
        <v>18.101569999999999</v>
      </c>
      <c r="G360" s="39">
        <v>5.7340020000000003</v>
      </c>
      <c r="H360" s="39">
        <v>11530.91</v>
      </c>
      <c r="I360" s="39">
        <v>431380912.58824903</v>
      </c>
    </row>
    <row r="361" spans="1:9" x14ac:dyDescent="0.25">
      <c r="A361" s="40">
        <v>43690</v>
      </c>
      <c r="B361" s="39" t="s">
        <v>41</v>
      </c>
      <c r="C361" s="39" t="s">
        <v>42</v>
      </c>
      <c r="D361" s="39">
        <v>31.67682181</v>
      </c>
      <c r="E361" s="39">
        <v>36.497707810000001</v>
      </c>
      <c r="F361" s="39">
        <v>-13.208740000000001</v>
      </c>
      <c r="G361" s="39">
        <v>-4.8208859999999998</v>
      </c>
      <c r="H361" s="39">
        <v>12630.91</v>
      </c>
      <c r="I361" s="39">
        <v>400107148.72179002</v>
      </c>
    </row>
    <row r="362" spans="1:9" x14ac:dyDescent="0.25">
      <c r="A362" s="40">
        <v>43689</v>
      </c>
      <c r="B362" s="39" t="s">
        <v>41</v>
      </c>
      <c r="C362" s="39" t="s">
        <v>42</v>
      </c>
      <c r="D362" s="39">
        <v>36.497708199999998</v>
      </c>
      <c r="E362" s="39">
        <v>32.195089199999998</v>
      </c>
      <c r="F362" s="39">
        <v>13.36421</v>
      </c>
      <c r="G362" s="39">
        <v>4.302619</v>
      </c>
      <c r="H362" s="39">
        <v>12580.91</v>
      </c>
      <c r="I362" s="39">
        <v>459174455.06587797</v>
      </c>
    </row>
    <row r="363" spans="1:9" x14ac:dyDescent="0.25">
      <c r="A363" s="40">
        <v>43686</v>
      </c>
      <c r="B363" s="39" t="s">
        <v>41</v>
      </c>
      <c r="C363" s="39" t="s">
        <v>42</v>
      </c>
      <c r="D363" s="39">
        <v>32.195088779999999</v>
      </c>
      <c r="E363" s="39">
        <v>30.70686478</v>
      </c>
      <c r="F363" s="39">
        <v>4.8465499999999997</v>
      </c>
      <c r="G363" s="39">
        <v>1.488224</v>
      </c>
      <c r="H363" s="39">
        <v>12580.91</v>
      </c>
      <c r="I363" s="39">
        <v>405043578.77336699</v>
      </c>
    </row>
    <row r="364" spans="1:9" x14ac:dyDescent="0.25">
      <c r="A364" s="40">
        <v>43685</v>
      </c>
      <c r="B364" s="39" t="s">
        <v>41</v>
      </c>
      <c r="C364" s="39" t="s">
        <v>42</v>
      </c>
      <c r="D364" s="39">
        <v>30.70686516</v>
      </c>
      <c r="E364" s="39">
        <v>34.070854160000003</v>
      </c>
      <c r="F364" s="39">
        <v>-9.8735099999999996</v>
      </c>
      <c r="G364" s="39">
        <v>-3.3639890000000001</v>
      </c>
      <c r="H364" s="39">
        <v>12230.91</v>
      </c>
      <c r="I364" s="39">
        <v>375572965.56782502</v>
      </c>
    </row>
    <row r="365" spans="1:9" x14ac:dyDescent="0.25">
      <c r="A365" s="40">
        <v>43684</v>
      </c>
      <c r="B365" s="39" t="s">
        <v>41</v>
      </c>
      <c r="C365" s="39" t="s">
        <v>42</v>
      </c>
      <c r="D365" s="39">
        <v>34.070854390000001</v>
      </c>
      <c r="E365" s="39">
        <v>34.873706390000002</v>
      </c>
      <c r="F365" s="39">
        <v>-2.3021699999999998</v>
      </c>
      <c r="G365" s="39">
        <v>-0.80285200000000001</v>
      </c>
      <c r="H365" s="39">
        <v>12130.91</v>
      </c>
      <c r="I365" s="39">
        <v>413310536.36990303</v>
      </c>
    </row>
    <row r="366" spans="1:9" x14ac:dyDescent="0.25">
      <c r="A366" s="40">
        <v>43683</v>
      </c>
      <c r="B366" s="39" t="s">
        <v>41</v>
      </c>
      <c r="C366" s="39" t="s">
        <v>42</v>
      </c>
      <c r="D366" s="39">
        <v>34.87370688</v>
      </c>
      <c r="E366" s="39">
        <v>38.490867880000003</v>
      </c>
      <c r="F366" s="39">
        <v>-9.3974499999999992</v>
      </c>
      <c r="G366" s="39">
        <v>-3.6171609999999998</v>
      </c>
      <c r="H366" s="39">
        <v>12680.91</v>
      </c>
      <c r="I366" s="39">
        <v>442230408.05907398</v>
      </c>
    </row>
    <row r="367" spans="1:9" x14ac:dyDescent="0.25">
      <c r="A367" s="40">
        <v>43682</v>
      </c>
      <c r="B367" s="39" t="s">
        <v>41</v>
      </c>
      <c r="C367" s="39" t="s">
        <v>42</v>
      </c>
      <c r="D367" s="39">
        <v>38.490867719999997</v>
      </c>
      <c r="E367" s="39">
        <v>29.98144572</v>
      </c>
      <c r="F367" s="39">
        <v>28.382290000000001</v>
      </c>
      <c r="G367" s="39">
        <v>8.5094220000000007</v>
      </c>
      <c r="H367" s="39">
        <v>13480.91</v>
      </c>
      <c r="I367" s="39">
        <v>518892000.53696001</v>
      </c>
    </row>
    <row r="368" spans="1:9" x14ac:dyDescent="0.25">
      <c r="A368" s="40">
        <v>43679</v>
      </c>
      <c r="B368" s="39" t="s">
        <v>41</v>
      </c>
      <c r="C368" s="39" t="s">
        <v>42</v>
      </c>
      <c r="D368" s="39">
        <v>29.981445879999999</v>
      </c>
      <c r="E368" s="39">
        <v>30.104852879999999</v>
      </c>
      <c r="F368" s="39">
        <v>-0.40992000000000001</v>
      </c>
      <c r="G368" s="39">
        <v>-0.123407</v>
      </c>
      <c r="H368" s="39">
        <v>16930.91</v>
      </c>
      <c r="I368" s="39">
        <v>507613221.82704198</v>
      </c>
    </row>
    <row r="369" spans="1:9" x14ac:dyDescent="0.25">
      <c r="A369" s="40">
        <v>43678</v>
      </c>
      <c r="B369" s="39" t="s">
        <v>41</v>
      </c>
      <c r="C369" s="39" t="s">
        <v>42</v>
      </c>
      <c r="D369" s="39">
        <v>30.104852659999999</v>
      </c>
      <c r="E369" s="39">
        <v>27.494663660000001</v>
      </c>
      <c r="F369" s="39">
        <v>9.4934399999999997</v>
      </c>
      <c r="G369" s="39">
        <v>2.6101890000000001</v>
      </c>
      <c r="H369" s="39">
        <v>20630.91</v>
      </c>
      <c r="I369" s="39">
        <v>621090566.00142503</v>
      </c>
    </row>
    <row r="370" spans="1:9" x14ac:dyDescent="0.25">
      <c r="A370" s="40">
        <v>43677</v>
      </c>
      <c r="B370" s="39" t="s">
        <v>41</v>
      </c>
      <c r="C370" s="39" t="s">
        <v>42</v>
      </c>
      <c r="D370" s="39">
        <v>27.494663429999999</v>
      </c>
      <c r="E370" s="39">
        <v>25.307797430000001</v>
      </c>
      <c r="F370" s="39">
        <v>8.6410800000000005</v>
      </c>
      <c r="G370" s="39">
        <v>2.1868660000000002</v>
      </c>
      <c r="H370" s="39">
        <v>20630.91</v>
      </c>
      <c r="I370" s="39">
        <v>567239981.69394803</v>
      </c>
    </row>
    <row r="371" spans="1:9" x14ac:dyDescent="0.25">
      <c r="A371" s="40">
        <v>43676</v>
      </c>
      <c r="B371" s="39" t="s">
        <v>41</v>
      </c>
      <c r="C371" s="39" t="s">
        <v>42</v>
      </c>
      <c r="D371" s="39">
        <v>25.30779725</v>
      </c>
      <c r="E371" s="39">
        <v>23.956376250000002</v>
      </c>
      <c r="F371" s="39">
        <v>5.6411699999999998</v>
      </c>
      <c r="G371" s="39">
        <v>1.351421</v>
      </c>
      <c r="H371" s="39">
        <v>20630.91</v>
      </c>
      <c r="I371" s="39">
        <v>522122937.97859198</v>
      </c>
    </row>
    <row r="372" spans="1:9" x14ac:dyDescent="0.25">
      <c r="A372" s="40">
        <v>43675</v>
      </c>
      <c r="B372" s="39" t="s">
        <v>41</v>
      </c>
      <c r="C372" s="39" t="s">
        <v>42</v>
      </c>
      <c r="D372" s="39">
        <v>23.956376110000001</v>
      </c>
      <c r="E372" s="39">
        <v>23.715674109999998</v>
      </c>
      <c r="F372" s="39">
        <v>1.01495</v>
      </c>
      <c r="G372" s="39">
        <v>0.240702</v>
      </c>
      <c r="H372" s="39">
        <v>20630.91</v>
      </c>
      <c r="I372" s="39">
        <v>494241887.36431199</v>
      </c>
    </row>
    <row r="373" spans="1:9" x14ac:dyDescent="0.25">
      <c r="A373" s="40">
        <v>43672</v>
      </c>
      <c r="B373" s="39" t="s">
        <v>41</v>
      </c>
      <c r="C373" s="39" t="s">
        <v>42</v>
      </c>
      <c r="D373" s="39">
        <v>23.715674150000002</v>
      </c>
      <c r="E373" s="39">
        <v>24.444972150000002</v>
      </c>
      <c r="F373" s="39">
        <v>-2.9834299999999998</v>
      </c>
      <c r="G373" s="39">
        <v>-0.729298</v>
      </c>
      <c r="H373" s="39">
        <v>20430.91</v>
      </c>
      <c r="I373" s="39">
        <v>484532851.57932401</v>
      </c>
    </row>
    <row r="374" spans="1:9" x14ac:dyDescent="0.25">
      <c r="A374" s="40">
        <v>43671</v>
      </c>
      <c r="B374" s="39" t="s">
        <v>41</v>
      </c>
      <c r="C374" s="39" t="s">
        <v>42</v>
      </c>
      <c r="D374" s="39">
        <v>24.444972459999999</v>
      </c>
      <c r="E374" s="39">
        <v>23.72040346</v>
      </c>
      <c r="F374" s="39">
        <v>3.0546199999999999</v>
      </c>
      <c r="G374" s="39">
        <v>0.72456900000000002</v>
      </c>
      <c r="H374" s="39">
        <v>21430.91</v>
      </c>
      <c r="I374" s="39">
        <v>523878053.63268298</v>
      </c>
    </row>
    <row r="375" spans="1:9" x14ac:dyDescent="0.25">
      <c r="A375" s="40">
        <v>43670</v>
      </c>
      <c r="B375" s="39" t="s">
        <v>41</v>
      </c>
      <c r="C375" s="39" t="s">
        <v>42</v>
      </c>
      <c r="D375" s="39">
        <v>23.720403269999998</v>
      </c>
      <c r="E375" s="39">
        <v>24.65475627</v>
      </c>
      <c r="F375" s="39">
        <v>-3.7897500000000002</v>
      </c>
      <c r="G375" s="39">
        <v>-0.93435299999999999</v>
      </c>
      <c r="H375" s="39">
        <v>21030.91</v>
      </c>
      <c r="I375" s="39">
        <v>498861713.77588201</v>
      </c>
    </row>
    <row r="376" spans="1:9" x14ac:dyDescent="0.25">
      <c r="A376" s="40">
        <v>43669</v>
      </c>
      <c r="B376" s="39" t="s">
        <v>41</v>
      </c>
      <c r="C376" s="39" t="s">
        <v>42</v>
      </c>
      <c r="D376" s="39">
        <v>24.654756129999999</v>
      </c>
      <c r="E376" s="39">
        <v>25.59412313</v>
      </c>
      <c r="F376" s="39">
        <v>-3.6702400000000002</v>
      </c>
      <c r="G376" s="39">
        <v>-0.93936699999999995</v>
      </c>
      <c r="H376" s="39">
        <v>21030.91</v>
      </c>
      <c r="I376" s="39">
        <v>518512006.55149001</v>
      </c>
    </row>
    <row r="377" spans="1:9" x14ac:dyDescent="0.25">
      <c r="A377" s="40">
        <v>43668</v>
      </c>
      <c r="B377" s="39" t="s">
        <v>41</v>
      </c>
      <c r="C377" s="39" t="s">
        <v>42</v>
      </c>
      <c r="D377" s="39">
        <v>25.594123620000001</v>
      </c>
      <c r="E377" s="39">
        <v>27.279481619999999</v>
      </c>
      <c r="F377" s="39">
        <v>-6.1781199999999998</v>
      </c>
      <c r="G377" s="39">
        <v>-1.6853579999999999</v>
      </c>
      <c r="H377" s="39">
        <v>21030.91</v>
      </c>
      <c r="I377" s="39">
        <v>538267761.56934094</v>
      </c>
    </row>
    <row r="378" spans="1:9" x14ac:dyDescent="0.25">
      <c r="A378" s="40">
        <v>43665</v>
      </c>
      <c r="B378" s="39" t="s">
        <v>41</v>
      </c>
      <c r="C378" s="39" t="s">
        <v>42</v>
      </c>
      <c r="D378" s="39">
        <v>27.279481619999999</v>
      </c>
      <c r="E378" s="39">
        <v>25.931677619999999</v>
      </c>
      <c r="F378" s="39">
        <v>5.1975199999999999</v>
      </c>
      <c r="G378" s="39">
        <v>1.347804</v>
      </c>
      <c r="H378" s="39">
        <v>21030.91</v>
      </c>
      <c r="I378" s="39">
        <v>573712377.35583699</v>
      </c>
    </row>
    <row r="379" spans="1:9" x14ac:dyDescent="0.25">
      <c r="A379" s="40">
        <v>43664</v>
      </c>
      <c r="B379" s="39" t="s">
        <v>41</v>
      </c>
      <c r="C379" s="39" t="s">
        <v>42</v>
      </c>
      <c r="D379" s="39">
        <v>25.931677560000001</v>
      </c>
      <c r="E379" s="39">
        <v>26.93848556</v>
      </c>
      <c r="F379" s="39">
        <v>-3.7374299999999998</v>
      </c>
      <c r="G379" s="39">
        <v>-1.0068079999999999</v>
      </c>
      <c r="H379" s="39">
        <v>19880.91</v>
      </c>
      <c r="I379" s="39">
        <v>515545399.58273399</v>
      </c>
    </row>
    <row r="380" spans="1:9" x14ac:dyDescent="0.25">
      <c r="A380" s="40">
        <v>43663</v>
      </c>
      <c r="B380" s="39" t="s">
        <v>41</v>
      </c>
      <c r="C380" s="39" t="s">
        <v>42</v>
      </c>
      <c r="D380" s="39">
        <v>26.93848539</v>
      </c>
      <c r="E380" s="39">
        <v>25.924832389999999</v>
      </c>
      <c r="F380" s="39">
        <v>3.9099699999999999</v>
      </c>
      <c r="G380" s="39">
        <v>1.0136529999999999</v>
      </c>
      <c r="H380" s="39">
        <v>19880.91</v>
      </c>
      <c r="I380" s="39">
        <v>535561657.45187497</v>
      </c>
    </row>
    <row r="381" spans="1:9" x14ac:dyDescent="0.25">
      <c r="A381" s="40">
        <v>43662</v>
      </c>
      <c r="B381" s="39" t="s">
        <v>41</v>
      </c>
      <c r="C381" s="39" t="s">
        <v>42</v>
      </c>
      <c r="D381" s="39">
        <v>25.924832649999999</v>
      </c>
      <c r="E381" s="39">
        <v>25.69634765</v>
      </c>
      <c r="F381" s="39">
        <v>0.88917000000000002</v>
      </c>
      <c r="G381" s="39">
        <v>0.22848499999999999</v>
      </c>
      <c r="H381" s="39">
        <v>17430.91</v>
      </c>
      <c r="I381" s="39">
        <v>451893476.53687602</v>
      </c>
    </row>
    <row r="382" spans="1:9" x14ac:dyDescent="0.25">
      <c r="A382" s="40">
        <v>43661</v>
      </c>
      <c r="B382" s="39" t="s">
        <v>41</v>
      </c>
      <c r="C382" s="39" t="s">
        <v>42</v>
      </c>
      <c r="D382" s="39">
        <v>25.696347329999998</v>
      </c>
      <c r="E382" s="39">
        <v>25.763645329999999</v>
      </c>
      <c r="F382" s="39">
        <v>-0.26121</v>
      </c>
      <c r="G382" s="39">
        <v>-6.7297999999999997E-2</v>
      </c>
      <c r="H382" s="39">
        <v>18630.91</v>
      </c>
      <c r="I382" s="39">
        <v>478746385.82666397</v>
      </c>
    </row>
    <row r="383" spans="1:9" x14ac:dyDescent="0.25">
      <c r="A383" s="40">
        <v>43658</v>
      </c>
      <c r="B383" s="39" t="s">
        <v>41</v>
      </c>
      <c r="C383" s="39" t="s">
        <v>42</v>
      </c>
      <c r="D383" s="39">
        <v>25.76364491</v>
      </c>
      <c r="E383" s="39">
        <v>26.410699910000002</v>
      </c>
      <c r="F383" s="39">
        <v>-2.44997</v>
      </c>
      <c r="G383" s="39">
        <v>-0.64705500000000005</v>
      </c>
      <c r="H383" s="39">
        <v>17930.91</v>
      </c>
      <c r="I383" s="39">
        <v>461965649.680457</v>
      </c>
    </row>
    <row r="384" spans="1:9" x14ac:dyDescent="0.25">
      <c r="A384" s="40">
        <v>43657</v>
      </c>
      <c r="B384" s="39" t="s">
        <v>41</v>
      </c>
      <c r="C384" s="39" t="s">
        <v>42</v>
      </c>
      <c r="D384" s="39">
        <v>26.410699940000001</v>
      </c>
      <c r="E384" s="39">
        <v>26.947421940000002</v>
      </c>
      <c r="F384" s="39">
        <v>-1.9917400000000001</v>
      </c>
      <c r="G384" s="39">
        <v>-0.53672200000000003</v>
      </c>
      <c r="H384" s="39">
        <v>17730.91</v>
      </c>
      <c r="I384" s="39">
        <v>468285796.49454498</v>
      </c>
    </row>
    <row r="385" spans="1:9" x14ac:dyDescent="0.25">
      <c r="A385" s="40">
        <v>43656</v>
      </c>
      <c r="B385" s="39" t="s">
        <v>41</v>
      </c>
      <c r="C385" s="39" t="s">
        <v>42</v>
      </c>
      <c r="D385" s="39">
        <v>26.947421940000002</v>
      </c>
      <c r="E385" s="39">
        <v>28.520884939999998</v>
      </c>
      <c r="F385" s="39">
        <v>-5.5168799999999996</v>
      </c>
      <c r="G385" s="39">
        <v>-1.5734630000000001</v>
      </c>
      <c r="H385" s="39">
        <v>17080.91</v>
      </c>
      <c r="I385" s="39">
        <v>460286542.78400898</v>
      </c>
    </row>
    <row r="386" spans="1:9" x14ac:dyDescent="0.25">
      <c r="A386" s="40">
        <v>43655</v>
      </c>
      <c r="B386" s="39" t="s">
        <v>41</v>
      </c>
      <c r="C386" s="39" t="s">
        <v>42</v>
      </c>
      <c r="D386" s="39">
        <v>28.520885069999999</v>
      </c>
      <c r="E386" s="39">
        <v>28.471027070000002</v>
      </c>
      <c r="F386" s="39">
        <v>0.17512</v>
      </c>
      <c r="G386" s="39">
        <v>4.9858E-2</v>
      </c>
      <c r="H386" s="39">
        <v>17480.91</v>
      </c>
      <c r="I386" s="39">
        <v>498571082.07078302</v>
      </c>
    </row>
    <row r="387" spans="1:9" x14ac:dyDescent="0.25">
      <c r="A387" s="40">
        <v>43654</v>
      </c>
      <c r="B387" s="39" t="s">
        <v>41</v>
      </c>
      <c r="C387" s="39" t="s">
        <v>42</v>
      </c>
      <c r="D387" s="39">
        <v>28.471026890000001</v>
      </c>
      <c r="E387" s="39">
        <v>27.323907890000001</v>
      </c>
      <c r="F387" s="39">
        <v>4.1982200000000001</v>
      </c>
      <c r="G387" s="39">
        <v>1.147119</v>
      </c>
      <c r="H387" s="39">
        <v>17480.91</v>
      </c>
      <c r="I387" s="39">
        <v>497699515.61372298</v>
      </c>
    </row>
    <row r="388" spans="1:9" x14ac:dyDescent="0.25">
      <c r="A388" s="40">
        <v>43651</v>
      </c>
      <c r="B388" s="39" t="s">
        <v>41</v>
      </c>
      <c r="C388" s="39" t="s">
        <v>42</v>
      </c>
      <c r="D388" s="39">
        <v>27.32390784</v>
      </c>
      <c r="E388" s="39">
        <v>26.749447839999998</v>
      </c>
      <c r="F388" s="39">
        <v>2.1475599999999999</v>
      </c>
      <c r="G388" s="39">
        <v>0.57445999999999997</v>
      </c>
      <c r="H388" s="39">
        <v>17480.91</v>
      </c>
      <c r="I388" s="39">
        <v>477646828.44714999</v>
      </c>
    </row>
    <row r="389" spans="1:9" x14ac:dyDescent="0.25">
      <c r="A389" s="40">
        <v>43649</v>
      </c>
      <c r="B389" s="39" t="s">
        <v>41</v>
      </c>
      <c r="C389" s="39" t="s">
        <v>42</v>
      </c>
      <c r="D389" s="39">
        <v>26.749448000000001</v>
      </c>
      <c r="E389" s="39">
        <v>27.077491999999999</v>
      </c>
      <c r="F389" s="39">
        <v>-1.2115</v>
      </c>
      <c r="G389" s="39">
        <v>-0.328044</v>
      </c>
      <c r="H389" s="39">
        <v>19380.91</v>
      </c>
      <c r="I389" s="39">
        <v>518428697.73657602</v>
      </c>
    </row>
    <row r="390" spans="1:9" x14ac:dyDescent="0.25">
      <c r="A390" s="40">
        <v>43648</v>
      </c>
      <c r="B390" s="39" t="s">
        <v>41</v>
      </c>
      <c r="C390" s="39" t="s">
        <v>42</v>
      </c>
      <c r="D390" s="39">
        <v>27.07749192</v>
      </c>
      <c r="E390" s="39">
        <v>28.833551920000001</v>
      </c>
      <c r="F390" s="39">
        <v>-6.0903400000000003</v>
      </c>
      <c r="G390" s="39">
        <v>-1.75606</v>
      </c>
      <c r="H390" s="39">
        <v>18930.91</v>
      </c>
      <c r="I390" s="39">
        <v>512601616.71823102</v>
      </c>
    </row>
    <row r="391" spans="1:9" x14ac:dyDescent="0.25">
      <c r="A391" s="40">
        <v>43647</v>
      </c>
      <c r="B391" s="39" t="s">
        <v>41</v>
      </c>
      <c r="C391" s="39" t="s">
        <v>42</v>
      </c>
      <c r="D391" s="39">
        <v>28.8335519</v>
      </c>
      <c r="E391" s="39">
        <v>30.366300899999999</v>
      </c>
      <c r="F391" s="39">
        <v>-5.0475300000000001</v>
      </c>
      <c r="G391" s="39">
        <v>-1.5327489999999999</v>
      </c>
      <c r="H391" s="39">
        <v>18180.91</v>
      </c>
      <c r="I391" s="39">
        <v>524220269.74133199</v>
      </c>
    </row>
    <row r="392" spans="1:9" x14ac:dyDescent="0.25">
      <c r="A392" s="40">
        <v>43644</v>
      </c>
      <c r="B392" s="39" t="s">
        <v>41</v>
      </c>
      <c r="C392" s="39" t="s">
        <v>42</v>
      </c>
      <c r="D392" s="39">
        <v>30.366300679999998</v>
      </c>
      <c r="E392" s="39">
        <v>31.804829680000001</v>
      </c>
      <c r="F392" s="39">
        <v>-4.5229900000000001</v>
      </c>
      <c r="G392" s="39">
        <v>-1.4385289999999999</v>
      </c>
      <c r="H392" s="39">
        <v>17430.91</v>
      </c>
      <c r="I392" s="39">
        <v>529312314.91861999</v>
      </c>
    </row>
    <row r="393" spans="1:9" x14ac:dyDescent="0.25">
      <c r="A393" s="40">
        <v>43643</v>
      </c>
      <c r="B393" s="39" t="s">
        <v>41</v>
      </c>
      <c r="C393" s="39" t="s">
        <v>42</v>
      </c>
      <c r="D393" s="39">
        <v>31.804829909999999</v>
      </c>
      <c r="E393" s="39">
        <v>32.993956910000001</v>
      </c>
      <c r="F393" s="39">
        <v>-3.6040800000000002</v>
      </c>
      <c r="G393" s="39">
        <v>-1.189127</v>
      </c>
      <c r="H393" s="39">
        <v>16880.91</v>
      </c>
      <c r="I393" s="39">
        <v>536894534.88567698</v>
      </c>
    </row>
    <row r="394" spans="1:9" x14ac:dyDescent="0.25">
      <c r="A394" s="40">
        <v>43642</v>
      </c>
      <c r="B394" s="39" t="s">
        <v>41</v>
      </c>
      <c r="C394" s="39" t="s">
        <v>42</v>
      </c>
      <c r="D394" s="39">
        <v>32.993956849999996</v>
      </c>
      <c r="E394" s="39">
        <v>33.361717849999998</v>
      </c>
      <c r="F394" s="39">
        <v>-1.1023400000000001</v>
      </c>
      <c r="G394" s="39">
        <v>-0.367761</v>
      </c>
      <c r="H394" s="39">
        <v>16580.91</v>
      </c>
      <c r="I394" s="39">
        <v>547069895.06164706</v>
      </c>
    </row>
    <row r="395" spans="1:9" x14ac:dyDescent="0.25">
      <c r="A395" s="40">
        <v>43641</v>
      </c>
      <c r="B395" s="39" t="s">
        <v>41</v>
      </c>
      <c r="C395" s="39" t="s">
        <v>42</v>
      </c>
      <c r="D395" s="39">
        <v>33.361718230000001</v>
      </c>
      <c r="E395" s="39">
        <v>32.215630230000002</v>
      </c>
      <c r="F395" s="39">
        <v>3.55755</v>
      </c>
      <c r="G395" s="39">
        <v>1.146088</v>
      </c>
      <c r="H395" s="39">
        <v>16430.91</v>
      </c>
      <c r="I395" s="39">
        <v>548163456.40592504</v>
      </c>
    </row>
    <row r="396" spans="1:9" x14ac:dyDescent="0.25">
      <c r="A396" s="40">
        <v>43640</v>
      </c>
      <c r="B396" s="39" t="s">
        <v>41</v>
      </c>
      <c r="C396" s="39" t="s">
        <v>42</v>
      </c>
      <c r="D396" s="39">
        <v>32.21563046</v>
      </c>
      <c r="E396" s="39">
        <v>32.910029459999997</v>
      </c>
      <c r="F396" s="39">
        <v>-2.1099899999999998</v>
      </c>
      <c r="G396" s="39">
        <v>-0.69439899999999999</v>
      </c>
      <c r="H396" s="39">
        <v>16430.91</v>
      </c>
      <c r="I396" s="39">
        <v>529332189.11277902</v>
      </c>
    </row>
    <row r="397" spans="1:9" x14ac:dyDescent="0.25">
      <c r="A397" s="40">
        <v>43637</v>
      </c>
      <c r="B397" s="39" t="s">
        <v>41</v>
      </c>
      <c r="C397" s="39" t="s">
        <v>42</v>
      </c>
      <c r="D397" s="39">
        <v>32.91002932</v>
      </c>
      <c r="E397" s="39">
        <v>31.735031320000001</v>
      </c>
      <c r="F397" s="39">
        <v>3.7025299999999999</v>
      </c>
      <c r="G397" s="39">
        <v>1.174998</v>
      </c>
      <c r="H397" s="39">
        <v>16430.91</v>
      </c>
      <c r="I397" s="39">
        <v>540741795.67433906</v>
      </c>
    </row>
    <row r="398" spans="1:9" x14ac:dyDescent="0.25">
      <c r="A398" s="40">
        <v>43636</v>
      </c>
      <c r="B398" s="39" t="s">
        <v>41</v>
      </c>
      <c r="C398" s="39" t="s">
        <v>42</v>
      </c>
      <c r="D398" s="39">
        <v>31.735030930000001</v>
      </c>
      <c r="E398" s="39">
        <v>31.017536929999999</v>
      </c>
      <c r="F398" s="39">
        <v>2.3131900000000001</v>
      </c>
      <c r="G398" s="39">
        <v>0.71749399999999997</v>
      </c>
      <c r="H398" s="39">
        <v>16030.91</v>
      </c>
      <c r="I398" s="39">
        <v>508741488.15610802</v>
      </c>
    </row>
    <row r="399" spans="1:9" x14ac:dyDescent="0.25">
      <c r="A399" s="40">
        <v>43635</v>
      </c>
      <c r="B399" s="39" t="s">
        <v>41</v>
      </c>
      <c r="C399" s="39" t="s">
        <v>42</v>
      </c>
      <c r="D399" s="39">
        <v>31.01753738</v>
      </c>
      <c r="E399" s="39">
        <v>33.26409838</v>
      </c>
      <c r="F399" s="39">
        <v>-6.7537099999999999</v>
      </c>
      <c r="G399" s="39">
        <v>-2.2465609999999998</v>
      </c>
      <c r="H399" s="39">
        <v>13880.91</v>
      </c>
      <c r="I399" s="39">
        <v>430551706.82849002</v>
      </c>
    </row>
    <row r="400" spans="1:9" x14ac:dyDescent="0.25">
      <c r="A400" s="40">
        <v>43634</v>
      </c>
      <c r="B400" s="39" t="s">
        <v>41</v>
      </c>
      <c r="C400" s="39" t="s">
        <v>42</v>
      </c>
      <c r="D400" s="39">
        <v>33.264098060000002</v>
      </c>
      <c r="E400" s="39">
        <v>33.295724059999998</v>
      </c>
      <c r="F400" s="39">
        <v>-9.4990000000000005E-2</v>
      </c>
      <c r="G400" s="39">
        <v>-3.1626000000000001E-2</v>
      </c>
      <c r="H400" s="39">
        <v>15980.91</v>
      </c>
      <c r="I400" s="39">
        <v>531590623.85623002</v>
      </c>
    </row>
    <row r="401" spans="1:9" x14ac:dyDescent="0.25">
      <c r="A401" s="40">
        <v>43633</v>
      </c>
      <c r="B401" s="39" t="s">
        <v>41</v>
      </c>
      <c r="C401" s="39" t="s">
        <v>42</v>
      </c>
      <c r="D401" s="39">
        <v>33.29572383</v>
      </c>
      <c r="E401" s="39">
        <v>33.86500083</v>
      </c>
      <c r="F401" s="39">
        <v>-1.68102</v>
      </c>
      <c r="G401" s="39">
        <v>-0.56927700000000003</v>
      </c>
      <c r="H401" s="39">
        <v>16930.91</v>
      </c>
      <c r="I401" s="39">
        <v>563726970.14203203</v>
      </c>
    </row>
    <row r="402" spans="1:9" x14ac:dyDescent="0.25">
      <c r="A402" s="40">
        <v>43630</v>
      </c>
      <c r="B402" s="39" t="s">
        <v>41</v>
      </c>
      <c r="C402" s="39" t="s">
        <v>42</v>
      </c>
      <c r="D402" s="39">
        <v>33.865000539999997</v>
      </c>
      <c r="E402" s="39">
        <v>34.683190539999998</v>
      </c>
      <c r="F402" s="39">
        <v>-2.3590399999999998</v>
      </c>
      <c r="G402" s="39">
        <v>-0.81818999999999997</v>
      </c>
      <c r="H402" s="39">
        <v>16830.91</v>
      </c>
      <c r="I402" s="39">
        <v>569978843.96869195</v>
      </c>
    </row>
    <row r="403" spans="1:9" x14ac:dyDescent="0.25">
      <c r="A403" s="40">
        <v>43629</v>
      </c>
      <c r="B403" s="39" t="s">
        <v>41</v>
      </c>
      <c r="C403" s="39" t="s">
        <v>42</v>
      </c>
      <c r="D403" s="39">
        <v>34.683190250000003</v>
      </c>
      <c r="E403" s="39">
        <v>34.812450249999998</v>
      </c>
      <c r="F403" s="39">
        <v>-0.37130000000000002</v>
      </c>
      <c r="G403" s="39">
        <v>-0.12926000000000001</v>
      </c>
      <c r="H403" s="39">
        <v>16830.91</v>
      </c>
      <c r="I403" s="39">
        <v>583749722.97700799</v>
      </c>
    </row>
    <row r="404" spans="1:9" x14ac:dyDescent="0.25">
      <c r="A404" s="40">
        <v>43628</v>
      </c>
      <c r="B404" s="39" t="s">
        <v>41</v>
      </c>
      <c r="C404" s="39" t="s">
        <v>42</v>
      </c>
      <c r="D404" s="39">
        <v>34.812450720000001</v>
      </c>
      <c r="E404" s="39">
        <v>35.16475372</v>
      </c>
      <c r="F404" s="39">
        <v>-1.00186</v>
      </c>
      <c r="G404" s="39">
        <v>-0.35230299999999998</v>
      </c>
      <c r="H404" s="39">
        <v>16530.91</v>
      </c>
      <c r="I404" s="39">
        <v>575481559.35665596</v>
      </c>
    </row>
    <row r="405" spans="1:9" x14ac:dyDescent="0.25">
      <c r="A405" s="40">
        <v>43627</v>
      </c>
      <c r="B405" s="39" t="s">
        <v>41</v>
      </c>
      <c r="C405" s="39" t="s">
        <v>42</v>
      </c>
      <c r="D405" s="39">
        <v>35.164754199999997</v>
      </c>
      <c r="E405" s="39">
        <v>34.853899200000001</v>
      </c>
      <c r="F405" s="39">
        <v>0.89188000000000001</v>
      </c>
      <c r="G405" s="39">
        <v>0.31085499999999999</v>
      </c>
      <c r="H405" s="39">
        <v>17330.91</v>
      </c>
      <c r="I405" s="39">
        <v>609437260.54182994</v>
      </c>
    </row>
    <row r="406" spans="1:9" x14ac:dyDescent="0.25">
      <c r="A406" s="40">
        <v>43626</v>
      </c>
      <c r="B406" s="39" t="s">
        <v>41</v>
      </c>
      <c r="C406" s="39" t="s">
        <v>42</v>
      </c>
      <c r="D406" s="39">
        <v>34.853899460000001</v>
      </c>
      <c r="E406" s="39">
        <v>35.65438846</v>
      </c>
      <c r="F406" s="39">
        <v>-2.2451300000000001</v>
      </c>
      <c r="G406" s="39">
        <v>-0.80048900000000001</v>
      </c>
      <c r="H406" s="39">
        <v>16980.91</v>
      </c>
      <c r="I406" s="39">
        <v>591850999.58710694</v>
      </c>
    </row>
    <row r="407" spans="1:9" x14ac:dyDescent="0.25">
      <c r="A407" s="40">
        <v>43623</v>
      </c>
      <c r="B407" s="39" t="s">
        <v>41</v>
      </c>
      <c r="C407" s="39" t="s">
        <v>42</v>
      </c>
      <c r="D407" s="39">
        <v>35.654388580000003</v>
      </c>
      <c r="E407" s="39">
        <v>35.138278579999998</v>
      </c>
      <c r="F407" s="39">
        <v>1.4688000000000001</v>
      </c>
      <c r="G407" s="39">
        <v>0.51610999999999996</v>
      </c>
      <c r="H407" s="39">
        <v>16780.91</v>
      </c>
      <c r="I407" s="39">
        <v>598313157.17478395</v>
      </c>
    </row>
    <row r="408" spans="1:9" x14ac:dyDescent="0.25">
      <c r="A408" s="40">
        <v>43622</v>
      </c>
      <c r="B408" s="39" t="s">
        <v>41</v>
      </c>
      <c r="C408" s="39" t="s">
        <v>42</v>
      </c>
      <c r="D408" s="39">
        <v>35.138278620000001</v>
      </c>
      <c r="E408" s="39">
        <v>35.694101619999998</v>
      </c>
      <c r="F408" s="39">
        <v>-1.55718</v>
      </c>
      <c r="G408" s="39">
        <v>-0.55582299999999996</v>
      </c>
      <c r="H408" s="39">
        <v>16480.91</v>
      </c>
      <c r="I408" s="39">
        <v>579110877.76770103</v>
      </c>
    </row>
    <row r="409" spans="1:9" x14ac:dyDescent="0.25">
      <c r="A409" s="40">
        <v>43621</v>
      </c>
      <c r="B409" s="39" t="s">
        <v>41</v>
      </c>
      <c r="C409" s="39" t="s">
        <v>42</v>
      </c>
      <c r="D409" s="39">
        <v>35.694101330000002</v>
      </c>
      <c r="E409" s="39">
        <v>37.232193330000001</v>
      </c>
      <c r="F409" s="39">
        <v>-4.1310799999999999</v>
      </c>
      <c r="G409" s="39">
        <v>-1.538092</v>
      </c>
      <c r="H409" s="39">
        <v>16130.91</v>
      </c>
      <c r="I409" s="39">
        <v>575778407.47331202</v>
      </c>
    </row>
    <row r="410" spans="1:9" x14ac:dyDescent="0.25">
      <c r="A410" s="40">
        <v>43620</v>
      </c>
      <c r="B410" s="39" t="s">
        <v>41</v>
      </c>
      <c r="C410" s="39" t="s">
        <v>42</v>
      </c>
      <c r="D410" s="39">
        <v>37.232193520000003</v>
      </c>
      <c r="E410" s="39">
        <v>40.134012519999999</v>
      </c>
      <c r="F410" s="39">
        <v>-7.2303199999999999</v>
      </c>
      <c r="G410" s="39">
        <v>-2.9018190000000001</v>
      </c>
      <c r="H410" s="39">
        <v>16130.91</v>
      </c>
      <c r="I410" s="39">
        <v>600589237.23809004</v>
      </c>
    </row>
    <row r="411" spans="1:9" x14ac:dyDescent="0.25">
      <c r="A411" s="40">
        <v>43619</v>
      </c>
      <c r="B411" s="39" t="s">
        <v>41</v>
      </c>
      <c r="C411" s="39" t="s">
        <v>42</v>
      </c>
      <c r="D411" s="39">
        <v>40.134012869999999</v>
      </c>
      <c r="E411" s="39">
        <v>39.985873869999999</v>
      </c>
      <c r="F411" s="39">
        <v>0.37047999999999998</v>
      </c>
      <c r="G411" s="39">
        <v>0.14813899999999999</v>
      </c>
      <c r="H411" s="39">
        <v>15780.91</v>
      </c>
      <c r="I411" s="39">
        <v>633351325.30833697</v>
      </c>
    </row>
    <row r="412" spans="1:9" x14ac:dyDescent="0.25">
      <c r="A412" s="40">
        <v>43616</v>
      </c>
      <c r="B412" s="39" t="s">
        <v>41</v>
      </c>
      <c r="C412" s="39" t="s">
        <v>42</v>
      </c>
      <c r="D412" s="39">
        <v>39.985873910000002</v>
      </c>
      <c r="E412" s="39">
        <v>37.768983910000003</v>
      </c>
      <c r="F412" s="39">
        <v>5.8696000000000002</v>
      </c>
      <c r="G412" s="39">
        <v>2.2168899999999998</v>
      </c>
      <c r="H412" s="39">
        <v>15780.91</v>
      </c>
      <c r="I412" s="39">
        <v>631013557.41680503</v>
      </c>
    </row>
    <row r="413" spans="1:9" x14ac:dyDescent="0.25">
      <c r="A413" s="40">
        <v>43615</v>
      </c>
      <c r="B413" s="39" t="s">
        <v>41</v>
      </c>
      <c r="C413" s="39" t="s">
        <v>42</v>
      </c>
      <c r="D413" s="39">
        <v>37.768984379999999</v>
      </c>
      <c r="E413" s="39">
        <v>38.78184538</v>
      </c>
      <c r="F413" s="39">
        <v>-2.6116899999999998</v>
      </c>
      <c r="G413" s="39">
        <v>-1.012861</v>
      </c>
      <c r="H413" s="39">
        <v>15780.91</v>
      </c>
      <c r="I413" s="39">
        <v>596029018.83015394</v>
      </c>
    </row>
    <row r="414" spans="1:9" x14ac:dyDescent="0.25">
      <c r="A414" s="40">
        <v>43614</v>
      </c>
      <c r="B414" s="39" t="s">
        <v>41</v>
      </c>
      <c r="C414" s="39" t="s">
        <v>42</v>
      </c>
      <c r="D414" s="39">
        <v>38.781845680000004</v>
      </c>
      <c r="E414" s="39">
        <v>37.557370679999998</v>
      </c>
      <c r="F414" s="39">
        <v>3.2602799999999998</v>
      </c>
      <c r="G414" s="39">
        <v>1.224475</v>
      </c>
      <c r="H414" s="39">
        <v>15780.91</v>
      </c>
      <c r="I414" s="39">
        <v>612012893.87365997</v>
      </c>
    </row>
    <row r="415" spans="1:9" x14ac:dyDescent="0.25">
      <c r="A415" s="40">
        <v>43613</v>
      </c>
      <c r="B415" s="39" t="s">
        <v>41</v>
      </c>
      <c r="C415" s="39" t="s">
        <v>42</v>
      </c>
      <c r="D415" s="39">
        <v>37.557370319999997</v>
      </c>
      <c r="E415" s="39">
        <v>35.616616319999999</v>
      </c>
      <c r="F415" s="39">
        <v>5.4490100000000004</v>
      </c>
      <c r="G415" s="39">
        <v>1.9407540000000001</v>
      </c>
      <c r="H415" s="39">
        <v>15780.91</v>
      </c>
      <c r="I415" s="39">
        <v>592689555.971331</v>
      </c>
    </row>
    <row r="416" spans="1:9" x14ac:dyDescent="0.25">
      <c r="A416" s="40">
        <v>43609</v>
      </c>
      <c r="B416" s="39" t="s">
        <v>41</v>
      </c>
      <c r="C416" s="39" t="s">
        <v>42</v>
      </c>
      <c r="D416" s="39">
        <v>35.616616200000003</v>
      </c>
      <c r="E416" s="39">
        <v>37.455745200000003</v>
      </c>
      <c r="F416" s="39">
        <v>-4.9101400000000002</v>
      </c>
      <c r="G416" s="39">
        <v>-1.839129</v>
      </c>
      <c r="H416" s="39">
        <v>15430.91</v>
      </c>
      <c r="I416" s="39">
        <v>549596870.31997395</v>
      </c>
    </row>
    <row r="417" spans="1:9" x14ac:dyDescent="0.25">
      <c r="A417" s="40">
        <v>43608</v>
      </c>
      <c r="B417" s="39" t="s">
        <v>41</v>
      </c>
      <c r="C417" s="39" t="s">
        <v>42</v>
      </c>
      <c r="D417" s="39">
        <v>37.455744989999999</v>
      </c>
      <c r="E417" s="39">
        <v>34.05844699</v>
      </c>
      <c r="F417" s="39">
        <v>9.9749099999999995</v>
      </c>
      <c r="G417" s="39">
        <v>3.3972980000000002</v>
      </c>
      <c r="H417" s="39">
        <v>15430.91</v>
      </c>
      <c r="I417" s="39">
        <v>577976304.83512998</v>
      </c>
    </row>
    <row r="418" spans="1:9" x14ac:dyDescent="0.25">
      <c r="A418" s="40">
        <v>43607</v>
      </c>
      <c r="B418" s="39" t="s">
        <v>41</v>
      </c>
      <c r="C418" s="39" t="s">
        <v>42</v>
      </c>
      <c r="D418" s="39">
        <v>34.058446529999998</v>
      </c>
      <c r="E418" s="39">
        <v>34.216208530000003</v>
      </c>
      <c r="F418" s="39">
        <v>-0.46106999999999998</v>
      </c>
      <c r="G418" s="39">
        <v>-0.15776200000000001</v>
      </c>
      <c r="H418" s="39">
        <v>14530.91</v>
      </c>
      <c r="I418" s="39">
        <v>494900289.38413501</v>
      </c>
    </row>
    <row r="419" spans="1:9" x14ac:dyDescent="0.25">
      <c r="A419" s="40">
        <v>43606</v>
      </c>
      <c r="B419" s="39" t="s">
        <v>41</v>
      </c>
      <c r="C419" s="39" t="s">
        <v>42</v>
      </c>
      <c r="D419" s="39">
        <v>34.216208950000002</v>
      </c>
      <c r="E419" s="39">
        <v>37.172398950000002</v>
      </c>
      <c r="F419" s="39">
        <v>-7.9526500000000002</v>
      </c>
      <c r="G419" s="39">
        <v>-2.9561899999999999</v>
      </c>
      <c r="H419" s="39">
        <v>11980.91</v>
      </c>
      <c r="I419" s="39">
        <v>409941388.40356201</v>
      </c>
    </row>
    <row r="420" spans="1:9" x14ac:dyDescent="0.25">
      <c r="A420" s="40">
        <v>43605</v>
      </c>
      <c r="B420" s="39" t="s">
        <v>41</v>
      </c>
      <c r="C420" s="39" t="s">
        <v>42</v>
      </c>
      <c r="D420" s="39">
        <v>37.172399050000003</v>
      </c>
      <c r="E420" s="39">
        <v>36.656867050000002</v>
      </c>
      <c r="F420" s="39">
        <v>1.4063699999999999</v>
      </c>
      <c r="G420" s="39">
        <v>0.51553199999999999</v>
      </c>
      <c r="H420" s="39">
        <v>11980.91</v>
      </c>
      <c r="I420" s="39">
        <v>445359241.84693301</v>
      </c>
    </row>
    <row r="421" spans="1:9" x14ac:dyDescent="0.25">
      <c r="A421" s="40">
        <v>43602</v>
      </c>
      <c r="B421" s="39" t="s">
        <v>41</v>
      </c>
      <c r="C421" s="39" t="s">
        <v>42</v>
      </c>
      <c r="D421" s="39">
        <v>36.656866890000003</v>
      </c>
      <c r="E421" s="39">
        <v>35.888484890000001</v>
      </c>
      <c r="F421" s="39">
        <v>2.1410300000000002</v>
      </c>
      <c r="G421" s="39">
        <v>0.76838200000000001</v>
      </c>
      <c r="H421" s="39">
        <v>11680.91</v>
      </c>
      <c r="I421" s="39">
        <v>428185636.33780301</v>
      </c>
    </row>
    <row r="422" spans="1:9" x14ac:dyDescent="0.25">
      <c r="A422" s="40">
        <v>43601</v>
      </c>
      <c r="B422" s="39" t="s">
        <v>41</v>
      </c>
      <c r="C422" s="39" t="s">
        <v>42</v>
      </c>
      <c r="D422" s="39">
        <v>35.888485350000003</v>
      </c>
      <c r="E422" s="39">
        <v>38.206403350000002</v>
      </c>
      <c r="F422" s="39">
        <v>-6.0668300000000004</v>
      </c>
      <c r="G422" s="39">
        <v>-2.3179180000000001</v>
      </c>
      <c r="H422" s="39">
        <v>11680.91</v>
      </c>
      <c r="I422" s="39">
        <v>419210239.18663901</v>
      </c>
    </row>
    <row r="423" spans="1:9" x14ac:dyDescent="0.25">
      <c r="A423" s="40">
        <v>43600</v>
      </c>
      <c r="B423" s="39" t="s">
        <v>41</v>
      </c>
      <c r="C423" s="39" t="s">
        <v>42</v>
      </c>
      <c r="D423" s="39">
        <v>38.206403129999998</v>
      </c>
      <c r="E423" s="39">
        <v>40.935845129999997</v>
      </c>
      <c r="F423" s="39">
        <v>-6.6676099999999998</v>
      </c>
      <c r="G423" s="39">
        <v>-2.7294420000000001</v>
      </c>
      <c r="H423" s="39">
        <v>11180.91</v>
      </c>
      <c r="I423" s="39">
        <v>427182431.23305398</v>
      </c>
    </row>
    <row r="424" spans="1:9" x14ac:dyDescent="0.25">
      <c r="A424" s="40">
        <v>43599</v>
      </c>
      <c r="B424" s="39" t="s">
        <v>41</v>
      </c>
      <c r="C424" s="39" t="s">
        <v>42</v>
      </c>
      <c r="D424" s="39">
        <v>40.93584517</v>
      </c>
      <c r="E424" s="39">
        <v>44.516295169999999</v>
      </c>
      <c r="F424" s="39">
        <v>-8.0430100000000007</v>
      </c>
      <c r="G424" s="39">
        <v>-3.5804499999999999</v>
      </c>
      <c r="H424" s="39">
        <v>11180.91</v>
      </c>
      <c r="I424" s="39">
        <v>457700082.491395</v>
      </c>
    </row>
    <row r="425" spans="1:9" x14ac:dyDescent="0.25">
      <c r="A425" s="40">
        <v>43598</v>
      </c>
      <c r="B425" s="39" t="s">
        <v>41</v>
      </c>
      <c r="C425" s="39" t="s">
        <v>42</v>
      </c>
      <c r="D425" s="39">
        <v>44.516295079999999</v>
      </c>
      <c r="E425" s="39">
        <v>36.28350708</v>
      </c>
      <c r="F425" s="39">
        <v>22.690169999999998</v>
      </c>
      <c r="G425" s="39">
        <v>8.2327879999999993</v>
      </c>
      <c r="H425" s="39">
        <v>11180.91</v>
      </c>
      <c r="I425" s="39">
        <v>497732777.85551202</v>
      </c>
    </row>
    <row r="426" spans="1:9" x14ac:dyDescent="0.25">
      <c r="A426" s="40">
        <v>43595</v>
      </c>
      <c r="B426" s="39" t="s">
        <v>41</v>
      </c>
      <c r="C426" s="39" t="s">
        <v>42</v>
      </c>
      <c r="D426" s="39">
        <v>36.283507559999997</v>
      </c>
      <c r="E426" s="39">
        <v>40.774564560000002</v>
      </c>
      <c r="F426" s="39">
        <v>-11.01436</v>
      </c>
      <c r="G426" s="39">
        <v>-4.4910569999999996</v>
      </c>
      <c r="H426" s="39">
        <v>12080.91</v>
      </c>
      <c r="I426" s="39">
        <v>438337861.88369399</v>
      </c>
    </row>
    <row r="427" spans="1:9" x14ac:dyDescent="0.25">
      <c r="A427" s="40">
        <v>43594</v>
      </c>
      <c r="B427" s="39" t="s">
        <v>41</v>
      </c>
      <c r="C427" s="39" t="s">
        <v>42</v>
      </c>
      <c r="D427" s="39">
        <v>40.774564730000002</v>
      </c>
      <c r="E427" s="39">
        <v>41.137338730000003</v>
      </c>
      <c r="F427" s="39">
        <v>-0.88185999999999998</v>
      </c>
      <c r="G427" s="39">
        <v>-0.36277399999999999</v>
      </c>
      <c r="H427" s="39">
        <v>12080.91</v>
      </c>
      <c r="I427" s="39">
        <v>492593928.34143299</v>
      </c>
    </row>
    <row r="428" spans="1:9" x14ac:dyDescent="0.25">
      <c r="A428" s="40">
        <v>43593</v>
      </c>
      <c r="B428" s="39" t="s">
        <v>41</v>
      </c>
      <c r="C428" s="39" t="s">
        <v>42</v>
      </c>
      <c r="D428" s="39">
        <v>41.137338319999998</v>
      </c>
      <c r="E428" s="39">
        <v>40.312880319999998</v>
      </c>
      <c r="F428" s="39">
        <v>2.04515</v>
      </c>
      <c r="G428" s="39">
        <v>0.82445800000000002</v>
      </c>
      <c r="H428" s="39">
        <v>13230.91</v>
      </c>
      <c r="I428" s="39">
        <v>544284503.22614706</v>
      </c>
    </row>
    <row r="429" spans="1:9" x14ac:dyDescent="0.25">
      <c r="A429" s="40">
        <v>43592</v>
      </c>
      <c r="B429" s="39" t="s">
        <v>41</v>
      </c>
      <c r="C429" s="39" t="s">
        <v>42</v>
      </c>
      <c r="D429" s="39">
        <v>40.312880560000004</v>
      </c>
      <c r="E429" s="39">
        <v>34.363607559999998</v>
      </c>
      <c r="F429" s="39">
        <v>17.312709999999999</v>
      </c>
      <c r="G429" s="39">
        <v>5.9492729999999998</v>
      </c>
      <c r="H429" s="39">
        <v>15130.91</v>
      </c>
      <c r="I429" s="39">
        <v>609970648.21986997</v>
      </c>
    </row>
    <row r="430" spans="1:9" x14ac:dyDescent="0.25">
      <c r="A430" s="40">
        <v>43591</v>
      </c>
      <c r="B430" s="39" t="s">
        <v>41</v>
      </c>
      <c r="C430" s="39" t="s">
        <v>42</v>
      </c>
      <c r="D430" s="39">
        <v>34.36360723</v>
      </c>
      <c r="E430" s="39">
        <v>31.227789229999999</v>
      </c>
      <c r="F430" s="39">
        <v>10.04175</v>
      </c>
      <c r="G430" s="39">
        <v>3.135818</v>
      </c>
      <c r="H430" s="39">
        <v>18580.91</v>
      </c>
      <c r="I430" s="39">
        <v>638507161.94319296</v>
      </c>
    </row>
    <row r="431" spans="1:9" x14ac:dyDescent="0.25">
      <c r="A431" s="40">
        <v>43588</v>
      </c>
      <c r="B431" s="39" t="s">
        <v>41</v>
      </c>
      <c r="C431" s="39" t="s">
        <v>42</v>
      </c>
      <c r="D431" s="39">
        <v>31.227789649999998</v>
      </c>
      <c r="E431" s="39">
        <v>33.763899649999999</v>
      </c>
      <c r="F431" s="39">
        <v>-7.5113099999999999</v>
      </c>
      <c r="G431" s="39">
        <v>-2.5361099999999999</v>
      </c>
      <c r="H431" s="39">
        <v>20380.91</v>
      </c>
      <c r="I431" s="39">
        <v>636450832.81115997</v>
      </c>
    </row>
    <row r="432" spans="1:9" x14ac:dyDescent="0.25">
      <c r="A432" s="40">
        <v>43587</v>
      </c>
      <c r="B432" s="39" t="s">
        <v>41</v>
      </c>
      <c r="C432" s="39" t="s">
        <v>42</v>
      </c>
      <c r="D432" s="39">
        <v>33.76389975</v>
      </c>
      <c r="E432" s="39">
        <v>33.99509175</v>
      </c>
      <c r="F432" s="39">
        <v>-0.68006999999999995</v>
      </c>
      <c r="G432" s="39">
        <v>-0.23119200000000001</v>
      </c>
      <c r="H432" s="39">
        <v>20380.91</v>
      </c>
      <c r="I432" s="39">
        <v>688139069.58157206</v>
      </c>
    </row>
    <row r="433" spans="1:9" x14ac:dyDescent="0.25">
      <c r="A433" s="40">
        <v>43586</v>
      </c>
      <c r="B433" s="39" t="s">
        <v>41</v>
      </c>
      <c r="C433" s="39" t="s">
        <v>42</v>
      </c>
      <c r="D433" s="39">
        <v>33.99509218</v>
      </c>
      <c r="E433" s="39">
        <v>31.743756179999998</v>
      </c>
      <c r="F433" s="39">
        <v>7.0922200000000002</v>
      </c>
      <c r="G433" s="39">
        <v>2.2513359999999998</v>
      </c>
      <c r="H433" s="39">
        <v>20380.91</v>
      </c>
      <c r="I433" s="39">
        <v>692850982.15246797</v>
      </c>
    </row>
    <row r="434" spans="1:9" x14ac:dyDescent="0.25">
      <c r="A434" s="40">
        <v>43585</v>
      </c>
      <c r="B434" s="39" t="s">
        <v>41</v>
      </c>
      <c r="C434" s="39" t="s">
        <v>42</v>
      </c>
      <c r="D434" s="39">
        <v>31.743755960000001</v>
      </c>
      <c r="E434" s="39">
        <v>31.905338960000002</v>
      </c>
      <c r="F434" s="39">
        <v>-0.50644999999999996</v>
      </c>
      <c r="G434" s="39">
        <v>-0.161583</v>
      </c>
      <c r="H434" s="39">
        <v>20380.91</v>
      </c>
      <c r="I434" s="39">
        <v>646966696.77023494</v>
      </c>
    </row>
    <row r="435" spans="1:9" x14ac:dyDescent="0.25">
      <c r="A435" s="40">
        <v>43584</v>
      </c>
      <c r="B435" s="39" t="s">
        <v>41</v>
      </c>
      <c r="C435" s="39" t="s">
        <v>42</v>
      </c>
      <c r="D435" s="39">
        <v>31.905338560000001</v>
      </c>
      <c r="E435" s="39">
        <v>31.267711559999999</v>
      </c>
      <c r="F435" s="39">
        <v>2.03925</v>
      </c>
      <c r="G435" s="39">
        <v>0.63762700000000005</v>
      </c>
      <c r="H435" s="39">
        <v>20380.91</v>
      </c>
      <c r="I435" s="39">
        <v>650259897.52156603</v>
      </c>
    </row>
    <row r="436" spans="1:9" x14ac:dyDescent="0.25">
      <c r="A436" s="40">
        <v>43581</v>
      </c>
      <c r="B436" s="39" t="s">
        <v>41</v>
      </c>
      <c r="C436" s="39" t="s">
        <v>42</v>
      </c>
      <c r="D436" s="39">
        <v>31.26771158</v>
      </c>
      <c r="E436" s="39">
        <v>32.856260579999997</v>
      </c>
      <c r="F436" s="39">
        <v>-4.8348399999999998</v>
      </c>
      <c r="G436" s="39">
        <v>-1.588549</v>
      </c>
      <c r="H436" s="39">
        <v>20380.91</v>
      </c>
      <c r="I436" s="39">
        <v>637264478.15336001</v>
      </c>
    </row>
    <row r="437" spans="1:9" x14ac:dyDescent="0.25">
      <c r="A437" s="40">
        <v>43580</v>
      </c>
      <c r="B437" s="39" t="s">
        <v>41</v>
      </c>
      <c r="C437" s="39" t="s">
        <v>42</v>
      </c>
      <c r="D437" s="39">
        <v>32.856260900000002</v>
      </c>
      <c r="E437" s="39">
        <v>31.978326899999999</v>
      </c>
      <c r="F437" s="39">
        <v>2.7454000000000001</v>
      </c>
      <c r="G437" s="39">
        <v>0.87793399999999999</v>
      </c>
      <c r="H437" s="39">
        <v>20380.91</v>
      </c>
      <c r="I437" s="39">
        <v>669640562.05193996</v>
      </c>
    </row>
    <row r="438" spans="1:9" x14ac:dyDescent="0.25">
      <c r="A438" s="40">
        <v>43579</v>
      </c>
      <c r="B438" s="39" t="s">
        <v>41</v>
      </c>
      <c r="C438" s="39" t="s">
        <v>42</v>
      </c>
      <c r="D438" s="39">
        <v>31.978326809999999</v>
      </c>
      <c r="E438" s="39">
        <v>30.616483809999998</v>
      </c>
      <c r="F438" s="39">
        <v>4.4480700000000004</v>
      </c>
      <c r="G438" s="39">
        <v>1.3618429999999999</v>
      </c>
      <c r="H438" s="39">
        <v>20380.91</v>
      </c>
      <c r="I438" s="39">
        <v>651747464.62185001</v>
      </c>
    </row>
    <row r="439" spans="1:9" x14ac:dyDescent="0.25">
      <c r="A439" s="40">
        <v>43578</v>
      </c>
      <c r="B439" s="39" t="s">
        <v>41</v>
      </c>
      <c r="C439" s="39" t="s">
        <v>42</v>
      </c>
      <c r="D439" s="39">
        <v>30.616483429999999</v>
      </c>
      <c r="E439" s="39">
        <v>30.77855143</v>
      </c>
      <c r="F439" s="39">
        <v>-0.52656000000000003</v>
      </c>
      <c r="G439" s="39">
        <v>-0.16206799999999999</v>
      </c>
      <c r="H439" s="39">
        <v>20380.91</v>
      </c>
      <c r="I439" s="39">
        <v>623991854.53628802</v>
      </c>
    </row>
    <row r="440" spans="1:9" x14ac:dyDescent="0.25">
      <c r="A440" s="40">
        <v>43577</v>
      </c>
      <c r="B440" s="39" t="s">
        <v>41</v>
      </c>
      <c r="C440" s="39" t="s">
        <v>42</v>
      </c>
      <c r="D440" s="39">
        <v>30.778551400000001</v>
      </c>
      <c r="E440" s="39">
        <v>31.583465400000001</v>
      </c>
      <c r="F440" s="39">
        <v>-2.54853</v>
      </c>
      <c r="G440" s="39">
        <v>-0.80491400000000002</v>
      </c>
      <c r="H440" s="39">
        <v>19580.91</v>
      </c>
      <c r="I440" s="39">
        <v>602672106.450876</v>
      </c>
    </row>
    <row r="441" spans="1:9" x14ac:dyDescent="0.25">
      <c r="A441" s="40">
        <v>43573</v>
      </c>
      <c r="B441" s="39" t="s">
        <v>41</v>
      </c>
      <c r="C441" s="39" t="s">
        <v>42</v>
      </c>
      <c r="D441" s="39">
        <v>31.58346564</v>
      </c>
      <c r="E441" s="39">
        <v>32.222462640000003</v>
      </c>
      <c r="F441" s="39">
        <v>-1.98308</v>
      </c>
      <c r="G441" s="39">
        <v>-0.63899700000000004</v>
      </c>
      <c r="H441" s="39">
        <v>19580.91</v>
      </c>
      <c r="I441" s="39">
        <v>618433061.35186303</v>
      </c>
    </row>
    <row r="442" spans="1:9" x14ac:dyDescent="0.25">
      <c r="A442" s="40">
        <v>43572</v>
      </c>
      <c r="B442" s="39" t="s">
        <v>41</v>
      </c>
      <c r="C442" s="39" t="s">
        <v>42</v>
      </c>
      <c r="D442" s="39">
        <v>32.22246312</v>
      </c>
      <c r="E442" s="39">
        <v>32.222685120000001</v>
      </c>
      <c r="F442" s="39">
        <v>-6.8999999999999997E-4</v>
      </c>
      <c r="G442" s="39">
        <v>-2.22E-4</v>
      </c>
      <c r="H442" s="39">
        <v>19280.91</v>
      </c>
      <c r="I442" s="39">
        <v>621278475.83996499</v>
      </c>
    </row>
    <row r="443" spans="1:9" x14ac:dyDescent="0.25">
      <c r="A443" s="40">
        <v>43571</v>
      </c>
      <c r="B443" s="39" t="s">
        <v>41</v>
      </c>
      <c r="C443" s="39" t="s">
        <v>42</v>
      </c>
      <c r="D443" s="39">
        <v>32.222685599999998</v>
      </c>
      <c r="E443" s="39">
        <v>32.3820896</v>
      </c>
      <c r="F443" s="39">
        <v>-0.49225999999999998</v>
      </c>
      <c r="G443" s="39">
        <v>-0.15940399999999999</v>
      </c>
      <c r="H443" s="39">
        <v>18680.91</v>
      </c>
      <c r="I443" s="39">
        <v>601949154.09726703</v>
      </c>
    </row>
    <row r="444" spans="1:9" x14ac:dyDescent="0.25">
      <c r="A444" s="40">
        <v>43570</v>
      </c>
      <c r="B444" s="39" t="s">
        <v>41</v>
      </c>
      <c r="C444" s="39" t="s">
        <v>42</v>
      </c>
      <c r="D444" s="39">
        <v>32.38208994</v>
      </c>
      <c r="E444" s="39">
        <v>32.751768939999998</v>
      </c>
      <c r="F444" s="39">
        <v>-1.12873</v>
      </c>
      <c r="G444" s="39">
        <v>-0.36967899999999998</v>
      </c>
      <c r="H444" s="39">
        <v>18680.91</v>
      </c>
      <c r="I444" s="39">
        <v>604926972.54522502</v>
      </c>
    </row>
    <row r="445" spans="1:9" x14ac:dyDescent="0.25">
      <c r="A445" s="40">
        <v>43567</v>
      </c>
      <c r="B445" s="39" t="s">
        <v>41</v>
      </c>
      <c r="C445" s="39" t="s">
        <v>42</v>
      </c>
      <c r="D445" s="39">
        <v>32.751768990000002</v>
      </c>
      <c r="E445" s="39">
        <v>35.515593989999999</v>
      </c>
      <c r="F445" s="39">
        <v>-7.782</v>
      </c>
      <c r="G445" s="39">
        <v>-2.7638250000000002</v>
      </c>
      <c r="H445" s="39">
        <v>18680.91</v>
      </c>
      <c r="I445" s="39">
        <v>611832914.34651804</v>
      </c>
    </row>
    <row r="446" spans="1:9" x14ac:dyDescent="0.25">
      <c r="A446" s="40">
        <v>43566</v>
      </c>
      <c r="B446" s="39" t="s">
        <v>41</v>
      </c>
      <c r="C446" s="39" t="s">
        <v>42</v>
      </c>
      <c r="D446" s="39">
        <v>35.515593920000001</v>
      </c>
      <c r="E446" s="39">
        <v>36.63797392</v>
      </c>
      <c r="F446" s="39">
        <v>-3.0634299999999999</v>
      </c>
      <c r="G446" s="39">
        <v>-1.1223799999999999</v>
      </c>
      <c r="H446" s="39">
        <v>17980.91</v>
      </c>
      <c r="I446" s="39">
        <v>638602768.90325499</v>
      </c>
    </row>
    <row r="447" spans="1:9" x14ac:dyDescent="0.25">
      <c r="A447" s="40">
        <v>43565</v>
      </c>
      <c r="B447" s="39" t="s">
        <v>41</v>
      </c>
      <c r="C447" s="39" t="s">
        <v>42</v>
      </c>
      <c r="D447" s="39">
        <v>36.637973899999999</v>
      </c>
      <c r="E447" s="39">
        <v>38.437800899999999</v>
      </c>
      <c r="F447" s="39">
        <v>-4.6824399999999997</v>
      </c>
      <c r="G447" s="39">
        <v>-1.7998270000000001</v>
      </c>
      <c r="H447" s="39">
        <v>16880.91</v>
      </c>
      <c r="I447" s="39">
        <v>618482413.26419604</v>
      </c>
    </row>
    <row r="448" spans="1:9" x14ac:dyDescent="0.25">
      <c r="A448" s="40">
        <v>43564</v>
      </c>
      <c r="B448" s="39" t="s">
        <v>41</v>
      </c>
      <c r="C448" s="39" t="s">
        <v>42</v>
      </c>
      <c r="D448" s="39">
        <v>38.437801239999999</v>
      </c>
      <c r="E448" s="39">
        <v>36.428675239999997</v>
      </c>
      <c r="F448" s="39">
        <v>5.5152299999999999</v>
      </c>
      <c r="G448" s="39">
        <v>2.0091260000000002</v>
      </c>
      <c r="H448" s="39">
        <v>16880.91</v>
      </c>
      <c r="I448" s="39">
        <v>648865140.20592999</v>
      </c>
    </row>
    <row r="449" spans="1:9" x14ac:dyDescent="0.25">
      <c r="A449" s="40">
        <v>43563</v>
      </c>
      <c r="B449" s="39" t="s">
        <v>41</v>
      </c>
      <c r="C449" s="39" t="s">
        <v>42</v>
      </c>
      <c r="D449" s="39">
        <v>36.428675630000001</v>
      </c>
      <c r="E449" s="39">
        <v>36.251311629999996</v>
      </c>
      <c r="F449" s="39">
        <v>0.48925999999999997</v>
      </c>
      <c r="G449" s="39">
        <v>0.17736399999999999</v>
      </c>
      <c r="H449" s="39">
        <v>16880.91</v>
      </c>
      <c r="I449" s="39">
        <v>614949267.58657396</v>
      </c>
    </row>
    <row r="450" spans="1:9" x14ac:dyDescent="0.25">
      <c r="A450" s="40">
        <v>43560</v>
      </c>
      <c r="B450" s="39" t="s">
        <v>41</v>
      </c>
      <c r="C450" s="39" t="s">
        <v>42</v>
      </c>
      <c r="D450" s="39">
        <v>36.251312120000001</v>
      </c>
      <c r="E450" s="39">
        <v>37.419217119999999</v>
      </c>
      <c r="F450" s="39">
        <v>-3.12114</v>
      </c>
      <c r="G450" s="39">
        <v>-1.167905</v>
      </c>
      <c r="H450" s="39">
        <v>16880.91</v>
      </c>
      <c r="I450" s="39">
        <v>611955209.78225303</v>
      </c>
    </row>
    <row r="451" spans="1:9" x14ac:dyDescent="0.25">
      <c r="A451" s="40">
        <v>43559</v>
      </c>
      <c r="B451" s="39" t="s">
        <v>41</v>
      </c>
      <c r="C451" s="39" t="s">
        <v>42</v>
      </c>
      <c r="D451" s="39">
        <v>37.419217000000003</v>
      </c>
      <c r="E451" s="39">
        <v>37.784084</v>
      </c>
      <c r="F451" s="39">
        <v>-0.96565999999999996</v>
      </c>
      <c r="G451" s="39">
        <v>-0.364867</v>
      </c>
      <c r="H451" s="39">
        <v>16080.91</v>
      </c>
      <c r="I451" s="39">
        <v>601735135.68590403</v>
      </c>
    </row>
    <row r="452" spans="1:9" x14ac:dyDescent="0.25">
      <c r="A452" s="40">
        <v>43558</v>
      </c>
      <c r="B452" s="39" t="s">
        <v>41</v>
      </c>
      <c r="C452" s="39" t="s">
        <v>42</v>
      </c>
      <c r="D452" s="39">
        <v>37.784084059999998</v>
      </c>
      <c r="E452" s="39">
        <v>37.87330506</v>
      </c>
      <c r="F452" s="39">
        <v>-0.23558000000000001</v>
      </c>
      <c r="G452" s="39">
        <v>-8.9220999999999995E-2</v>
      </c>
      <c r="H452" s="39">
        <v>16080.91</v>
      </c>
      <c r="I452" s="39">
        <v>607602530.76946199</v>
      </c>
    </row>
    <row r="453" spans="1:9" x14ac:dyDescent="0.25">
      <c r="A453" s="40">
        <v>43557</v>
      </c>
      <c r="B453" s="39" t="s">
        <v>41</v>
      </c>
      <c r="C453" s="39" t="s">
        <v>42</v>
      </c>
      <c r="D453" s="39">
        <v>37.873304789999999</v>
      </c>
      <c r="E453" s="39">
        <v>37.69899479</v>
      </c>
      <c r="F453" s="39">
        <v>0.46237</v>
      </c>
      <c r="G453" s="39">
        <v>0.17430999999999999</v>
      </c>
      <c r="H453" s="39">
        <v>15030.91</v>
      </c>
      <c r="I453" s="39">
        <v>569270311.44766796</v>
      </c>
    </row>
    <row r="454" spans="1:9" x14ac:dyDescent="0.25">
      <c r="A454" s="40">
        <v>43556</v>
      </c>
      <c r="B454" s="39" t="s">
        <v>41</v>
      </c>
      <c r="C454" s="39" t="s">
        <v>42</v>
      </c>
      <c r="D454" s="39">
        <v>37.698995019999998</v>
      </c>
      <c r="E454" s="39">
        <v>39.004335019999999</v>
      </c>
      <c r="F454" s="39">
        <v>-3.3466499999999999</v>
      </c>
      <c r="G454" s="39">
        <v>-1.3053399999999999</v>
      </c>
      <c r="H454" s="39">
        <v>14230.91</v>
      </c>
      <c r="I454" s="39">
        <v>536491080.61805803</v>
      </c>
    </row>
    <row r="455" spans="1:9" x14ac:dyDescent="0.25">
      <c r="A455" s="40">
        <v>43553</v>
      </c>
      <c r="B455" s="39" t="s">
        <v>41</v>
      </c>
      <c r="C455" s="39" t="s">
        <v>42</v>
      </c>
      <c r="D455" s="39">
        <v>39.004335259999998</v>
      </c>
      <c r="E455" s="39">
        <v>40.375521259999999</v>
      </c>
      <c r="F455" s="39">
        <v>-3.39608</v>
      </c>
      <c r="G455" s="39">
        <v>-1.371186</v>
      </c>
      <c r="H455" s="39">
        <v>14030.91</v>
      </c>
      <c r="I455" s="39">
        <v>547266395.65155697</v>
      </c>
    </row>
    <row r="456" spans="1:9" x14ac:dyDescent="0.25">
      <c r="A456" s="40">
        <v>43552</v>
      </c>
      <c r="B456" s="39" t="s">
        <v>41</v>
      </c>
      <c r="C456" s="39" t="s">
        <v>42</v>
      </c>
      <c r="D456" s="39">
        <v>40.375521620000001</v>
      </c>
      <c r="E456" s="39">
        <v>42.369943620000001</v>
      </c>
      <c r="F456" s="39">
        <v>-4.70716</v>
      </c>
      <c r="G456" s="39">
        <v>-1.9944219999999999</v>
      </c>
      <c r="H456" s="39">
        <v>14030.91</v>
      </c>
      <c r="I456" s="39">
        <v>566505390.804317</v>
      </c>
    </row>
    <row r="457" spans="1:9" x14ac:dyDescent="0.25">
      <c r="A457" s="40">
        <v>43551</v>
      </c>
      <c r="B457" s="39" t="s">
        <v>41</v>
      </c>
      <c r="C457" s="39" t="s">
        <v>42</v>
      </c>
      <c r="D457" s="39">
        <v>42.369943159999998</v>
      </c>
      <c r="E457" s="39">
        <v>41.221889160000003</v>
      </c>
      <c r="F457" s="39">
        <v>2.7850600000000001</v>
      </c>
      <c r="G457" s="39">
        <v>1.1480539999999999</v>
      </c>
      <c r="H457" s="39">
        <v>14030.91</v>
      </c>
      <c r="I457" s="39">
        <v>594488943.922961</v>
      </c>
    </row>
    <row r="458" spans="1:9" x14ac:dyDescent="0.25">
      <c r="A458" s="40">
        <v>43550</v>
      </c>
      <c r="B458" s="39" t="s">
        <v>41</v>
      </c>
      <c r="C458" s="39" t="s">
        <v>42</v>
      </c>
      <c r="D458" s="39">
        <v>41.221888849999999</v>
      </c>
      <c r="E458" s="39">
        <v>44.43891885</v>
      </c>
      <c r="F458" s="39">
        <v>-7.2392200000000004</v>
      </c>
      <c r="G458" s="39">
        <v>-3.2170299999999998</v>
      </c>
      <c r="H458" s="39">
        <v>14030.91</v>
      </c>
      <c r="I458" s="39">
        <v>578380694.92813098</v>
      </c>
    </row>
    <row r="459" spans="1:9" x14ac:dyDescent="0.25">
      <c r="A459" s="40">
        <v>43549</v>
      </c>
      <c r="B459" s="39" t="s">
        <v>41</v>
      </c>
      <c r="C459" s="39" t="s">
        <v>42</v>
      </c>
      <c r="D459" s="39">
        <v>44.438919110000001</v>
      </c>
      <c r="E459" s="39">
        <v>44.047516109999997</v>
      </c>
      <c r="F459" s="39">
        <v>0.88858999999999999</v>
      </c>
      <c r="G459" s="39">
        <v>0.391403</v>
      </c>
      <c r="H459" s="39">
        <v>14030.91</v>
      </c>
      <c r="I459" s="39">
        <v>623518563.40752804</v>
      </c>
    </row>
    <row r="460" spans="1:9" x14ac:dyDescent="0.25">
      <c r="A460" s="40">
        <v>43546</v>
      </c>
      <c r="B460" s="39" t="s">
        <v>41</v>
      </c>
      <c r="C460" s="39" t="s">
        <v>42</v>
      </c>
      <c r="D460" s="39">
        <v>44.047516289999997</v>
      </c>
      <c r="E460" s="39">
        <v>38.086278290000003</v>
      </c>
      <c r="F460" s="39">
        <v>15.65193</v>
      </c>
      <c r="G460" s="39">
        <v>5.9612379999999998</v>
      </c>
      <c r="H460" s="39">
        <v>14780.91</v>
      </c>
      <c r="I460" s="39">
        <v>651062462.10105598</v>
      </c>
    </row>
    <row r="461" spans="1:9" x14ac:dyDescent="0.25">
      <c r="A461" s="40">
        <v>43545</v>
      </c>
      <c r="B461" s="39" t="s">
        <v>41</v>
      </c>
      <c r="C461" s="39" t="s">
        <v>42</v>
      </c>
      <c r="D461" s="39">
        <v>38.086278100000001</v>
      </c>
      <c r="E461" s="39">
        <v>39.018289099999997</v>
      </c>
      <c r="F461" s="39">
        <v>-2.3886500000000002</v>
      </c>
      <c r="G461" s="39">
        <v>-0.93201100000000003</v>
      </c>
      <c r="H461" s="39">
        <v>16080.91</v>
      </c>
      <c r="I461" s="39">
        <v>612462086.53362703</v>
      </c>
    </row>
    <row r="462" spans="1:9" x14ac:dyDescent="0.25">
      <c r="A462" s="40">
        <v>43544</v>
      </c>
      <c r="B462" s="39" t="s">
        <v>41</v>
      </c>
      <c r="C462" s="39" t="s">
        <v>42</v>
      </c>
      <c r="D462" s="39">
        <v>39.018289240000001</v>
      </c>
      <c r="E462" s="39">
        <v>38.26438624</v>
      </c>
      <c r="F462" s="39">
        <v>1.9702500000000001</v>
      </c>
      <c r="G462" s="39">
        <v>0.75390299999999999</v>
      </c>
      <c r="H462" s="39">
        <v>15080.91</v>
      </c>
      <c r="I462" s="39">
        <v>588431386.41898596</v>
      </c>
    </row>
    <row r="463" spans="1:9" x14ac:dyDescent="0.25">
      <c r="A463" s="40">
        <v>43543</v>
      </c>
      <c r="B463" s="39" t="s">
        <v>41</v>
      </c>
      <c r="C463" s="39" t="s">
        <v>42</v>
      </c>
      <c r="D463" s="39">
        <v>38.264386629999997</v>
      </c>
      <c r="E463" s="39">
        <v>37.886723629999999</v>
      </c>
      <c r="F463" s="39">
        <v>0.99682000000000004</v>
      </c>
      <c r="G463" s="39">
        <v>0.37766300000000003</v>
      </c>
      <c r="H463" s="39">
        <v>15930.91</v>
      </c>
      <c r="I463" s="39">
        <v>609586576.13650596</v>
      </c>
    </row>
    <row r="464" spans="1:9" x14ac:dyDescent="0.25">
      <c r="A464" s="40">
        <v>43542</v>
      </c>
      <c r="B464" s="39" t="s">
        <v>41</v>
      </c>
      <c r="C464" s="39" t="s">
        <v>42</v>
      </c>
      <c r="D464" s="39">
        <v>37.886723959999998</v>
      </c>
      <c r="E464" s="39">
        <v>37.435469959999999</v>
      </c>
      <c r="F464" s="39">
        <v>1.2054199999999999</v>
      </c>
      <c r="G464" s="39">
        <v>0.45125399999999999</v>
      </c>
      <c r="H464" s="39">
        <v>13930.91</v>
      </c>
      <c r="I464" s="39">
        <v>527796617.455051</v>
      </c>
    </row>
    <row r="465" spans="1:9" x14ac:dyDescent="0.25">
      <c r="A465" s="40">
        <v>43539</v>
      </c>
      <c r="B465" s="39" t="s">
        <v>41</v>
      </c>
      <c r="C465" s="39" t="s">
        <v>42</v>
      </c>
      <c r="D465" s="39">
        <v>37.435469769999997</v>
      </c>
      <c r="E465" s="39">
        <v>39.173764769999998</v>
      </c>
      <c r="F465" s="39">
        <v>-4.4374000000000002</v>
      </c>
      <c r="G465" s="39">
        <v>-1.7382949999999999</v>
      </c>
      <c r="H465" s="39">
        <v>13930.91</v>
      </c>
      <c r="I465" s="39">
        <v>521510235.04452997</v>
      </c>
    </row>
    <row r="466" spans="1:9" x14ac:dyDescent="0.25">
      <c r="A466" s="40">
        <v>43538</v>
      </c>
      <c r="B466" s="39" t="s">
        <v>41</v>
      </c>
      <c r="C466" s="39" t="s">
        <v>42</v>
      </c>
      <c r="D466" s="39">
        <v>39.173764570000003</v>
      </c>
      <c r="E466" s="39">
        <v>39.758596570000002</v>
      </c>
      <c r="F466" s="39">
        <v>-1.47096</v>
      </c>
      <c r="G466" s="39">
        <v>-0.58483200000000002</v>
      </c>
      <c r="H466" s="39">
        <v>13780.91</v>
      </c>
      <c r="I466" s="39">
        <v>539850202.24788702</v>
      </c>
    </row>
    <row r="467" spans="1:9" x14ac:dyDescent="0.25">
      <c r="A467" s="40">
        <v>43537</v>
      </c>
      <c r="B467" s="39" t="s">
        <v>41</v>
      </c>
      <c r="C467" s="39" t="s">
        <v>42</v>
      </c>
      <c r="D467" s="39">
        <v>39.758597049999999</v>
      </c>
      <c r="E467" s="39">
        <v>40.684799050000002</v>
      </c>
      <c r="F467" s="39">
        <v>-2.2765300000000002</v>
      </c>
      <c r="G467" s="39">
        <v>-0.92620199999999997</v>
      </c>
      <c r="H467" s="39">
        <v>11930.91</v>
      </c>
      <c r="I467" s="39">
        <v>474356322.64700902</v>
      </c>
    </row>
    <row r="468" spans="1:9" x14ac:dyDescent="0.25">
      <c r="A468" s="40">
        <v>43536</v>
      </c>
      <c r="B468" s="39" t="s">
        <v>41</v>
      </c>
      <c r="C468" s="39" t="s">
        <v>42</v>
      </c>
      <c r="D468" s="39">
        <v>40.68479902</v>
      </c>
      <c r="E468" s="39">
        <v>41.946139019999997</v>
      </c>
      <c r="F468" s="39">
        <v>-3.00705</v>
      </c>
      <c r="G468" s="39">
        <v>-1.2613399999999999</v>
      </c>
      <c r="H468" s="39">
        <v>10980.91</v>
      </c>
      <c r="I468" s="39">
        <v>446756197.77630597</v>
      </c>
    </row>
    <row r="469" spans="1:9" x14ac:dyDescent="0.25">
      <c r="A469" s="40">
        <v>43535</v>
      </c>
      <c r="B469" s="39" t="s">
        <v>41</v>
      </c>
      <c r="C469" s="39" t="s">
        <v>42</v>
      </c>
      <c r="D469" s="39">
        <v>41.946138519999998</v>
      </c>
      <c r="E469" s="39">
        <v>46.968419519999998</v>
      </c>
      <c r="F469" s="39">
        <v>-10.69289</v>
      </c>
      <c r="G469" s="39">
        <v>-5.0222810000000004</v>
      </c>
      <c r="H469" s="39">
        <v>10330.91</v>
      </c>
      <c r="I469" s="39">
        <v>433341865.78992999</v>
      </c>
    </row>
    <row r="470" spans="1:9" x14ac:dyDescent="0.25">
      <c r="A470" s="40">
        <v>43532</v>
      </c>
      <c r="B470" s="39" t="s">
        <v>41</v>
      </c>
      <c r="C470" s="39" t="s">
        <v>42</v>
      </c>
      <c r="D470" s="39">
        <v>46.968419570000002</v>
      </c>
      <c r="E470" s="39">
        <v>46.743018569999997</v>
      </c>
      <c r="F470" s="39">
        <v>0.48221000000000003</v>
      </c>
      <c r="G470" s="39">
        <v>0.22540099999999999</v>
      </c>
      <c r="H470" s="39">
        <v>10330.91</v>
      </c>
      <c r="I470" s="39">
        <v>485226609.35674697</v>
      </c>
    </row>
    <row r="471" spans="1:9" x14ac:dyDescent="0.25">
      <c r="A471" s="40">
        <v>43531</v>
      </c>
      <c r="B471" s="39" t="s">
        <v>41</v>
      </c>
      <c r="C471" s="39" t="s">
        <v>42</v>
      </c>
      <c r="D471" s="39">
        <v>46.743018560000003</v>
      </c>
      <c r="E471" s="39">
        <v>44.728646560000001</v>
      </c>
      <c r="F471" s="39">
        <v>4.5035400000000001</v>
      </c>
      <c r="G471" s="39">
        <v>2.0143719999999998</v>
      </c>
      <c r="H471" s="39">
        <v>10880.91</v>
      </c>
      <c r="I471" s="39">
        <v>508606671.56572598</v>
      </c>
    </row>
    <row r="472" spans="1:9" x14ac:dyDescent="0.25">
      <c r="A472" s="40">
        <v>43530</v>
      </c>
      <c r="B472" s="39" t="s">
        <v>41</v>
      </c>
      <c r="C472" s="39" t="s">
        <v>42</v>
      </c>
      <c r="D472" s="39">
        <v>44.728646120000001</v>
      </c>
      <c r="E472" s="39">
        <v>42.791054119999998</v>
      </c>
      <c r="F472" s="39">
        <v>4.5280300000000002</v>
      </c>
      <c r="G472" s="39">
        <v>1.937592</v>
      </c>
      <c r="H472" s="39">
        <v>10880.91</v>
      </c>
      <c r="I472" s="39">
        <v>486688462.31086099</v>
      </c>
    </row>
    <row r="473" spans="1:9" x14ac:dyDescent="0.25">
      <c r="A473" s="40">
        <v>43529</v>
      </c>
      <c r="B473" s="39" t="s">
        <v>41</v>
      </c>
      <c r="C473" s="39" t="s">
        <v>42</v>
      </c>
      <c r="D473" s="39">
        <v>42.79105388</v>
      </c>
      <c r="E473" s="39">
        <v>41.979118880000001</v>
      </c>
      <c r="F473" s="39">
        <v>1.93414</v>
      </c>
      <c r="G473" s="39">
        <v>0.81193499999999996</v>
      </c>
      <c r="H473" s="39">
        <v>10880.91</v>
      </c>
      <c r="I473" s="39">
        <v>465605691.65553802</v>
      </c>
    </row>
    <row r="474" spans="1:9" x14ac:dyDescent="0.25">
      <c r="A474" s="40">
        <v>43528</v>
      </c>
      <c r="B474" s="39" t="s">
        <v>41</v>
      </c>
      <c r="C474" s="39" t="s">
        <v>42</v>
      </c>
      <c r="D474" s="39">
        <v>41.979118489999998</v>
      </c>
      <c r="E474" s="39">
        <v>40.599094489999999</v>
      </c>
      <c r="F474" s="39">
        <v>3.3991500000000001</v>
      </c>
      <c r="G474" s="39">
        <v>1.3800239999999999</v>
      </c>
      <c r="H474" s="39">
        <v>10880.91</v>
      </c>
      <c r="I474" s="39">
        <v>456771094.127262</v>
      </c>
    </row>
    <row r="475" spans="1:9" x14ac:dyDescent="0.25">
      <c r="A475" s="40">
        <v>43525</v>
      </c>
      <c r="B475" s="39" t="s">
        <v>41</v>
      </c>
      <c r="C475" s="39" t="s">
        <v>42</v>
      </c>
      <c r="D475" s="39">
        <v>40.599094970000003</v>
      </c>
      <c r="E475" s="39">
        <v>43.377706969999998</v>
      </c>
      <c r="F475" s="39">
        <v>-6.4056199999999999</v>
      </c>
      <c r="G475" s="39">
        <v>-2.7786119999999999</v>
      </c>
      <c r="H475" s="39">
        <v>10880.91</v>
      </c>
      <c r="I475" s="39">
        <v>441755179.64821202</v>
      </c>
    </row>
    <row r="476" spans="1:9" x14ac:dyDescent="0.25">
      <c r="A476" s="40">
        <v>43524</v>
      </c>
      <c r="B476" s="39" t="s">
        <v>41</v>
      </c>
      <c r="C476" s="39" t="s">
        <v>42</v>
      </c>
      <c r="D476" s="39">
        <v>43.377706879999998</v>
      </c>
      <c r="E476" s="39">
        <v>43.790854879999998</v>
      </c>
      <c r="F476" s="39">
        <v>-0.94345999999999997</v>
      </c>
      <c r="G476" s="39">
        <v>-0.41314800000000002</v>
      </c>
      <c r="H476" s="39">
        <v>10880.91</v>
      </c>
      <c r="I476" s="39">
        <v>471989011.32307398</v>
      </c>
    </row>
    <row r="477" spans="1:9" x14ac:dyDescent="0.25">
      <c r="A477" s="40">
        <v>43523</v>
      </c>
      <c r="B477" s="39" t="s">
        <v>41</v>
      </c>
      <c r="C477" s="39" t="s">
        <v>42</v>
      </c>
      <c r="D477" s="39">
        <v>43.79085473</v>
      </c>
      <c r="E477" s="39">
        <v>43.998550729999998</v>
      </c>
      <c r="F477" s="39">
        <v>-0.47205000000000003</v>
      </c>
      <c r="G477" s="39">
        <v>-0.20769599999999999</v>
      </c>
      <c r="H477" s="39">
        <v>10880.91</v>
      </c>
      <c r="I477" s="39">
        <v>476484436.72191298</v>
      </c>
    </row>
    <row r="478" spans="1:9" x14ac:dyDescent="0.25">
      <c r="A478" s="40">
        <v>43522</v>
      </c>
      <c r="B478" s="39" t="s">
        <v>41</v>
      </c>
      <c r="C478" s="39" t="s">
        <v>42</v>
      </c>
      <c r="D478" s="39">
        <v>43.998551069999998</v>
      </c>
      <c r="E478" s="39">
        <v>43.239029070000001</v>
      </c>
      <c r="F478" s="39">
        <v>1.75657</v>
      </c>
      <c r="G478" s="39">
        <v>0.75952200000000003</v>
      </c>
      <c r="H478" s="39">
        <v>10880.91</v>
      </c>
      <c r="I478" s="39">
        <v>478744362.32017499</v>
      </c>
    </row>
    <row r="479" spans="1:9" x14ac:dyDescent="0.25">
      <c r="A479" s="40">
        <v>43521</v>
      </c>
      <c r="B479" s="39" t="s">
        <v>41</v>
      </c>
      <c r="C479" s="39" t="s">
        <v>42</v>
      </c>
      <c r="D479" s="39">
        <v>43.239028589999997</v>
      </c>
      <c r="E479" s="39">
        <v>41.857602589999999</v>
      </c>
      <c r="F479" s="39">
        <v>3.3003</v>
      </c>
      <c r="G479" s="39">
        <v>1.381426</v>
      </c>
      <c r="H479" s="39">
        <v>10880.91</v>
      </c>
      <c r="I479" s="39">
        <v>470480065.05327398</v>
      </c>
    </row>
    <row r="480" spans="1:9" x14ac:dyDescent="0.25">
      <c r="A480" s="40">
        <v>43518</v>
      </c>
      <c r="B480" s="39" t="s">
        <v>41</v>
      </c>
      <c r="C480" s="39" t="s">
        <v>42</v>
      </c>
      <c r="D480" s="39">
        <v>41.85760277</v>
      </c>
      <c r="E480" s="39">
        <v>44.617889769999998</v>
      </c>
      <c r="F480" s="39">
        <v>-6.1864999999999997</v>
      </c>
      <c r="G480" s="39">
        <v>-2.7602869999999999</v>
      </c>
      <c r="H480" s="39">
        <v>10880.91</v>
      </c>
      <c r="I480" s="39">
        <v>455448892.27132601</v>
      </c>
    </row>
    <row r="481" spans="1:9" x14ac:dyDescent="0.25">
      <c r="A481" s="40">
        <v>43517</v>
      </c>
      <c r="B481" s="39" t="s">
        <v>41</v>
      </c>
      <c r="C481" s="39" t="s">
        <v>42</v>
      </c>
      <c r="D481" s="39">
        <v>44.617890070000001</v>
      </c>
      <c r="E481" s="39">
        <v>43.41941207</v>
      </c>
      <c r="F481" s="39">
        <v>2.76024</v>
      </c>
      <c r="G481" s="39">
        <v>1.1984779999999999</v>
      </c>
      <c r="H481" s="39">
        <v>10030.91</v>
      </c>
      <c r="I481" s="39">
        <v>447558128.91784298</v>
      </c>
    </row>
    <row r="482" spans="1:9" x14ac:dyDescent="0.25">
      <c r="A482" s="40">
        <v>43516</v>
      </c>
      <c r="B482" s="39" t="s">
        <v>41</v>
      </c>
      <c r="C482" s="39" t="s">
        <v>42</v>
      </c>
      <c r="D482" s="39">
        <v>43.419412080000001</v>
      </c>
      <c r="E482" s="39">
        <v>46.346253079999997</v>
      </c>
      <c r="F482" s="39">
        <v>-6.3151599999999997</v>
      </c>
      <c r="G482" s="39">
        <v>-2.926841</v>
      </c>
      <c r="H482" s="39">
        <v>9980.91</v>
      </c>
      <c r="I482" s="39">
        <v>433365331.06221598</v>
      </c>
    </row>
    <row r="483" spans="1:9" x14ac:dyDescent="0.25">
      <c r="A483" s="40">
        <v>43515</v>
      </c>
      <c r="B483" s="39" t="s">
        <v>41</v>
      </c>
      <c r="C483" s="39" t="s">
        <v>42</v>
      </c>
      <c r="D483" s="39">
        <v>46.346253099999998</v>
      </c>
      <c r="E483" s="39">
        <v>46.348448099999999</v>
      </c>
      <c r="F483" s="39">
        <v>-4.7400000000000003E-3</v>
      </c>
      <c r="G483" s="39">
        <v>-2.1949999999999999E-3</v>
      </c>
      <c r="H483" s="39">
        <v>9480.91</v>
      </c>
      <c r="I483" s="39">
        <v>439404747.17082697</v>
      </c>
    </row>
    <row r="484" spans="1:9" x14ac:dyDescent="0.25">
      <c r="A484" s="40">
        <v>43511</v>
      </c>
      <c r="B484" s="39" t="s">
        <v>41</v>
      </c>
      <c r="C484" s="39" t="s">
        <v>42</v>
      </c>
      <c r="D484" s="39">
        <v>46.348448380000001</v>
      </c>
      <c r="E484" s="39">
        <v>48.91313538</v>
      </c>
      <c r="F484" s="39">
        <v>-5.2433500000000004</v>
      </c>
      <c r="G484" s="39">
        <v>-2.5646870000000002</v>
      </c>
      <c r="H484" s="39">
        <v>9480.91</v>
      </c>
      <c r="I484" s="39">
        <v>439425560.42732197</v>
      </c>
    </row>
    <row r="485" spans="1:9" x14ac:dyDescent="0.25">
      <c r="A485" s="40">
        <v>43510</v>
      </c>
      <c r="B485" s="39" t="s">
        <v>41</v>
      </c>
      <c r="C485" s="39" t="s">
        <v>42</v>
      </c>
      <c r="D485" s="39">
        <v>48.913135519999997</v>
      </c>
      <c r="E485" s="39">
        <v>47.829135520000001</v>
      </c>
      <c r="F485" s="39">
        <v>2.2664</v>
      </c>
      <c r="G485" s="39">
        <v>1.0840000000000001</v>
      </c>
      <c r="H485" s="39">
        <v>8780.91</v>
      </c>
      <c r="I485" s="39">
        <v>429501938.64519399</v>
      </c>
    </row>
    <row r="486" spans="1:9" x14ac:dyDescent="0.25">
      <c r="A486" s="40">
        <v>43509</v>
      </c>
      <c r="B486" s="39" t="s">
        <v>41</v>
      </c>
      <c r="C486" s="39" t="s">
        <v>42</v>
      </c>
      <c r="D486" s="39">
        <v>47.829135950000001</v>
      </c>
      <c r="E486" s="39">
        <v>48.045970949999997</v>
      </c>
      <c r="F486" s="39">
        <v>-0.45130999999999999</v>
      </c>
      <c r="G486" s="39">
        <v>-0.216835</v>
      </c>
      <c r="H486" s="39">
        <v>7180.91</v>
      </c>
      <c r="I486" s="39">
        <v>343456816.29298598</v>
      </c>
    </row>
    <row r="487" spans="1:9" x14ac:dyDescent="0.25">
      <c r="A487" s="40">
        <v>43508</v>
      </c>
      <c r="B487" s="39" t="s">
        <v>41</v>
      </c>
      <c r="C487" s="39" t="s">
        <v>42</v>
      </c>
      <c r="D487" s="39">
        <v>48.045970459999999</v>
      </c>
      <c r="E487" s="39">
        <v>49.219036459999998</v>
      </c>
      <c r="F487" s="39">
        <v>-2.3833600000000001</v>
      </c>
      <c r="G487" s="39">
        <v>-1.1730659999999999</v>
      </c>
      <c r="H487" s="39">
        <v>6530.91</v>
      </c>
      <c r="I487" s="39">
        <v>313784005.02885902</v>
      </c>
    </row>
    <row r="488" spans="1:9" x14ac:dyDescent="0.25">
      <c r="A488" s="40">
        <v>43507</v>
      </c>
      <c r="B488" s="39" t="s">
        <v>41</v>
      </c>
      <c r="C488" s="39" t="s">
        <v>42</v>
      </c>
      <c r="D488" s="39">
        <v>49.219036160000002</v>
      </c>
      <c r="E488" s="39">
        <v>49.79834116</v>
      </c>
      <c r="F488" s="39">
        <v>-1.1633</v>
      </c>
      <c r="G488" s="39">
        <v>-0.57930499999999996</v>
      </c>
      <c r="H488" s="39">
        <v>6530.91</v>
      </c>
      <c r="I488" s="39">
        <v>321445193.885777</v>
      </c>
    </row>
    <row r="489" spans="1:9" x14ac:dyDescent="0.25">
      <c r="A489" s="40">
        <v>43504</v>
      </c>
      <c r="B489" s="39" t="s">
        <v>41</v>
      </c>
      <c r="C489" s="39" t="s">
        <v>42</v>
      </c>
      <c r="D489" s="39">
        <v>49.798341270000002</v>
      </c>
      <c r="E489" s="39">
        <v>51.304157269999997</v>
      </c>
      <c r="F489" s="39">
        <v>-2.9350800000000001</v>
      </c>
      <c r="G489" s="39">
        <v>-1.505816</v>
      </c>
      <c r="H489" s="39">
        <v>6530.91</v>
      </c>
      <c r="I489" s="39">
        <v>325228584.580338</v>
      </c>
    </row>
    <row r="490" spans="1:9" x14ac:dyDescent="0.25">
      <c r="A490" s="40">
        <v>43503</v>
      </c>
      <c r="B490" s="39" t="s">
        <v>41</v>
      </c>
      <c r="C490" s="39" t="s">
        <v>42</v>
      </c>
      <c r="D490" s="39">
        <v>51.3041573</v>
      </c>
      <c r="E490" s="39">
        <v>48.657736300000003</v>
      </c>
      <c r="F490" s="39">
        <v>5.4388500000000004</v>
      </c>
      <c r="G490" s="39">
        <v>2.6464210000000001</v>
      </c>
      <c r="H490" s="39">
        <v>6530.91</v>
      </c>
      <c r="I490" s="39">
        <v>335062936.56045699</v>
      </c>
    </row>
    <row r="491" spans="1:9" x14ac:dyDescent="0.25">
      <c r="A491" s="40">
        <v>43502</v>
      </c>
      <c r="B491" s="39" t="s">
        <v>41</v>
      </c>
      <c r="C491" s="39" t="s">
        <v>42</v>
      </c>
      <c r="D491" s="39">
        <v>48.657736419999999</v>
      </c>
      <c r="E491" s="39">
        <v>49.319394420000002</v>
      </c>
      <c r="F491" s="39">
        <v>-1.34158</v>
      </c>
      <c r="G491" s="39">
        <v>-0.66165799999999997</v>
      </c>
      <c r="H491" s="39">
        <v>6530.91</v>
      </c>
      <c r="I491" s="39">
        <v>317779394.67821503</v>
      </c>
    </row>
    <row r="492" spans="1:9" x14ac:dyDescent="0.25">
      <c r="A492" s="40">
        <v>43501</v>
      </c>
      <c r="B492" s="39" t="s">
        <v>41</v>
      </c>
      <c r="C492" s="39" t="s">
        <v>42</v>
      </c>
      <c r="D492" s="39">
        <v>49.319394559999999</v>
      </c>
      <c r="E492" s="39">
        <v>49.613647559999997</v>
      </c>
      <c r="F492" s="39">
        <v>-0.59309000000000001</v>
      </c>
      <c r="G492" s="39">
        <v>-0.29425299999999999</v>
      </c>
      <c r="H492" s="39">
        <v>6130.91</v>
      </c>
      <c r="I492" s="39">
        <v>302372867.94063801</v>
      </c>
    </row>
    <row r="493" spans="1:9" x14ac:dyDescent="0.25">
      <c r="A493" s="40">
        <v>43500</v>
      </c>
      <c r="B493" s="39" t="s">
        <v>41</v>
      </c>
      <c r="C493" s="39" t="s">
        <v>42</v>
      </c>
      <c r="D493" s="39">
        <v>49.613647139999998</v>
      </c>
      <c r="E493" s="39">
        <v>51.71250414</v>
      </c>
      <c r="F493" s="39">
        <v>-4.0587</v>
      </c>
      <c r="G493" s="39">
        <v>-2.0988570000000002</v>
      </c>
      <c r="H493" s="39">
        <v>6130.91</v>
      </c>
      <c r="I493" s="39">
        <v>304176904.61439103</v>
      </c>
    </row>
    <row r="494" spans="1:9" x14ac:dyDescent="0.25">
      <c r="A494" s="40">
        <v>43497</v>
      </c>
      <c r="B494" s="39" t="s">
        <v>41</v>
      </c>
      <c r="C494" s="39" t="s">
        <v>42</v>
      </c>
      <c r="D494" s="39">
        <v>51.7125038</v>
      </c>
      <c r="E494" s="39">
        <v>52.554281799999998</v>
      </c>
      <c r="F494" s="39">
        <v>-1.6017300000000001</v>
      </c>
      <c r="G494" s="39">
        <v>-0.84177800000000003</v>
      </c>
      <c r="H494" s="39">
        <v>6130.91</v>
      </c>
      <c r="I494" s="39">
        <v>317044810.09746498</v>
      </c>
    </row>
    <row r="495" spans="1:9" x14ac:dyDescent="0.25">
      <c r="A495" s="40">
        <v>43496</v>
      </c>
      <c r="B495" s="39" t="s">
        <v>41</v>
      </c>
      <c r="C495" s="39" t="s">
        <v>42</v>
      </c>
      <c r="D495" s="39">
        <v>52.55428216</v>
      </c>
      <c r="E495" s="39">
        <v>55.865368160000003</v>
      </c>
      <c r="F495" s="39">
        <v>-5.9268999999999998</v>
      </c>
      <c r="G495" s="39">
        <v>-3.311086</v>
      </c>
      <c r="H495" s="39">
        <v>6130.91</v>
      </c>
      <c r="I495" s="39">
        <v>322205679.14612901</v>
      </c>
    </row>
    <row r="496" spans="1:9" x14ac:dyDescent="0.25">
      <c r="A496" s="40">
        <v>43495</v>
      </c>
      <c r="B496" s="39" t="s">
        <v>41</v>
      </c>
      <c r="C496" s="39" t="s">
        <v>42</v>
      </c>
      <c r="D496" s="39">
        <v>55.865367880000001</v>
      </c>
      <c r="E496" s="39">
        <v>59.337996879999999</v>
      </c>
      <c r="F496" s="39">
        <v>-5.85229</v>
      </c>
      <c r="G496" s="39">
        <v>-3.472629</v>
      </c>
      <c r="H496" s="39">
        <v>6130.91</v>
      </c>
      <c r="I496" s="39">
        <v>342505654.319906</v>
      </c>
    </row>
    <row r="497" spans="1:9" x14ac:dyDescent="0.25">
      <c r="A497" s="40">
        <v>43494</v>
      </c>
      <c r="B497" s="39" t="s">
        <v>41</v>
      </c>
      <c r="C497" s="39" t="s">
        <v>42</v>
      </c>
      <c r="D497" s="39">
        <v>59.337996820000001</v>
      </c>
      <c r="E497" s="39">
        <v>60.382473820000001</v>
      </c>
      <c r="F497" s="39">
        <v>-1.72977</v>
      </c>
      <c r="G497" s="39">
        <v>-1.0444770000000001</v>
      </c>
      <c r="H497" s="39">
        <v>6130.91</v>
      </c>
      <c r="I497" s="39">
        <v>363796036.75969899</v>
      </c>
    </row>
    <row r="498" spans="1:9" x14ac:dyDescent="0.25">
      <c r="A498" s="40">
        <v>43493</v>
      </c>
      <c r="B498" s="39" t="s">
        <v>41</v>
      </c>
      <c r="C498" s="39" t="s">
        <v>42</v>
      </c>
      <c r="D498" s="39">
        <v>60.382474109999997</v>
      </c>
      <c r="E498" s="39">
        <v>56.864456109999999</v>
      </c>
      <c r="F498" s="39">
        <v>6.1866700000000003</v>
      </c>
      <c r="G498" s="39">
        <v>3.5180180000000001</v>
      </c>
      <c r="H498" s="39">
        <v>6130.91</v>
      </c>
      <c r="I498" s="39">
        <v>370199635.11068797</v>
      </c>
    </row>
    <row r="499" spans="1:9" x14ac:dyDescent="0.25">
      <c r="A499" s="40">
        <v>43490</v>
      </c>
      <c r="B499" s="39" t="s">
        <v>41</v>
      </c>
      <c r="C499" s="39" t="s">
        <v>42</v>
      </c>
      <c r="D499" s="39">
        <v>56.864456599999997</v>
      </c>
      <c r="E499" s="39">
        <v>60.849566600000003</v>
      </c>
      <c r="F499" s="39">
        <v>-6.5491200000000003</v>
      </c>
      <c r="G499" s="39">
        <v>-3.9851100000000002</v>
      </c>
      <c r="H499" s="39">
        <v>6130.91</v>
      </c>
      <c r="I499" s="39">
        <v>348630979.34241903</v>
      </c>
    </row>
    <row r="500" spans="1:9" x14ac:dyDescent="0.25">
      <c r="A500" s="40">
        <v>43489</v>
      </c>
      <c r="B500" s="39" t="s">
        <v>41</v>
      </c>
      <c r="C500" s="39" t="s">
        <v>42</v>
      </c>
      <c r="D500" s="39">
        <v>60.849566580000001</v>
      </c>
      <c r="E500" s="39">
        <v>63.247141579999997</v>
      </c>
      <c r="F500" s="39">
        <v>-3.7907999999999999</v>
      </c>
      <c r="G500" s="39">
        <v>-2.3975749999999998</v>
      </c>
      <c r="H500" s="39">
        <v>6130.91</v>
      </c>
      <c r="I500" s="39">
        <v>373063337.94011998</v>
      </c>
    </row>
    <row r="501" spans="1:9" x14ac:dyDescent="0.25">
      <c r="A501" s="40">
        <v>43488</v>
      </c>
      <c r="B501" s="39" t="s">
        <v>41</v>
      </c>
      <c r="C501" s="39" t="s">
        <v>42</v>
      </c>
      <c r="D501" s="39">
        <v>63.247141630000002</v>
      </c>
      <c r="E501" s="39">
        <v>65.130712630000005</v>
      </c>
      <c r="F501" s="39">
        <v>-2.8919899999999998</v>
      </c>
      <c r="G501" s="39">
        <v>-1.8835710000000001</v>
      </c>
      <c r="H501" s="39">
        <v>6130.91</v>
      </c>
      <c r="I501" s="39">
        <v>387762659.58506602</v>
      </c>
    </row>
    <row r="502" spans="1:9" x14ac:dyDescent="0.25">
      <c r="A502" s="40">
        <v>43487</v>
      </c>
      <c r="B502" s="39" t="s">
        <v>41</v>
      </c>
      <c r="C502" s="39" t="s">
        <v>42</v>
      </c>
      <c r="D502" s="39">
        <v>65.130712880000004</v>
      </c>
      <c r="E502" s="39">
        <v>57.064777880000001</v>
      </c>
      <c r="F502" s="39">
        <v>14.1347</v>
      </c>
      <c r="G502" s="39">
        <v>8.0659349999999996</v>
      </c>
      <c r="H502" s="39">
        <v>6130.91</v>
      </c>
      <c r="I502" s="39">
        <v>399310669.16454601</v>
      </c>
    </row>
    <row r="503" spans="1:9" x14ac:dyDescent="0.25">
      <c r="A503" s="40">
        <v>43483</v>
      </c>
      <c r="B503" s="39" t="s">
        <v>41</v>
      </c>
      <c r="C503" s="39" t="s">
        <v>42</v>
      </c>
      <c r="D503" s="39">
        <v>57.064777810000002</v>
      </c>
      <c r="E503" s="39">
        <v>57.980110809999999</v>
      </c>
      <c r="F503" s="39">
        <v>-1.5787</v>
      </c>
      <c r="G503" s="39">
        <v>-0.91533299999999995</v>
      </c>
      <c r="H503" s="39">
        <v>6130.91</v>
      </c>
      <c r="I503" s="39">
        <v>349859131.05266201</v>
      </c>
    </row>
    <row r="504" spans="1:9" x14ac:dyDescent="0.25">
      <c r="A504" s="40">
        <v>43482</v>
      </c>
      <c r="B504" s="39" t="s">
        <v>41</v>
      </c>
      <c r="C504" s="39" t="s">
        <v>42</v>
      </c>
      <c r="D504" s="39">
        <v>57.980111260000001</v>
      </c>
      <c r="E504" s="39">
        <v>60.314384259999997</v>
      </c>
      <c r="F504" s="39">
        <v>-3.87018</v>
      </c>
      <c r="G504" s="39">
        <v>-2.334273</v>
      </c>
      <c r="H504" s="39">
        <v>5730.91</v>
      </c>
      <c r="I504" s="39">
        <v>332278915.38126898</v>
      </c>
    </row>
    <row r="505" spans="1:9" x14ac:dyDescent="0.25">
      <c r="A505" s="40">
        <v>43481</v>
      </c>
      <c r="B505" s="39" t="s">
        <v>41</v>
      </c>
      <c r="C505" s="39" t="s">
        <v>42</v>
      </c>
      <c r="D505" s="39">
        <v>60.314384349999997</v>
      </c>
      <c r="E505" s="39">
        <v>59.370843350000001</v>
      </c>
      <c r="F505" s="39">
        <v>1.5892299999999999</v>
      </c>
      <c r="G505" s="39">
        <v>0.94354099999999996</v>
      </c>
      <c r="H505" s="39">
        <v>5730.91</v>
      </c>
      <c r="I505" s="39">
        <v>345656429.04402697</v>
      </c>
    </row>
    <row r="506" spans="1:9" x14ac:dyDescent="0.25">
      <c r="A506" s="40">
        <v>43480</v>
      </c>
      <c r="B506" s="39" t="s">
        <v>41</v>
      </c>
      <c r="C506" s="39" t="s">
        <v>42</v>
      </c>
      <c r="D506" s="39">
        <v>59.370843800000003</v>
      </c>
      <c r="E506" s="39">
        <v>62.428468799999997</v>
      </c>
      <c r="F506" s="39">
        <v>-4.8978099999999998</v>
      </c>
      <c r="G506" s="39">
        <v>-3.0576249999999998</v>
      </c>
      <c r="H506" s="39">
        <v>5030.91</v>
      </c>
      <c r="I506" s="39">
        <v>298689490.52354503</v>
      </c>
    </row>
    <row r="507" spans="1:9" x14ac:dyDescent="0.25">
      <c r="A507" s="40">
        <v>43479</v>
      </c>
      <c r="B507" s="39" t="s">
        <v>41</v>
      </c>
      <c r="C507" s="39" t="s">
        <v>42</v>
      </c>
      <c r="D507" s="39">
        <v>62.428468680000002</v>
      </c>
      <c r="E507" s="39">
        <v>62.326852680000002</v>
      </c>
      <c r="F507" s="39">
        <v>0.16303999999999999</v>
      </c>
      <c r="G507" s="39">
        <v>0.101616</v>
      </c>
      <c r="H507" s="39">
        <v>5030.91</v>
      </c>
      <c r="I507" s="39">
        <v>314072132.223836</v>
      </c>
    </row>
    <row r="508" spans="1:9" x14ac:dyDescent="0.25">
      <c r="A508" s="40">
        <v>43476</v>
      </c>
      <c r="B508" s="39" t="s">
        <v>41</v>
      </c>
      <c r="C508" s="39" t="s">
        <v>42</v>
      </c>
      <c r="D508" s="39">
        <v>62.326852580000001</v>
      </c>
      <c r="E508" s="39">
        <v>65.271913580000003</v>
      </c>
      <c r="F508" s="39">
        <v>-4.5119899999999999</v>
      </c>
      <c r="G508" s="39">
        <v>-2.9450609999999999</v>
      </c>
      <c r="H508" s="39">
        <v>4830.91</v>
      </c>
      <c r="I508" s="39">
        <v>301095540.05095202</v>
      </c>
    </row>
    <row r="509" spans="1:9" x14ac:dyDescent="0.25">
      <c r="A509" s="40">
        <v>43475</v>
      </c>
      <c r="B509" s="39" t="s">
        <v>41</v>
      </c>
      <c r="C509" s="39" t="s">
        <v>42</v>
      </c>
      <c r="D509" s="39">
        <v>65.271913280000007</v>
      </c>
      <c r="E509" s="39">
        <v>66.502967279999993</v>
      </c>
      <c r="F509" s="39">
        <v>-1.8511299999999999</v>
      </c>
      <c r="G509" s="39">
        <v>-1.2310540000000001</v>
      </c>
      <c r="H509" s="39">
        <v>4780.91</v>
      </c>
      <c r="I509" s="39">
        <v>312059273.46331102</v>
      </c>
    </row>
    <row r="510" spans="1:9" x14ac:dyDescent="0.25">
      <c r="A510" s="40">
        <v>43474</v>
      </c>
      <c r="B510" s="39" t="s">
        <v>41</v>
      </c>
      <c r="C510" s="39" t="s">
        <v>42</v>
      </c>
      <c r="D510" s="39">
        <v>66.50296754</v>
      </c>
      <c r="E510" s="39">
        <v>68.455041539999996</v>
      </c>
      <c r="F510" s="39">
        <v>-2.85161</v>
      </c>
      <c r="G510" s="39">
        <v>-1.9520740000000001</v>
      </c>
      <c r="H510" s="39">
        <v>4630.91</v>
      </c>
      <c r="I510" s="39">
        <v>307969390.416596</v>
      </c>
    </row>
    <row r="511" spans="1:9" x14ac:dyDescent="0.25">
      <c r="A511" s="40">
        <v>43473</v>
      </c>
      <c r="B511" s="39" t="s">
        <v>41</v>
      </c>
      <c r="C511" s="39" t="s">
        <v>42</v>
      </c>
      <c r="D511" s="39">
        <v>68.455041179999995</v>
      </c>
      <c r="E511" s="39">
        <v>70.782752180000003</v>
      </c>
      <c r="F511" s="39">
        <v>-3.2885300000000002</v>
      </c>
      <c r="G511" s="39">
        <v>-2.3277109999999999</v>
      </c>
      <c r="H511" s="39">
        <v>4480.91</v>
      </c>
      <c r="I511" s="39">
        <v>306741015.48395598</v>
      </c>
    </row>
    <row r="512" spans="1:9" x14ac:dyDescent="0.25">
      <c r="A512" s="40">
        <v>43472</v>
      </c>
      <c r="B512" s="39" t="s">
        <v>41</v>
      </c>
      <c r="C512" s="39" t="s">
        <v>42</v>
      </c>
      <c r="D512" s="39">
        <v>70.782751750000003</v>
      </c>
      <c r="E512" s="39">
        <v>72.699164749999994</v>
      </c>
      <c r="F512" s="39">
        <v>-2.6360899999999998</v>
      </c>
      <c r="G512" s="39">
        <v>-1.9164129999999999</v>
      </c>
      <c r="H512" s="39">
        <v>4480.91</v>
      </c>
      <c r="I512" s="39">
        <v>317171281.70959598</v>
      </c>
    </row>
    <row r="513" spans="1:9" x14ac:dyDescent="0.25">
      <c r="A513" s="40">
        <v>43469</v>
      </c>
      <c r="B513" s="39" t="s">
        <v>41</v>
      </c>
      <c r="C513" s="39" t="s">
        <v>42</v>
      </c>
      <c r="D513" s="39">
        <v>72.69916499</v>
      </c>
      <c r="E513" s="39">
        <v>83.044886989999995</v>
      </c>
      <c r="F513" s="39">
        <v>-12.457990000000001</v>
      </c>
      <c r="G513" s="39">
        <v>-10.345722</v>
      </c>
      <c r="H513" s="39">
        <v>3780.91</v>
      </c>
      <c r="I513" s="39">
        <v>274869145.30067003</v>
      </c>
    </row>
    <row r="514" spans="1:9" x14ac:dyDescent="0.25">
      <c r="A514" s="40">
        <v>43468</v>
      </c>
      <c r="B514" s="39" t="s">
        <v>41</v>
      </c>
      <c r="C514" s="39" t="s">
        <v>42</v>
      </c>
      <c r="D514" s="39">
        <v>83.044886950000006</v>
      </c>
      <c r="E514" s="39">
        <v>77.473796949999993</v>
      </c>
      <c r="F514" s="39">
        <v>7.1909299999999998</v>
      </c>
      <c r="G514" s="39">
        <v>5.5710899999999999</v>
      </c>
      <c r="H514" s="39">
        <v>3380.91</v>
      </c>
      <c r="I514" s="39">
        <v>280767454.82789803</v>
      </c>
    </row>
    <row r="515" spans="1:9" x14ac:dyDescent="0.25">
      <c r="A515" s="40">
        <v>43467</v>
      </c>
      <c r="B515" s="39" t="s">
        <v>41</v>
      </c>
      <c r="C515" s="39" t="s">
        <v>42</v>
      </c>
      <c r="D515" s="39">
        <v>77.473797230000002</v>
      </c>
      <c r="E515" s="39">
        <v>81.456156230000005</v>
      </c>
      <c r="F515" s="39">
        <v>-4.88896</v>
      </c>
      <c r="G515" s="39">
        <v>-3.9823590000000002</v>
      </c>
      <c r="H515" s="39">
        <v>3080.91</v>
      </c>
      <c r="I515" s="39">
        <v>238689951.571473</v>
      </c>
    </row>
    <row r="516" spans="1:9" x14ac:dyDescent="0.25">
      <c r="A516" s="40">
        <v>43465</v>
      </c>
      <c r="B516" s="39" t="s">
        <v>41</v>
      </c>
      <c r="C516" s="39" t="s">
        <v>42</v>
      </c>
      <c r="D516" s="39">
        <v>81.456155969999998</v>
      </c>
      <c r="E516" s="39">
        <v>86.65629697</v>
      </c>
      <c r="F516" s="39">
        <v>-6.0008800000000004</v>
      </c>
      <c r="G516" s="39">
        <v>-5.2001410000000003</v>
      </c>
      <c r="H516" s="39">
        <v>2630.91</v>
      </c>
      <c r="I516" s="39">
        <v>214303978.21534401</v>
      </c>
    </row>
    <row r="517" spans="1:9" x14ac:dyDescent="0.25">
      <c r="A517" s="40">
        <v>43462</v>
      </c>
      <c r="B517" s="39" t="s">
        <v>41</v>
      </c>
      <c r="C517" s="39" t="s">
        <v>42</v>
      </c>
      <c r="D517" s="39">
        <v>86.656296729999994</v>
      </c>
      <c r="E517" s="39">
        <v>85.518775730000002</v>
      </c>
      <c r="F517" s="39">
        <v>1.3301400000000001</v>
      </c>
      <c r="G517" s="39">
        <v>1.137521</v>
      </c>
      <c r="H517" s="39">
        <v>2530.91</v>
      </c>
      <c r="I517" s="39">
        <v>219319461.269517</v>
      </c>
    </row>
    <row r="518" spans="1:9" x14ac:dyDescent="0.25">
      <c r="A518" s="40">
        <v>43461</v>
      </c>
      <c r="B518" s="39" t="s">
        <v>41</v>
      </c>
      <c r="C518" s="39" t="s">
        <v>42</v>
      </c>
      <c r="D518" s="39">
        <v>85.518775329999997</v>
      </c>
      <c r="E518" s="39">
        <v>83.760064330000006</v>
      </c>
      <c r="F518" s="39">
        <v>2.0996999999999999</v>
      </c>
      <c r="G518" s="39">
        <v>1.7587109999999999</v>
      </c>
      <c r="H518" s="39">
        <v>2530.91</v>
      </c>
      <c r="I518" s="39">
        <v>216440494.708</v>
      </c>
    </row>
    <row r="519" spans="1:9" x14ac:dyDescent="0.25">
      <c r="A519" s="40">
        <v>43460</v>
      </c>
      <c r="B519" s="39" t="s">
        <v>41</v>
      </c>
      <c r="C519" s="39" t="s">
        <v>42</v>
      </c>
      <c r="D519" s="39">
        <v>83.760064360000001</v>
      </c>
      <c r="E519" s="39">
        <v>89.651895359999997</v>
      </c>
      <c r="F519" s="39">
        <v>-6.5719000000000003</v>
      </c>
      <c r="G519" s="39">
        <v>-5.8918309999999998</v>
      </c>
      <c r="H519" s="39">
        <v>2430.91</v>
      </c>
      <c r="I519" s="39">
        <v>203613345.57349601</v>
      </c>
    </row>
    <row r="520" spans="1:9" x14ac:dyDescent="0.25">
      <c r="A520" s="40">
        <v>43458</v>
      </c>
      <c r="B520" s="39" t="s">
        <v>41</v>
      </c>
      <c r="C520" s="39" t="s">
        <v>42</v>
      </c>
      <c r="D520" s="39">
        <v>89.651895359999997</v>
      </c>
      <c r="E520" s="39">
        <v>82.45910336</v>
      </c>
      <c r="F520" s="39">
        <v>8.7228600000000007</v>
      </c>
      <c r="G520" s="39">
        <v>7.1927919999999999</v>
      </c>
      <c r="H520" s="39">
        <v>2430.91</v>
      </c>
      <c r="I520" s="39">
        <v>217935868.25336799</v>
      </c>
    </row>
    <row r="521" spans="1:9" x14ac:dyDescent="0.25">
      <c r="A521" s="40">
        <v>43455</v>
      </c>
      <c r="B521" s="39" t="s">
        <v>41</v>
      </c>
      <c r="C521" s="39" t="s">
        <v>42</v>
      </c>
      <c r="D521" s="39">
        <v>82.459103139999996</v>
      </c>
      <c r="E521" s="39">
        <v>75.039559139999994</v>
      </c>
      <c r="F521" s="39">
        <v>9.8875100000000007</v>
      </c>
      <c r="G521" s="39">
        <v>7.4195440000000001</v>
      </c>
      <c r="H521" s="39">
        <v>2430.91</v>
      </c>
      <c r="I521" s="39">
        <v>200450823.33226299</v>
      </c>
    </row>
    <row r="522" spans="1:9" x14ac:dyDescent="0.25">
      <c r="A522" s="40">
        <v>43454</v>
      </c>
      <c r="B522" s="39" t="s">
        <v>41</v>
      </c>
      <c r="C522" s="39" t="s">
        <v>42</v>
      </c>
      <c r="D522" s="39">
        <v>75.039559539999999</v>
      </c>
      <c r="E522" s="39">
        <v>73.139386540000004</v>
      </c>
      <c r="F522" s="39">
        <v>2.59802</v>
      </c>
      <c r="G522" s="39">
        <v>1.9001729999999999</v>
      </c>
      <c r="H522" s="39">
        <v>4080.91</v>
      </c>
      <c r="I522" s="39">
        <v>306229839.00150001</v>
      </c>
    </row>
    <row r="523" spans="1:9" x14ac:dyDescent="0.25">
      <c r="A523" s="40">
        <v>43453</v>
      </c>
      <c r="B523" s="39" t="s">
        <v>41</v>
      </c>
      <c r="C523" s="39" t="s">
        <v>42</v>
      </c>
      <c r="D523" s="39">
        <v>73.13938684</v>
      </c>
      <c r="E523" s="39">
        <v>71.437682839999994</v>
      </c>
      <c r="F523" s="39">
        <v>2.3820800000000002</v>
      </c>
      <c r="G523" s="39">
        <v>1.7017040000000001</v>
      </c>
      <c r="H523" s="39">
        <v>4080.91</v>
      </c>
      <c r="I523" s="39">
        <v>298475401.42799801</v>
      </c>
    </row>
    <row r="524" spans="1:9" x14ac:dyDescent="0.25">
      <c r="A524" s="40">
        <v>43452</v>
      </c>
      <c r="B524" s="39" t="s">
        <v>41</v>
      </c>
      <c r="C524" s="39" t="s">
        <v>42</v>
      </c>
      <c r="D524" s="39">
        <v>71.437682600000002</v>
      </c>
      <c r="E524" s="39">
        <v>69.765139599999998</v>
      </c>
      <c r="F524" s="39">
        <v>2.3973900000000001</v>
      </c>
      <c r="G524" s="39">
        <v>1.6725429999999999</v>
      </c>
      <c r="H524" s="39">
        <v>3780.91</v>
      </c>
      <c r="I524" s="39">
        <v>270099591.39453101</v>
      </c>
    </row>
    <row r="525" spans="1:9" x14ac:dyDescent="0.25">
      <c r="A525" s="40">
        <v>43451</v>
      </c>
      <c r="B525" s="39" t="s">
        <v>41</v>
      </c>
      <c r="C525" s="39" t="s">
        <v>42</v>
      </c>
      <c r="D525" s="39">
        <v>69.765139869999999</v>
      </c>
      <c r="E525" s="39">
        <v>65.555044870000003</v>
      </c>
      <c r="F525" s="39">
        <v>6.4222299999999999</v>
      </c>
      <c r="G525" s="39">
        <v>4.2100949999999999</v>
      </c>
      <c r="H525" s="39">
        <v>3880.91</v>
      </c>
      <c r="I525" s="39">
        <v>270752368.50316101</v>
      </c>
    </row>
    <row r="526" spans="1:9" x14ac:dyDescent="0.25">
      <c r="A526" s="40">
        <v>43448</v>
      </c>
      <c r="B526" s="39" t="s">
        <v>41</v>
      </c>
      <c r="C526" s="39" t="s">
        <v>42</v>
      </c>
      <c r="D526" s="39">
        <v>65.555044859999995</v>
      </c>
      <c r="E526" s="39">
        <v>62.309665860000003</v>
      </c>
      <c r="F526" s="39">
        <v>5.2084700000000002</v>
      </c>
      <c r="G526" s="39">
        <v>3.2453789999999998</v>
      </c>
      <c r="H526" s="39">
        <v>3880.91</v>
      </c>
      <c r="I526" s="39">
        <v>254413360.25771201</v>
      </c>
    </row>
    <row r="527" spans="1:9" x14ac:dyDescent="0.25">
      <c r="A527" s="40">
        <v>43447</v>
      </c>
      <c r="B527" s="39" t="s">
        <v>41</v>
      </c>
      <c r="C527" s="39" t="s">
        <v>42</v>
      </c>
      <c r="D527" s="39">
        <v>62.309665389999999</v>
      </c>
      <c r="E527" s="39">
        <v>63.383213390000002</v>
      </c>
      <c r="F527" s="39">
        <v>-1.69374</v>
      </c>
      <c r="G527" s="39">
        <v>-1.0735479999999999</v>
      </c>
      <c r="H527" s="39">
        <v>3880.91</v>
      </c>
      <c r="I527" s="39">
        <v>241818328.12803501</v>
      </c>
    </row>
    <row r="528" spans="1:9" x14ac:dyDescent="0.25">
      <c r="A528" s="40">
        <v>43446</v>
      </c>
      <c r="B528" s="39" t="s">
        <v>41</v>
      </c>
      <c r="C528" s="39" t="s">
        <v>42</v>
      </c>
      <c r="D528" s="39">
        <v>63.383213320000003</v>
      </c>
      <c r="E528" s="39">
        <v>63.797732320000001</v>
      </c>
      <c r="F528" s="39">
        <v>-0.64973999999999998</v>
      </c>
      <c r="G528" s="39">
        <v>-0.41451900000000003</v>
      </c>
      <c r="H528" s="39">
        <v>3880.91</v>
      </c>
      <c r="I528" s="39">
        <v>245984673.17214701</v>
      </c>
    </row>
    <row r="529" spans="1:9" x14ac:dyDescent="0.25">
      <c r="A529" s="40">
        <v>43445</v>
      </c>
      <c r="B529" s="39" t="s">
        <v>41</v>
      </c>
      <c r="C529" s="39" t="s">
        <v>42</v>
      </c>
      <c r="D529" s="39">
        <v>63.79773264</v>
      </c>
      <c r="E529" s="39">
        <v>64.029991640000006</v>
      </c>
      <c r="F529" s="39">
        <v>-0.36273</v>
      </c>
      <c r="G529" s="39">
        <v>-0.23225899999999999</v>
      </c>
      <c r="H529" s="39">
        <v>3880.91</v>
      </c>
      <c r="I529" s="39">
        <v>247593386.175367</v>
      </c>
    </row>
    <row r="530" spans="1:9" x14ac:dyDescent="0.25">
      <c r="A530" s="40">
        <v>43444</v>
      </c>
      <c r="B530" s="39" t="s">
        <v>41</v>
      </c>
      <c r="C530" s="39" t="s">
        <v>42</v>
      </c>
      <c r="D530" s="39">
        <v>64.029991839999994</v>
      </c>
      <c r="E530" s="39">
        <v>64.637258840000001</v>
      </c>
      <c r="F530" s="39">
        <v>-0.9395</v>
      </c>
      <c r="G530" s="39">
        <v>-0.607267</v>
      </c>
      <c r="H530" s="39">
        <v>3880.91</v>
      </c>
      <c r="I530" s="39">
        <v>248494763.69175801</v>
      </c>
    </row>
    <row r="531" spans="1:9" x14ac:dyDescent="0.25">
      <c r="A531" s="40">
        <v>43441</v>
      </c>
      <c r="B531" s="39" t="s">
        <v>41</v>
      </c>
      <c r="C531" s="39" t="s">
        <v>42</v>
      </c>
      <c r="D531" s="39">
        <v>64.63725839</v>
      </c>
      <c r="E531" s="39">
        <v>58.651087390000001</v>
      </c>
      <c r="F531" s="39">
        <v>10.20641</v>
      </c>
      <c r="G531" s="39">
        <v>5.9861709999999997</v>
      </c>
      <c r="H531" s="39">
        <v>3880.91</v>
      </c>
      <c r="I531" s="39">
        <v>250851511.732851</v>
      </c>
    </row>
    <row r="532" spans="1:9" x14ac:dyDescent="0.25">
      <c r="A532" s="40">
        <v>43440</v>
      </c>
      <c r="B532" s="39" t="s">
        <v>41</v>
      </c>
      <c r="C532" s="39" t="s">
        <v>42</v>
      </c>
      <c r="D532" s="39">
        <v>58.65108704</v>
      </c>
      <c r="E532" s="39">
        <v>57.079638039999999</v>
      </c>
      <c r="F532" s="39">
        <v>2.7530800000000002</v>
      </c>
      <c r="G532" s="39">
        <v>1.5714490000000001</v>
      </c>
      <c r="H532" s="39">
        <v>4180.91</v>
      </c>
      <c r="I532" s="39">
        <v>245215033.61858001</v>
      </c>
    </row>
    <row r="533" spans="1:9" x14ac:dyDescent="0.25">
      <c r="A533" s="40">
        <v>43438</v>
      </c>
      <c r="B533" s="39" t="s">
        <v>41</v>
      </c>
      <c r="C533" s="39" t="s">
        <v>42</v>
      </c>
      <c r="D533" s="39">
        <v>57.079637689999998</v>
      </c>
      <c r="E533" s="39">
        <v>47.341314689999997</v>
      </c>
      <c r="F533" s="39">
        <v>20.570450000000001</v>
      </c>
      <c r="G533" s="39">
        <v>9.7383229999999994</v>
      </c>
      <c r="H533" s="39">
        <v>5630.91</v>
      </c>
      <c r="I533" s="39">
        <v>321410416.82427299</v>
      </c>
    </row>
    <row r="534" spans="1:9" x14ac:dyDescent="0.25">
      <c r="A534" s="40">
        <v>43437</v>
      </c>
      <c r="B534" s="39" t="s">
        <v>41</v>
      </c>
      <c r="C534" s="39" t="s">
        <v>42</v>
      </c>
      <c r="D534" s="39">
        <v>47.341314760000003</v>
      </c>
      <c r="E534" s="39">
        <v>51.042204759999997</v>
      </c>
      <c r="F534" s="39">
        <v>-7.2506500000000003</v>
      </c>
      <c r="G534" s="39">
        <v>-3.7008899999999998</v>
      </c>
      <c r="H534" s="39">
        <v>5980.91</v>
      </c>
      <c r="I534" s="39">
        <v>283144237.54386097</v>
      </c>
    </row>
    <row r="535" spans="1:9" x14ac:dyDescent="0.25">
      <c r="A535" s="40">
        <v>43434</v>
      </c>
      <c r="B535" s="39" t="s">
        <v>41</v>
      </c>
      <c r="C535" s="39" t="s">
        <v>42</v>
      </c>
      <c r="D535" s="39">
        <v>51.042204329999997</v>
      </c>
      <c r="E535" s="39">
        <v>54.036199330000002</v>
      </c>
      <c r="F535" s="39">
        <v>-5.5407200000000003</v>
      </c>
      <c r="G535" s="39">
        <v>-2.993995</v>
      </c>
      <c r="H535" s="39">
        <v>5480.91</v>
      </c>
      <c r="I535" s="39">
        <v>279757830.21874797</v>
      </c>
    </row>
    <row r="536" spans="1:9" x14ac:dyDescent="0.25">
      <c r="A536" s="40">
        <v>43433</v>
      </c>
      <c r="B536" s="39" t="s">
        <v>41</v>
      </c>
      <c r="C536" s="39" t="s">
        <v>42</v>
      </c>
      <c r="D536" s="39">
        <v>54.036198829999996</v>
      </c>
      <c r="E536" s="39">
        <v>53.269831830000001</v>
      </c>
      <c r="F536" s="39">
        <v>1.43865</v>
      </c>
      <c r="G536" s="39">
        <v>0.76636700000000002</v>
      </c>
      <c r="H536" s="39">
        <v>5080.91</v>
      </c>
      <c r="I536" s="39">
        <v>274553171.06973201</v>
      </c>
    </row>
    <row r="537" spans="1:9" x14ac:dyDescent="0.25">
      <c r="A537" s="40">
        <v>43432</v>
      </c>
      <c r="B537" s="39" t="s">
        <v>41</v>
      </c>
      <c r="C537" s="39" t="s">
        <v>42</v>
      </c>
      <c r="D537" s="39">
        <v>53.269832170000001</v>
      </c>
      <c r="E537" s="39">
        <v>55.711406169999997</v>
      </c>
      <c r="F537" s="39">
        <v>-4.3825399999999997</v>
      </c>
      <c r="G537" s="39">
        <v>-2.4415740000000001</v>
      </c>
      <c r="H537" s="39">
        <v>5080.91</v>
      </c>
      <c r="I537" s="39">
        <v>270659329.510539</v>
      </c>
    </row>
    <row r="538" spans="1:9" x14ac:dyDescent="0.25">
      <c r="A538" s="40">
        <v>43431</v>
      </c>
      <c r="B538" s="39" t="s">
        <v>41</v>
      </c>
      <c r="C538" s="39" t="s">
        <v>42</v>
      </c>
      <c r="D538" s="39">
        <v>55.711405900000003</v>
      </c>
      <c r="E538" s="39">
        <v>56.4483149</v>
      </c>
      <c r="F538" s="39">
        <v>-1.3054600000000001</v>
      </c>
      <c r="G538" s="39">
        <v>-0.73690900000000004</v>
      </c>
      <c r="H538" s="39">
        <v>4480.91</v>
      </c>
      <c r="I538" s="39">
        <v>249637907.23418</v>
      </c>
    </row>
    <row r="539" spans="1:9" x14ac:dyDescent="0.25">
      <c r="A539" s="40">
        <v>43430</v>
      </c>
      <c r="B539" s="39" t="s">
        <v>41</v>
      </c>
      <c r="C539" s="39" t="s">
        <v>42</v>
      </c>
      <c r="D539" s="39">
        <v>56.448315149999999</v>
      </c>
      <c r="E539" s="39">
        <v>63.431369150000002</v>
      </c>
      <c r="F539" s="39">
        <v>-11.00883</v>
      </c>
      <c r="G539" s="39">
        <v>-6.9830540000000001</v>
      </c>
      <c r="H539" s="39">
        <v>3980.91</v>
      </c>
      <c r="I539" s="39">
        <v>224715775.16041601</v>
      </c>
    </row>
    <row r="540" spans="1:9" x14ac:dyDescent="0.25">
      <c r="A540" s="40">
        <v>43427</v>
      </c>
      <c r="B540" s="39" t="s">
        <v>41</v>
      </c>
      <c r="C540" s="39" t="s">
        <v>42</v>
      </c>
      <c r="D540" s="39">
        <v>63.431368859999999</v>
      </c>
      <c r="E540" s="39">
        <v>61.873676860000003</v>
      </c>
      <c r="F540" s="39">
        <v>2.5175399999999999</v>
      </c>
      <c r="G540" s="39">
        <v>1.5576920000000001</v>
      </c>
      <c r="H540" s="39">
        <v>3580.91</v>
      </c>
      <c r="I540" s="39">
        <v>227142149.92719999</v>
      </c>
    </row>
    <row r="541" spans="1:9" x14ac:dyDescent="0.25">
      <c r="A541" s="40">
        <v>43425</v>
      </c>
      <c r="B541" s="39" t="s">
        <v>41</v>
      </c>
      <c r="C541" s="39" t="s">
        <v>42</v>
      </c>
      <c r="D541" s="39">
        <v>61.873677139999998</v>
      </c>
      <c r="E541" s="39">
        <v>63.268845140000003</v>
      </c>
      <c r="F541" s="39">
        <v>-2.2051400000000001</v>
      </c>
      <c r="G541" s="39">
        <v>-1.395168</v>
      </c>
      <c r="H541" s="39">
        <v>4530.91</v>
      </c>
      <c r="I541" s="39">
        <v>280344186.23775101</v>
      </c>
    </row>
    <row r="542" spans="1:9" x14ac:dyDescent="0.25">
      <c r="A542" s="40">
        <v>43424</v>
      </c>
      <c r="B542" s="39" t="s">
        <v>41</v>
      </c>
      <c r="C542" s="39" t="s">
        <v>42</v>
      </c>
      <c r="D542" s="39">
        <v>63.26884475</v>
      </c>
      <c r="E542" s="39">
        <v>58.319182750000003</v>
      </c>
      <c r="F542" s="39">
        <v>8.48719</v>
      </c>
      <c r="G542" s="39">
        <v>4.949662</v>
      </c>
      <c r="H542" s="39">
        <v>4530.91</v>
      </c>
      <c r="I542" s="39">
        <v>286665567.90391201</v>
      </c>
    </row>
    <row r="543" spans="1:9" x14ac:dyDescent="0.25">
      <c r="A543" s="40">
        <v>43423</v>
      </c>
      <c r="B543" s="39" t="s">
        <v>41</v>
      </c>
      <c r="C543" s="39" t="s">
        <v>42</v>
      </c>
      <c r="D543" s="39">
        <v>58.31918237</v>
      </c>
      <c r="E543" s="39">
        <v>53.513848369999998</v>
      </c>
      <c r="F543" s="39">
        <v>8.9796099999999992</v>
      </c>
      <c r="G543" s="39">
        <v>4.8053340000000002</v>
      </c>
      <c r="H543" s="39">
        <v>5380.91</v>
      </c>
      <c r="I543" s="39">
        <v>313810388.24492103</v>
      </c>
    </row>
    <row r="544" spans="1:9" x14ac:dyDescent="0.25">
      <c r="A544" s="40">
        <v>43420</v>
      </c>
      <c r="B544" s="39" t="s">
        <v>41</v>
      </c>
      <c r="C544" s="39" t="s">
        <v>42</v>
      </c>
      <c r="D544" s="39">
        <v>53.51384857</v>
      </c>
      <c r="E544" s="39">
        <v>57.262831570000003</v>
      </c>
      <c r="F544" s="39">
        <v>-6.54697</v>
      </c>
      <c r="G544" s="39">
        <v>-3.748983</v>
      </c>
      <c r="H544" s="39">
        <v>5380.91</v>
      </c>
      <c r="I544" s="39">
        <v>287953309.93649501</v>
      </c>
    </row>
    <row r="545" spans="1:9" x14ac:dyDescent="0.25">
      <c r="A545" s="40">
        <v>43419</v>
      </c>
      <c r="B545" s="39" t="s">
        <v>41</v>
      </c>
      <c r="C545" s="39" t="s">
        <v>42</v>
      </c>
      <c r="D545" s="39">
        <v>57.2628317</v>
      </c>
      <c r="E545" s="39">
        <v>58.983291700000002</v>
      </c>
      <c r="F545" s="39">
        <v>-2.9168599999999998</v>
      </c>
      <c r="G545" s="39">
        <v>-1.7204600000000001</v>
      </c>
      <c r="H545" s="39">
        <v>6380.91</v>
      </c>
      <c r="I545" s="39">
        <v>365389089.94850999</v>
      </c>
    </row>
    <row r="546" spans="1:9" x14ac:dyDescent="0.25">
      <c r="A546" s="40">
        <v>43418</v>
      </c>
      <c r="B546" s="39" t="s">
        <v>41</v>
      </c>
      <c r="C546" s="39" t="s">
        <v>42</v>
      </c>
      <c r="D546" s="39">
        <v>58.983291950000002</v>
      </c>
      <c r="E546" s="39">
        <v>56.532645950000003</v>
      </c>
      <c r="F546" s="39">
        <v>4.3349200000000003</v>
      </c>
      <c r="G546" s="39">
        <v>2.4506459999999999</v>
      </c>
      <c r="H546" s="39">
        <v>6380.91</v>
      </c>
      <c r="I546" s="39">
        <v>376367195.40325803</v>
      </c>
    </row>
    <row r="547" spans="1:9" x14ac:dyDescent="0.25">
      <c r="A547" s="40">
        <v>43417</v>
      </c>
      <c r="B547" s="39" t="s">
        <v>41</v>
      </c>
      <c r="C547" s="39" t="s">
        <v>42</v>
      </c>
      <c r="D547" s="39">
        <v>56.53264583</v>
      </c>
      <c r="E547" s="39">
        <v>56.021193830000001</v>
      </c>
      <c r="F547" s="39">
        <v>0.91295999999999999</v>
      </c>
      <c r="G547" s="39">
        <v>0.51145200000000002</v>
      </c>
      <c r="H547" s="39">
        <v>6980.91</v>
      </c>
      <c r="I547" s="39">
        <v>394649425.66639602</v>
      </c>
    </row>
    <row r="548" spans="1:9" x14ac:dyDescent="0.25">
      <c r="A548" s="40">
        <v>43416</v>
      </c>
      <c r="B548" s="39" t="s">
        <v>41</v>
      </c>
      <c r="C548" s="39" t="s">
        <v>42</v>
      </c>
      <c r="D548" s="39">
        <v>56.021193410000002</v>
      </c>
      <c r="E548" s="39">
        <v>50.271435410000002</v>
      </c>
      <c r="F548" s="39">
        <v>11.437430000000001</v>
      </c>
      <c r="G548" s="39">
        <v>5.7497579999999999</v>
      </c>
      <c r="H548" s="39">
        <v>6980.91</v>
      </c>
      <c r="I548" s="39">
        <v>391079021.33018899</v>
      </c>
    </row>
    <row r="549" spans="1:9" x14ac:dyDescent="0.25">
      <c r="A549" s="40">
        <v>43413</v>
      </c>
      <c r="B549" s="39" t="s">
        <v>41</v>
      </c>
      <c r="C549" s="39" t="s">
        <v>42</v>
      </c>
      <c r="D549" s="39">
        <v>50.271435310000001</v>
      </c>
      <c r="E549" s="39">
        <v>48.161013310000001</v>
      </c>
      <c r="F549" s="39">
        <v>4.3820100000000002</v>
      </c>
      <c r="G549" s="39">
        <v>2.1104219999999998</v>
      </c>
      <c r="H549" s="39">
        <v>6980.91</v>
      </c>
      <c r="I549" s="39">
        <v>350940466.012802</v>
      </c>
    </row>
    <row r="550" spans="1:9" x14ac:dyDescent="0.25">
      <c r="A550" s="40">
        <v>43412</v>
      </c>
      <c r="B550" s="39" t="s">
        <v>41</v>
      </c>
      <c r="C550" s="39" t="s">
        <v>42</v>
      </c>
      <c r="D550" s="39">
        <v>48.161012900000003</v>
      </c>
      <c r="E550" s="39">
        <v>47.800616900000001</v>
      </c>
      <c r="F550" s="39">
        <v>0.75395999999999996</v>
      </c>
      <c r="G550" s="39">
        <v>0.36039599999999999</v>
      </c>
      <c r="H550" s="39">
        <v>6680.91</v>
      </c>
      <c r="I550" s="39">
        <v>321759489.015764</v>
      </c>
    </row>
    <row r="551" spans="1:9" x14ac:dyDescent="0.25">
      <c r="A551" s="40">
        <v>43411</v>
      </c>
      <c r="B551" s="39" t="s">
        <v>41</v>
      </c>
      <c r="C551" s="39" t="s">
        <v>42</v>
      </c>
      <c r="D551" s="39">
        <v>47.800616759999997</v>
      </c>
      <c r="E551" s="39">
        <v>53.835161759999998</v>
      </c>
      <c r="F551" s="39">
        <v>-11.209300000000001</v>
      </c>
      <c r="G551" s="39">
        <v>-6.0345449999999996</v>
      </c>
      <c r="H551" s="39">
        <v>5680.91</v>
      </c>
      <c r="I551" s="39">
        <v>271551097.359285</v>
      </c>
    </row>
    <row r="552" spans="1:9" x14ac:dyDescent="0.25">
      <c r="A552" s="40">
        <v>43410</v>
      </c>
      <c r="B552" s="39" t="s">
        <v>41</v>
      </c>
      <c r="C552" s="39" t="s">
        <v>42</v>
      </c>
      <c r="D552" s="39">
        <v>53.835161749999997</v>
      </c>
      <c r="E552" s="39">
        <v>56.912648750000002</v>
      </c>
      <c r="F552" s="39">
        <v>-5.4073900000000004</v>
      </c>
      <c r="G552" s="39">
        <v>-3.0774870000000001</v>
      </c>
      <c r="H552" s="39">
        <v>5680.91</v>
      </c>
      <c r="I552" s="39">
        <v>305832816.407516</v>
      </c>
    </row>
    <row r="553" spans="1:9" x14ac:dyDescent="0.25">
      <c r="A553" s="40">
        <v>43409</v>
      </c>
      <c r="B553" s="39" t="s">
        <v>41</v>
      </c>
      <c r="C553" s="39" t="s">
        <v>42</v>
      </c>
      <c r="D553" s="39">
        <v>56.91264915</v>
      </c>
      <c r="E553" s="39">
        <v>57.809805150000003</v>
      </c>
      <c r="F553" s="39">
        <v>-1.5519099999999999</v>
      </c>
      <c r="G553" s="39">
        <v>-0.89715599999999995</v>
      </c>
      <c r="H553" s="39">
        <v>5680.91</v>
      </c>
      <c r="I553" s="39">
        <v>323315751.50802398</v>
      </c>
    </row>
    <row r="554" spans="1:9" x14ac:dyDescent="0.25">
      <c r="A554" s="40">
        <v>43406</v>
      </c>
      <c r="B554" s="39" t="s">
        <v>41</v>
      </c>
      <c r="C554" s="39" t="s">
        <v>42</v>
      </c>
      <c r="D554" s="39">
        <v>57.809804669999998</v>
      </c>
      <c r="E554" s="39">
        <v>57.007848670000001</v>
      </c>
      <c r="F554" s="39">
        <v>1.4067499999999999</v>
      </c>
      <c r="G554" s="39">
        <v>0.801956</v>
      </c>
      <c r="H554" s="39">
        <v>5680.91</v>
      </c>
      <c r="I554" s="39">
        <v>328412413.06745899</v>
      </c>
    </row>
    <row r="555" spans="1:9" x14ac:dyDescent="0.25">
      <c r="A555" s="40">
        <v>43405</v>
      </c>
      <c r="B555" s="39" t="s">
        <v>41</v>
      </c>
      <c r="C555" s="39" t="s">
        <v>42</v>
      </c>
      <c r="D555" s="39">
        <v>57.007849069999999</v>
      </c>
      <c r="E555" s="39">
        <v>61.074617070000002</v>
      </c>
      <c r="F555" s="39">
        <v>-6.65869</v>
      </c>
      <c r="G555" s="39">
        <v>-4.0667679999999997</v>
      </c>
      <c r="H555" s="39">
        <v>6680.91</v>
      </c>
      <c r="I555" s="39">
        <v>380864422.94595098</v>
      </c>
    </row>
    <row r="556" spans="1:9" x14ac:dyDescent="0.25">
      <c r="A556" s="40">
        <v>43404</v>
      </c>
      <c r="B556" s="39" t="s">
        <v>41</v>
      </c>
      <c r="C556" s="39" t="s">
        <v>42</v>
      </c>
      <c r="D556" s="39">
        <v>61.074616570000003</v>
      </c>
      <c r="E556" s="39">
        <v>63.716288570000003</v>
      </c>
      <c r="F556" s="39">
        <v>-4.1459900000000003</v>
      </c>
      <c r="G556" s="39">
        <v>-2.6416719999999998</v>
      </c>
      <c r="H556" s="39">
        <v>6680.91</v>
      </c>
      <c r="I556" s="39">
        <v>408034138.73791099</v>
      </c>
    </row>
    <row r="557" spans="1:9" x14ac:dyDescent="0.25">
      <c r="A557" s="40">
        <v>43403</v>
      </c>
      <c r="B557" s="39" t="s">
        <v>41</v>
      </c>
      <c r="C557" s="39" t="s">
        <v>42</v>
      </c>
      <c r="D557" s="39">
        <v>63.716288140000003</v>
      </c>
      <c r="E557" s="39">
        <v>66.102241140000004</v>
      </c>
      <c r="F557" s="39">
        <v>-3.6094900000000001</v>
      </c>
      <c r="G557" s="39">
        <v>-2.3859530000000002</v>
      </c>
      <c r="H557" s="39">
        <v>6680.91</v>
      </c>
      <c r="I557" s="39">
        <v>425682914.02998298</v>
      </c>
    </row>
    <row r="558" spans="1:9" x14ac:dyDescent="0.25">
      <c r="A558" s="40">
        <v>43402</v>
      </c>
      <c r="B558" s="39" t="s">
        <v>41</v>
      </c>
      <c r="C558" s="39" t="s">
        <v>42</v>
      </c>
      <c r="D558" s="39">
        <v>66.102241539999994</v>
      </c>
      <c r="E558" s="39">
        <v>63.953263540000002</v>
      </c>
      <c r="F558" s="39">
        <v>3.3602300000000001</v>
      </c>
      <c r="G558" s="39">
        <v>2.1489780000000001</v>
      </c>
      <c r="H558" s="39">
        <v>6680.91</v>
      </c>
      <c r="I558" s="39">
        <v>441623258.731484</v>
      </c>
    </row>
    <row r="559" spans="1:9" x14ac:dyDescent="0.25">
      <c r="A559" s="40">
        <v>43399</v>
      </c>
      <c r="B559" s="39" t="s">
        <v>41</v>
      </c>
      <c r="C559" s="39" t="s">
        <v>42</v>
      </c>
      <c r="D559" s="39">
        <v>63.95326326</v>
      </c>
      <c r="E559" s="39">
        <v>63.138710260000003</v>
      </c>
      <c r="F559" s="39">
        <v>1.2901</v>
      </c>
      <c r="G559" s="39">
        <v>0.81455299999999997</v>
      </c>
      <c r="H559" s="39">
        <v>6680.91</v>
      </c>
      <c r="I559" s="39">
        <v>427266123.95289302</v>
      </c>
    </row>
    <row r="560" spans="1:9" x14ac:dyDescent="0.25">
      <c r="A560" s="40">
        <v>43398</v>
      </c>
      <c r="B560" s="39" t="s">
        <v>41</v>
      </c>
      <c r="C560" s="39" t="s">
        <v>42</v>
      </c>
      <c r="D560" s="39">
        <v>63.138709919999997</v>
      </c>
      <c r="E560" s="39">
        <v>61.879449919999999</v>
      </c>
      <c r="F560" s="39">
        <v>2.0350199999999998</v>
      </c>
      <c r="G560" s="39">
        <v>1.25926</v>
      </c>
      <c r="H560" s="39">
        <v>6680.91</v>
      </c>
      <c r="I560" s="39">
        <v>421824164.76904702</v>
      </c>
    </row>
    <row r="561" spans="1:9" x14ac:dyDescent="0.25">
      <c r="A561" s="40">
        <v>43397</v>
      </c>
      <c r="B561" s="39" t="s">
        <v>41</v>
      </c>
      <c r="C561" s="39" t="s">
        <v>42</v>
      </c>
      <c r="D561" s="39">
        <v>61.879449809999997</v>
      </c>
      <c r="E561" s="39">
        <v>54.53984981</v>
      </c>
      <c r="F561" s="39">
        <v>13.457319999999999</v>
      </c>
      <c r="G561" s="39">
        <v>7.3395999999999999</v>
      </c>
      <c r="H561" s="39">
        <v>6680.91</v>
      </c>
      <c r="I561" s="39">
        <v>413411159.44907397</v>
      </c>
    </row>
    <row r="562" spans="1:9" x14ac:dyDescent="0.25">
      <c r="A562" s="40">
        <v>43396</v>
      </c>
      <c r="B562" s="39" t="s">
        <v>41</v>
      </c>
      <c r="C562" s="39" t="s">
        <v>42</v>
      </c>
      <c r="D562" s="39">
        <v>54.539877230000002</v>
      </c>
      <c r="E562" s="39">
        <v>53.675177230000003</v>
      </c>
      <c r="F562" s="39">
        <v>1.6109899999999999</v>
      </c>
      <c r="G562" s="39">
        <v>0.86470000000000002</v>
      </c>
      <c r="H562" s="39">
        <v>6830.91</v>
      </c>
      <c r="I562" s="39">
        <v>372557102.43069202</v>
      </c>
    </row>
    <row r="563" spans="1:9" x14ac:dyDescent="0.25">
      <c r="A563" s="40">
        <v>43395</v>
      </c>
      <c r="B563" s="39" t="s">
        <v>41</v>
      </c>
      <c r="C563" s="39" t="s">
        <v>42</v>
      </c>
      <c r="D563" s="39">
        <v>53.675188759999998</v>
      </c>
      <c r="E563" s="39">
        <v>52.884288759999997</v>
      </c>
      <c r="F563" s="39">
        <v>1.49553</v>
      </c>
      <c r="G563" s="39">
        <v>0.79090000000000005</v>
      </c>
      <c r="H563" s="39">
        <v>6830.91</v>
      </c>
      <c r="I563" s="39">
        <v>366650491.57548398</v>
      </c>
    </row>
    <row r="564" spans="1:9" x14ac:dyDescent="0.25">
      <c r="A564" s="40">
        <v>43392</v>
      </c>
      <c r="B564" s="39" t="s">
        <v>41</v>
      </c>
      <c r="C564" s="39" t="s">
        <v>42</v>
      </c>
      <c r="D564" s="39">
        <v>52.88431482</v>
      </c>
      <c r="E564" s="39">
        <v>52.852014820000001</v>
      </c>
      <c r="F564" s="39">
        <v>6.1109999999999998E-2</v>
      </c>
      <c r="G564" s="39">
        <v>3.2300000000000002E-2</v>
      </c>
      <c r="H564" s="39">
        <v>6830.91</v>
      </c>
      <c r="I564" s="39">
        <v>361248101.27981502</v>
      </c>
    </row>
    <row r="565" spans="1:9" x14ac:dyDescent="0.25">
      <c r="A565" s="40">
        <v>43391</v>
      </c>
      <c r="B565" s="39" t="s">
        <v>41</v>
      </c>
      <c r="C565" s="39" t="s">
        <v>42</v>
      </c>
      <c r="D565" s="39">
        <v>52.852038929999999</v>
      </c>
      <c r="E565" s="39">
        <v>47.504438929999999</v>
      </c>
      <c r="F565" s="39">
        <v>11.25705</v>
      </c>
      <c r="G565" s="39">
        <v>5.3475999999999999</v>
      </c>
      <c r="H565" s="39">
        <v>7030.91</v>
      </c>
      <c r="I565" s="39">
        <v>371598035.30115902</v>
      </c>
    </row>
    <row r="566" spans="1:9" x14ac:dyDescent="0.25">
      <c r="A566" s="40">
        <v>43390</v>
      </c>
      <c r="B566" s="39" t="s">
        <v>41</v>
      </c>
      <c r="C566" s="39" t="s">
        <v>42</v>
      </c>
      <c r="D566" s="39">
        <v>47.504477059999999</v>
      </c>
      <c r="E566" s="39">
        <v>48.132677059999999</v>
      </c>
      <c r="F566" s="39">
        <v>-1.30514</v>
      </c>
      <c r="G566" s="39">
        <v>-0.62819999999999998</v>
      </c>
      <c r="H566" s="39">
        <v>6280.91</v>
      </c>
      <c r="I566" s="39">
        <v>298371440.52659303</v>
      </c>
    </row>
    <row r="567" spans="1:9" x14ac:dyDescent="0.25">
      <c r="A567" s="40">
        <v>43389</v>
      </c>
      <c r="B567" s="39" t="s">
        <v>41</v>
      </c>
      <c r="C567" s="39" t="s">
        <v>42</v>
      </c>
      <c r="D567" s="39">
        <v>48.132644480000003</v>
      </c>
      <c r="E567" s="39">
        <v>53.813644480000001</v>
      </c>
      <c r="F567" s="39">
        <v>-10.556800000000001</v>
      </c>
      <c r="G567" s="39">
        <v>-5.681</v>
      </c>
      <c r="H567" s="39">
        <v>6280.91</v>
      </c>
      <c r="I567" s="39">
        <v>302316904.81958097</v>
      </c>
    </row>
    <row r="568" spans="1:9" x14ac:dyDescent="0.25">
      <c r="A568" s="40">
        <v>43388</v>
      </c>
      <c r="B568" s="39" t="s">
        <v>41</v>
      </c>
      <c r="C568" s="39" t="s">
        <v>42</v>
      </c>
      <c r="D568" s="39">
        <v>53.813660400000003</v>
      </c>
      <c r="E568" s="39">
        <v>52.190360400000003</v>
      </c>
      <c r="F568" s="39">
        <v>3.1103399999999999</v>
      </c>
      <c r="G568" s="39">
        <v>1.6233</v>
      </c>
      <c r="H568" s="39">
        <v>6330.91</v>
      </c>
      <c r="I568" s="39">
        <v>340689548.964297</v>
      </c>
    </row>
    <row r="569" spans="1:9" x14ac:dyDescent="0.25">
      <c r="A569" s="40">
        <v>43385</v>
      </c>
      <c r="B569" s="39" t="s">
        <v>41</v>
      </c>
      <c r="C569" s="39" t="s">
        <v>42</v>
      </c>
      <c r="D569" s="39">
        <v>52.190328260000001</v>
      </c>
      <c r="E569" s="39">
        <v>54.461928260000001</v>
      </c>
      <c r="F569" s="39">
        <v>-4.1709899999999998</v>
      </c>
      <c r="G569" s="39">
        <v>-2.2715999999999998</v>
      </c>
      <c r="H569" s="39">
        <v>6480.91</v>
      </c>
      <c r="I569" s="39">
        <v>338240925.26086998</v>
      </c>
    </row>
    <row r="570" spans="1:9" x14ac:dyDescent="0.25">
      <c r="A570" s="40">
        <v>43384</v>
      </c>
      <c r="B570" s="39" t="s">
        <v>41</v>
      </c>
      <c r="C570" s="39" t="s">
        <v>42</v>
      </c>
      <c r="D570" s="39">
        <v>54.461967950000002</v>
      </c>
      <c r="E570" s="39">
        <v>53.567267950000002</v>
      </c>
      <c r="F570" s="39">
        <v>1.6702399999999999</v>
      </c>
      <c r="G570" s="39">
        <v>0.89470000000000005</v>
      </c>
      <c r="H570" s="39">
        <v>6480.91</v>
      </c>
      <c r="I570" s="39">
        <v>352963222.211698</v>
      </c>
    </row>
    <row r="571" spans="1:9" x14ac:dyDescent="0.25">
      <c r="A571" s="40">
        <v>43383</v>
      </c>
      <c r="B571" s="39" t="s">
        <v>41</v>
      </c>
      <c r="C571" s="39" t="s">
        <v>42</v>
      </c>
      <c r="D571" s="39">
        <v>53.567311089999997</v>
      </c>
      <c r="E571" s="39">
        <v>41.810411090000002</v>
      </c>
      <c r="F571" s="39">
        <v>28.11955</v>
      </c>
      <c r="G571" s="39">
        <v>11.7569</v>
      </c>
      <c r="H571" s="39">
        <v>8430.91</v>
      </c>
      <c r="I571" s="39">
        <v>451621286.44779903</v>
      </c>
    </row>
    <row r="572" spans="1:9" x14ac:dyDescent="0.25">
      <c r="A572" s="40">
        <v>43382</v>
      </c>
      <c r="B572" s="39" t="s">
        <v>41</v>
      </c>
      <c r="C572" s="39" t="s">
        <v>42</v>
      </c>
      <c r="D572" s="39">
        <v>41.81038315</v>
      </c>
      <c r="E572" s="39">
        <v>40.911083150000003</v>
      </c>
      <c r="F572" s="39">
        <v>2.1981799999999998</v>
      </c>
      <c r="G572" s="39">
        <v>0.89929999999999999</v>
      </c>
      <c r="H572" s="39">
        <v>10380.91</v>
      </c>
      <c r="I572" s="39">
        <v>434029908.61241001</v>
      </c>
    </row>
    <row r="573" spans="1:9" x14ac:dyDescent="0.25">
      <c r="A573" s="40">
        <v>43381</v>
      </c>
      <c r="B573" s="39" t="s">
        <v>41</v>
      </c>
      <c r="C573" s="39" t="s">
        <v>42</v>
      </c>
      <c r="D573" s="39">
        <v>40.911084850000002</v>
      </c>
      <c r="E573" s="39">
        <v>39.66168485</v>
      </c>
      <c r="F573" s="39">
        <v>3.1501399999999999</v>
      </c>
      <c r="G573" s="39">
        <v>1.2494000000000001</v>
      </c>
      <c r="H573" s="39">
        <v>10380.91</v>
      </c>
      <c r="I573" s="39">
        <v>424694372.08876801</v>
      </c>
    </row>
    <row r="574" spans="1:9" x14ac:dyDescent="0.25">
      <c r="A574" s="40">
        <v>43378</v>
      </c>
      <c r="B574" s="39" t="s">
        <v>41</v>
      </c>
      <c r="C574" s="39" t="s">
        <v>42</v>
      </c>
      <c r="D574" s="39">
        <v>39.661684049999998</v>
      </c>
      <c r="E574" s="39">
        <v>38.546084049999997</v>
      </c>
      <c r="F574" s="39">
        <v>2.8942000000000001</v>
      </c>
      <c r="G574" s="39">
        <v>1.1155999999999999</v>
      </c>
      <c r="H574" s="39">
        <v>11780.91</v>
      </c>
      <c r="I574" s="39">
        <v>467250809.98791099</v>
      </c>
    </row>
    <row r="575" spans="1:9" x14ac:dyDescent="0.25">
      <c r="A575" s="40">
        <v>43377</v>
      </c>
      <c r="B575" s="39" t="s">
        <v>41</v>
      </c>
      <c r="C575" s="39" t="s">
        <v>42</v>
      </c>
      <c r="D575" s="39">
        <v>38.546044090000002</v>
      </c>
      <c r="E575" s="39">
        <v>35.664444090000003</v>
      </c>
      <c r="F575" s="39">
        <v>8.0797600000000003</v>
      </c>
      <c r="G575" s="39">
        <v>2.8816000000000002</v>
      </c>
      <c r="H575" s="39">
        <v>14130.91</v>
      </c>
      <c r="I575" s="39">
        <v>544690757.39506805</v>
      </c>
    </row>
    <row r="576" spans="1:9" x14ac:dyDescent="0.25">
      <c r="A576" s="40">
        <v>43376</v>
      </c>
      <c r="B576" s="39" t="s">
        <v>41</v>
      </c>
      <c r="C576" s="39" t="s">
        <v>42</v>
      </c>
      <c r="D576" s="39">
        <v>35.664489850000002</v>
      </c>
      <c r="E576" s="39">
        <v>36.422389850000002</v>
      </c>
      <c r="F576" s="39">
        <v>-2.0808599999999999</v>
      </c>
      <c r="G576" s="39">
        <v>-0.75790000000000002</v>
      </c>
      <c r="H576" s="39">
        <v>14580.91</v>
      </c>
      <c r="I576" s="39">
        <v>520020788.40816402</v>
      </c>
    </row>
    <row r="577" spans="1:9" x14ac:dyDescent="0.25">
      <c r="A577" s="40">
        <v>43375</v>
      </c>
      <c r="B577" s="39" t="s">
        <v>41</v>
      </c>
      <c r="C577" s="39" t="s">
        <v>42</v>
      </c>
      <c r="D577" s="39">
        <v>36.42243543</v>
      </c>
      <c r="E577" s="39">
        <v>36.234235429999998</v>
      </c>
      <c r="F577" s="39">
        <v>0.51939999999999997</v>
      </c>
      <c r="G577" s="39">
        <v>0.18820000000000001</v>
      </c>
      <c r="H577" s="39">
        <v>14580.91</v>
      </c>
      <c r="I577" s="39">
        <v>531072326.21901798</v>
      </c>
    </row>
    <row r="578" spans="1:9" x14ac:dyDescent="0.25">
      <c r="A578" s="40">
        <v>43374</v>
      </c>
      <c r="B578" s="39" t="s">
        <v>41</v>
      </c>
      <c r="C578" s="39" t="s">
        <v>42</v>
      </c>
      <c r="D578" s="39">
        <v>36.234228160000001</v>
      </c>
      <c r="E578" s="39">
        <v>36.502328159999998</v>
      </c>
      <c r="F578" s="39">
        <v>-0.73446999999999996</v>
      </c>
      <c r="G578" s="39">
        <v>-0.2681</v>
      </c>
      <c r="H578" s="39">
        <v>14580.91</v>
      </c>
      <c r="I578" s="39">
        <v>528328092.57538003</v>
      </c>
    </row>
    <row r="579" spans="1:9" x14ac:dyDescent="0.25">
      <c r="A579" s="40">
        <v>43371</v>
      </c>
      <c r="B579" s="39" t="s">
        <v>41</v>
      </c>
      <c r="C579" s="39" t="s">
        <v>42</v>
      </c>
      <c r="D579" s="39">
        <v>36.502299999999998</v>
      </c>
      <c r="E579" s="39">
        <v>36.947899999999997</v>
      </c>
      <c r="F579" s="39">
        <v>-1.2060200000000001</v>
      </c>
      <c r="G579" s="39">
        <v>-0.4456</v>
      </c>
      <c r="H579" s="39">
        <v>14580.91</v>
      </c>
      <c r="I579" s="39">
        <v>532236824.48695803</v>
      </c>
    </row>
    <row r="580" spans="1:9" x14ac:dyDescent="0.25">
      <c r="A580" s="40">
        <v>43370</v>
      </c>
      <c r="B580" s="39" t="s">
        <v>41</v>
      </c>
      <c r="C580" s="39" t="s">
        <v>42</v>
      </c>
      <c r="D580" s="39">
        <v>36.947899999999997</v>
      </c>
      <c r="E580" s="39">
        <v>38.058599999999998</v>
      </c>
      <c r="F580" s="39">
        <v>-2.91839</v>
      </c>
      <c r="G580" s="39">
        <v>-1.1107</v>
      </c>
      <c r="H580" s="39">
        <v>14580.91</v>
      </c>
      <c r="I580" s="39">
        <v>538734078.87891102</v>
      </c>
    </row>
    <row r="581" spans="1:9" x14ac:dyDescent="0.25">
      <c r="A581" s="40">
        <v>43369</v>
      </c>
      <c r="B581" s="39" t="s">
        <v>41</v>
      </c>
      <c r="C581" s="39" t="s">
        <v>42</v>
      </c>
      <c r="D581" s="39">
        <v>38.058599999999998</v>
      </c>
      <c r="E581" s="39">
        <v>36.757399999999997</v>
      </c>
      <c r="F581" s="39">
        <v>3.5399699999999998</v>
      </c>
      <c r="G581" s="39">
        <v>1.3011999999999999</v>
      </c>
      <c r="H581" s="39">
        <v>14580.91</v>
      </c>
      <c r="I581" s="39">
        <v>554929097.84915805</v>
      </c>
    </row>
    <row r="582" spans="1:9" x14ac:dyDescent="0.25">
      <c r="A582" s="40">
        <v>43368</v>
      </c>
      <c r="B582" s="39" t="s">
        <v>41</v>
      </c>
      <c r="C582" s="39" t="s">
        <v>42</v>
      </c>
      <c r="D582" s="39">
        <v>36.757399999999997</v>
      </c>
      <c r="E582" s="39">
        <v>36.566200000000002</v>
      </c>
      <c r="F582" s="39">
        <v>0.52288999999999997</v>
      </c>
      <c r="G582" s="39">
        <v>0.19120000000000001</v>
      </c>
      <c r="H582" s="39">
        <v>14580.91</v>
      </c>
      <c r="I582" s="39">
        <v>535956415.14087898</v>
      </c>
    </row>
    <row r="583" spans="1:9" x14ac:dyDescent="0.25">
      <c r="A583" s="40">
        <v>43367</v>
      </c>
      <c r="B583" s="39" t="s">
        <v>41</v>
      </c>
      <c r="C583" s="39" t="s">
        <v>42</v>
      </c>
      <c r="D583" s="39">
        <v>36.566200000000002</v>
      </c>
      <c r="E583" s="39">
        <v>36.988399999999999</v>
      </c>
      <c r="F583" s="39">
        <v>-1.14144</v>
      </c>
      <c r="G583" s="39">
        <v>-0.42220000000000002</v>
      </c>
      <c r="H583" s="39">
        <v>14585.45</v>
      </c>
      <c r="I583" s="39">
        <v>533334394.42115903</v>
      </c>
    </row>
    <row r="584" spans="1:9" x14ac:dyDescent="0.25">
      <c r="A584" s="40">
        <v>43364</v>
      </c>
      <c r="B584" s="39" t="s">
        <v>41</v>
      </c>
      <c r="C584" s="39" t="s">
        <v>42</v>
      </c>
      <c r="D584" s="39">
        <v>36.988399999999999</v>
      </c>
      <c r="E584" s="39">
        <v>36.582500000000003</v>
      </c>
      <c r="F584" s="39">
        <v>1.10955</v>
      </c>
      <c r="G584" s="39">
        <v>0.40589999999999998</v>
      </c>
      <c r="H584" s="39">
        <v>14585.45</v>
      </c>
      <c r="I584" s="39">
        <v>539492370.40238297</v>
      </c>
    </row>
    <row r="585" spans="1:9" x14ac:dyDescent="0.25">
      <c r="A585" s="40">
        <v>43363</v>
      </c>
      <c r="B585" s="39" t="s">
        <v>41</v>
      </c>
      <c r="C585" s="39" t="s">
        <v>42</v>
      </c>
      <c r="D585" s="39">
        <v>36.582500000000003</v>
      </c>
      <c r="E585" s="39">
        <v>37.558999999999997</v>
      </c>
      <c r="F585" s="39">
        <v>-2.5999099999999999</v>
      </c>
      <c r="G585" s="39">
        <v>-0.97650000000000003</v>
      </c>
      <c r="H585" s="39">
        <v>14385.45</v>
      </c>
      <c r="I585" s="39">
        <v>526255637.21721298</v>
      </c>
    </row>
    <row r="586" spans="1:9" x14ac:dyDescent="0.25">
      <c r="A586" s="40">
        <v>43362</v>
      </c>
      <c r="B586" s="39" t="s">
        <v>41</v>
      </c>
      <c r="C586" s="39" t="s">
        <v>42</v>
      </c>
      <c r="D586" s="39">
        <v>37.558999999999997</v>
      </c>
      <c r="E586" s="39">
        <v>39.162399999999998</v>
      </c>
      <c r="F586" s="39">
        <v>-4.0942299999999996</v>
      </c>
      <c r="G586" s="39">
        <v>-1.6033999999999999</v>
      </c>
      <c r="H586" s="39">
        <v>14385.45</v>
      </c>
      <c r="I586" s="39">
        <v>540303026.80902898</v>
      </c>
    </row>
    <row r="587" spans="1:9" x14ac:dyDescent="0.25">
      <c r="A587" s="40">
        <v>43361</v>
      </c>
      <c r="B587" s="39" t="s">
        <v>41</v>
      </c>
      <c r="C587" s="39" t="s">
        <v>42</v>
      </c>
      <c r="D587" s="39">
        <v>39.162399999999998</v>
      </c>
      <c r="E587" s="39">
        <v>40.5045</v>
      </c>
      <c r="F587" s="39">
        <v>-3.3134600000000001</v>
      </c>
      <c r="G587" s="39">
        <v>-1.3421000000000001</v>
      </c>
      <c r="H587" s="39">
        <v>14385.45</v>
      </c>
      <c r="I587" s="39">
        <v>563368653.507972</v>
      </c>
    </row>
    <row r="588" spans="1:9" x14ac:dyDescent="0.25">
      <c r="A588" s="40">
        <v>43360</v>
      </c>
      <c r="B588" s="39" t="s">
        <v>41</v>
      </c>
      <c r="C588" s="39" t="s">
        <v>42</v>
      </c>
      <c r="D588" s="39">
        <v>40.5045</v>
      </c>
      <c r="E588" s="39">
        <v>38.055999999999997</v>
      </c>
      <c r="F588" s="39">
        <v>6.4339399999999998</v>
      </c>
      <c r="G588" s="39">
        <v>2.4485000000000001</v>
      </c>
      <c r="H588" s="39">
        <v>14385.45</v>
      </c>
      <c r="I588" s="39">
        <v>582675362.74624801</v>
      </c>
    </row>
    <row r="589" spans="1:9" x14ac:dyDescent="0.25">
      <c r="A589" s="40">
        <v>43357</v>
      </c>
      <c r="B589" s="39" t="s">
        <v>41</v>
      </c>
      <c r="C589" s="39" t="s">
        <v>42</v>
      </c>
      <c r="D589" s="39">
        <v>38.055999999999997</v>
      </c>
      <c r="E589" s="39">
        <v>39.237499999999997</v>
      </c>
      <c r="F589" s="39">
        <v>-3.0111500000000002</v>
      </c>
      <c r="G589" s="39">
        <v>-1.1815</v>
      </c>
      <c r="H589" s="39">
        <v>14385.45</v>
      </c>
      <c r="I589" s="39">
        <v>547452594.27153003</v>
      </c>
    </row>
    <row r="590" spans="1:9" x14ac:dyDescent="0.25">
      <c r="A590" s="40">
        <v>43356</v>
      </c>
      <c r="B590" s="39" t="s">
        <v>41</v>
      </c>
      <c r="C590" s="39" t="s">
        <v>42</v>
      </c>
      <c r="D590" s="39">
        <v>39.237499999999997</v>
      </c>
      <c r="E590" s="39">
        <v>41.1265</v>
      </c>
      <c r="F590" s="39">
        <v>-4.5931499999999996</v>
      </c>
      <c r="G590" s="39">
        <v>-1.889</v>
      </c>
      <c r="H590" s="39">
        <v>14255.45</v>
      </c>
      <c r="I590" s="39">
        <v>559348125.62353301</v>
      </c>
    </row>
    <row r="591" spans="1:9" x14ac:dyDescent="0.25">
      <c r="A591" s="40">
        <v>43355</v>
      </c>
      <c r="B591" s="39" t="s">
        <v>41</v>
      </c>
      <c r="C591" s="39" t="s">
        <v>42</v>
      </c>
      <c r="D591" s="39">
        <v>41.1265</v>
      </c>
      <c r="E591" s="39">
        <v>41.657499999999999</v>
      </c>
      <c r="F591" s="39">
        <v>-1.27468</v>
      </c>
      <c r="G591" s="39">
        <v>-0.53100000000000003</v>
      </c>
      <c r="H591" s="39">
        <v>13625.45</v>
      </c>
      <c r="I591" s="39">
        <v>560366971.16008198</v>
      </c>
    </row>
    <row r="592" spans="1:9" x14ac:dyDescent="0.25">
      <c r="A592" s="40">
        <v>43354</v>
      </c>
      <c r="B592" s="39" t="s">
        <v>41</v>
      </c>
      <c r="C592" s="39" t="s">
        <v>42</v>
      </c>
      <c r="D592" s="39">
        <v>41.657499999999999</v>
      </c>
      <c r="E592" s="39">
        <v>44.011499999999998</v>
      </c>
      <c r="F592" s="39">
        <v>-5.3486000000000002</v>
      </c>
      <c r="G592" s="39">
        <v>-2.3540000000000001</v>
      </c>
      <c r="H592" s="39">
        <v>13625.45</v>
      </c>
      <c r="I592" s="39">
        <v>567602083.84134603</v>
      </c>
    </row>
    <row r="593" spans="1:9" x14ac:dyDescent="0.25">
      <c r="A593" s="40">
        <v>43353</v>
      </c>
      <c r="B593" s="39" t="s">
        <v>41</v>
      </c>
      <c r="C593" s="39" t="s">
        <v>42</v>
      </c>
      <c r="D593" s="39">
        <v>44.011499999999998</v>
      </c>
      <c r="E593" s="39">
        <v>46.502499999999998</v>
      </c>
      <c r="F593" s="39">
        <v>-5.3567</v>
      </c>
      <c r="G593" s="39">
        <v>-2.4910000000000001</v>
      </c>
      <c r="H593" s="39">
        <v>13425.45</v>
      </c>
      <c r="I593" s="39">
        <v>590874087.51685596</v>
      </c>
    </row>
    <row r="594" spans="1:9" x14ac:dyDescent="0.25">
      <c r="A594" s="40">
        <v>43350</v>
      </c>
      <c r="B594" s="39" t="s">
        <v>41</v>
      </c>
      <c r="C594" s="39" t="s">
        <v>42</v>
      </c>
      <c r="D594" s="39">
        <v>46.502499999999998</v>
      </c>
      <c r="E594" s="39">
        <v>45.6235</v>
      </c>
      <c r="F594" s="39">
        <v>1.9266399999999999</v>
      </c>
      <c r="G594" s="39">
        <v>0.879</v>
      </c>
      <c r="H594" s="39">
        <v>13425.45</v>
      </c>
      <c r="I594" s="39">
        <v>624316877.51502705</v>
      </c>
    </row>
    <row r="595" spans="1:9" x14ac:dyDescent="0.25">
      <c r="A595" s="40">
        <v>43349</v>
      </c>
      <c r="B595" s="39" t="s">
        <v>41</v>
      </c>
      <c r="C595" s="39" t="s">
        <v>42</v>
      </c>
      <c r="D595" s="39">
        <v>45.6235</v>
      </c>
      <c r="E595" s="39">
        <v>43.269500000000001</v>
      </c>
      <c r="F595" s="39">
        <v>5.4403199999999998</v>
      </c>
      <c r="G595" s="39">
        <v>2.3540000000000001</v>
      </c>
      <c r="H595" s="39">
        <v>14115.45</v>
      </c>
      <c r="I595" s="39">
        <v>643996124.06525099</v>
      </c>
    </row>
    <row r="596" spans="1:9" x14ac:dyDescent="0.25">
      <c r="A596" s="40">
        <v>43348</v>
      </c>
      <c r="B596" s="39" t="s">
        <v>41</v>
      </c>
      <c r="C596" s="39" t="s">
        <v>42</v>
      </c>
      <c r="D596" s="39">
        <v>43.269500000000001</v>
      </c>
      <c r="E596" s="39">
        <v>41.866</v>
      </c>
      <c r="F596" s="39">
        <v>3.35236</v>
      </c>
      <c r="G596" s="39">
        <v>1.4035</v>
      </c>
      <c r="H596" s="39">
        <v>14255.45</v>
      </c>
      <c r="I596" s="39">
        <v>616826090.38974094</v>
      </c>
    </row>
    <row r="597" spans="1:9" x14ac:dyDescent="0.25">
      <c r="A597" s="40">
        <v>43347</v>
      </c>
      <c r="B597" s="39" t="s">
        <v>41</v>
      </c>
      <c r="C597" s="39" t="s">
        <v>42</v>
      </c>
      <c r="D597" s="39">
        <v>41.866</v>
      </c>
      <c r="E597" s="39">
        <v>41.286000000000001</v>
      </c>
      <c r="F597" s="39">
        <v>1.40483</v>
      </c>
      <c r="G597" s="39">
        <v>0.57999999999999996</v>
      </c>
      <c r="H597" s="39">
        <v>14365.45</v>
      </c>
      <c r="I597" s="39">
        <v>601423829.66816998</v>
      </c>
    </row>
    <row r="598" spans="1:9" x14ac:dyDescent="0.25">
      <c r="A598" s="40">
        <v>43343</v>
      </c>
      <c r="B598" s="39" t="s">
        <v>41</v>
      </c>
      <c r="C598" s="39" t="s">
        <v>42</v>
      </c>
      <c r="D598" s="39">
        <v>41.286000000000001</v>
      </c>
      <c r="E598" s="39">
        <v>43.469000000000001</v>
      </c>
      <c r="F598" s="39">
        <v>-5.0219699999999996</v>
      </c>
      <c r="G598" s="39">
        <v>-2.1829999999999998</v>
      </c>
      <c r="H598" s="39">
        <v>14365.45</v>
      </c>
      <c r="I598" s="39">
        <v>593091870.05398405</v>
      </c>
    </row>
    <row r="599" spans="1:9" x14ac:dyDescent="0.25">
      <c r="A599" s="40">
        <v>43342</v>
      </c>
      <c r="B599" s="39" t="s">
        <v>41</v>
      </c>
      <c r="C599" s="39" t="s">
        <v>42</v>
      </c>
      <c r="D599" s="39">
        <v>43.469000000000001</v>
      </c>
      <c r="E599" s="39">
        <v>41.089500000000001</v>
      </c>
      <c r="F599" s="39">
        <v>5.7910199999999996</v>
      </c>
      <c r="G599" s="39">
        <v>2.3795000000000002</v>
      </c>
      <c r="H599" s="39">
        <v>14365.45</v>
      </c>
      <c r="I599" s="39">
        <v>624451642.18806899</v>
      </c>
    </row>
    <row r="600" spans="1:9" x14ac:dyDescent="0.25">
      <c r="A600" s="40">
        <v>43341</v>
      </c>
      <c r="B600" s="39" t="s">
        <v>41</v>
      </c>
      <c r="C600" s="39" t="s">
        <v>42</v>
      </c>
      <c r="D600" s="39">
        <v>41.089500000000001</v>
      </c>
      <c r="E600" s="39">
        <v>41.628999999999998</v>
      </c>
      <c r="F600" s="39">
        <v>-1.2959700000000001</v>
      </c>
      <c r="G600" s="39">
        <v>-0.53949999999999998</v>
      </c>
      <c r="H600" s="39">
        <v>14365.45</v>
      </c>
      <c r="I600" s="39">
        <v>590269059.59848797</v>
      </c>
    </row>
    <row r="601" spans="1:9" x14ac:dyDescent="0.25">
      <c r="A601" s="40">
        <v>43340</v>
      </c>
      <c r="B601" s="39" t="s">
        <v>41</v>
      </c>
      <c r="C601" s="39" t="s">
        <v>42</v>
      </c>
      <c r="D601" s="39">
        <v>41.628999999999998</v>
      </c>
      <c r="E601" s="39">
        <v>41.756500000000003</v>
      </c>
      <c r="F601" s="39">
        <v>-0.30534</v>
      </c>
      <c r="G601" s="39">
        <v>-0.1275</v>
      </c>
      <c r="H601" s="39">
        <v>13705.45</v>
      </c>
      <c r="I601" s="39">
        <v>570544078.58444202</v>
      </c>
    </row>
    <row r="602" spans="1:9" x14ac:dyDescent="0.25">
      <c r="A602" s="40">
        <v>43339</v>
      </c>
      <c r="B602" s="39" t="s">
        <v>41</v>
      </c>
      <c r="C602" s="39" t="s">
        <v>42</v>
      </c>
      <c r="D602" s="39">
        <v>41.756500000000003</v>
      </c>
      <c r="E602" s="39">
        <v>41.725999999999999</v>
      </c>
      <c r="F602" s="39">
        <v>7.3099999999999998E-2</v>
      </c>
      <c r="G602" s="39">
        <v>3.0499999999999999E-2</v>
      </c>
      <c r="H602" s="39">
        <v>13345.45</v>
      </c>
      <c r="I602" s="39">
        <v>557259183.15480196</v>
      </c>
    </row>
    <row r="603" spans="1:9" x14ac:dyDescent="0.25">
      <c r="A603" s="40">
        <v>43336</v>
      </c>
      <c r="B603" s="39" t="s">
        <v>41</v>
      </c>
      <c r="C603" s="39" t="s">
        <v>42</v>
      </c>
      <c r="D603" s="39">
        <v>41.725999999999999</v>
      </c>
      <c r="E603" s="39">
        <v>42.124499999999998</v>
      </c>
      <c r="F603" s="39">
        <v>-0.94601000000000002</v>
      </c>
      <c r="G603" s="39">
        <v>-0.39850000000000002</v>
      </c>
      <c r="H603" s="39">
        <v>13105.45</v>
      </c>
      <c r="I603" s="39">
        <v>546837907.00267696</v>
      </c>
    </row>
    <row r="604" spans="1:9" x14ac:dyDescent="0.25">
      <c r="A604" s="40">
        <v>43335</v>
      </c>
      <c r="B604" s="39" t="s">
        <v>41</v>
      </c>
      <c r="C604" s="39" t="s">
        <v>42</v>
      </c>
      <c r="D604" s="39">
        <v>42.124499999999998</v>
      </c>
      <c r="E604" s="39">
        <v>41.893999999999998</v>
      </c>
      <c r="F604" s="39">
        <v>0.55020000000000002</v>
      </c>
      <c r="G604" s="39">
        <v>0.23050000000000001</v>
      </c>
      <c r="H604" s="39">
        <v>12905.45</v>
      </c>
      <c r="I604" s="39">
        <v>543635527.87552798</v>
      </c>
    </row>
    <row r="605" spans="1:9" x14ac:dyDescent="0.25">
      <c r="A605" s="40">
        <v>43334</v>
      </c>
      <c r="B605" s="39" t="s">
        <v>41</v>
      </c>
      <c r="C605" s="39" t="s">
        <v>42</v>
      </c>
      <c r="D605" s="39">
        <v>41.893999999999998</v>
      </c>
      <c r="E605" s="39">
        <v>43.923499999999997</v>
      </c>
      <c r="F605" s="39">
        <v>-4.6205299999999996</v>
      </c>
      <c r="G605" s="39">
        <v>-2.0295000000000001</v>
      </c>
      <c r="H605" s="39">
        <v>11635.45</v>
      </c>
      <c r="I605" s="39">
        <v>487455442.20126897</v>
      </c>
    </row>
    <row r="606" spans="1:9" x14ac:dyDescent="0.25">
      <c r="A606" s="40">
        <v>43333</v>
      </c>
      <c r="B606" s="39" t="s">
        <v>41</v>
      </c>
      <c r="C606" s="39" t="s">
        <v>42</v>
      </c>
      <c r="D606" s="39">
        <v>43.923499999999997</v>
      </c>
      <c r="E606" s="39">
        <v>41.979500000000002</v>
      </c>
      <c r="F606" s="39">
        <v>4.6308299999999996</v>
      </c>
      <c r="G606" s="39">
        <v>1.944</v>
      </c>
      <c r="H606" s="39">
        <v>11335.45</v>
      </c>
      <c r="I606" s="39">
        <v>497892533.12711698</v>
      </c>
    </row>
    <row r="607" spans="1:9" x14ac:dyDescent="0.25">
      <c r="A607" s="40">
        <v>43332</v>
      </c>
      <c r="B607" s="39" t="s">
        <v>41</v>
      </c>
      <c r="C607" s="39" t="s">
        <v>42</v>
      </c>
      <c r="D607" s="39">
        <v>41.979500000000002</v>
      </c>
      <c r="E607" s="39">
        <v>42.713000000000001</v>
      </c>
      <c r="F607" s="39">
        <v>-1.7172799999999999</v>
      </c>
      <c r="G607" s="39">
        <v>-0.73350000000000004</v>
      </c>
      <c r="H607" s="39">
        <v>11335.45</v>
      </c>
      <c r="I607" s="39">
        <v>475856422.97198099</v>
      </c>
    </row>
    <row r="608" spans="1:9" x14ac:dyDescent="0.25">
      <c r="A608" s="40">
        <v>43329</v>
      </c>
      <c r="B608" s="39" t="s">
        <v>41</v>
      </c>
      <c r="C608" s="39" t="s">
        <v>42</v>
      </c>
      <c r="D608" s="39">
        <v>42.713000000000001</v>
      </c>
      <c r="E608" s="39">
        <v>44.89</v>
      </c>
      <c r="F608" s="39">
        <v>-4.8496300000000003</v>
      </c>
      <c r="G608" s="39">
        <v>-2.177</v>
      </c>
      <c r="H608" s="39">
        <v>11085.45</v>
      </c>
      <c r="I608" s="39">
        <v>473492723.79440498</v>
      </c>
    </row>
    <row r="609" spans="1:9" x14ac:dyDescent="0.25">
      <c r="A609" s="40">
        <v>43328</v>
      </c>
      <c r="B609" s="39" t="s">
        <v>41</v>
      </c>
      <c r="C609" s="39" t="s">
        <v>42</v>
      </c>
      <c r="D609" s="39">
        <v>44.89</v>
      </c>
      <c r="E609" s="39">
        <v>47.537999999999997</v>
      </c>
      <c r="F609" s="39">
        <v>-5.5702800000000003</v>
      </c>
      <c r="G609" s="39">
        <v>-2.6480000000000001</v>
      </c>
      <c r="H609" s="39">
        <v>10935.45</v>
      </c>
      <c r="I609" s="39">
        <v>490892243.242827</v>
      </c>
    </row>
    <row r="610" spans="1:9" x14ac:dyDescent="0.25">
      <c r="A610" s="40">
        <v>43327</v>
      </c>
      <c r="B610" s="39" t="s">
        <v>41</v>
      </c>
      <c r="C610" s="39" t="s">
        <v>42</v>
      </c>
      <c r="D610" s="39">
        <v>47.537999999999997</v>
      </c>
      <c r="E610" s="39">
        <v>44.633499999999998</v>
      </c>
      <c r="F610" s="39">
        <v>6.5074399999999999</v>
      </c>
      <c r="G610" s="39">
        <v>2.9045000000000001</v>
      </c>
      <c r="H610" s="39">
        <v>10935.45</v>
      </c>
      <c r="I610" s="39">
        <v>519849308.515872</v>
      </c>
    </row>
    <row r="611" spans="1:9" x14ac:dyDescent="0.25">
      <c r="A611" s="40">
        <v>43326</v>
      </c>
      <c r="B611" s="39" t="s">
        <v>41</v>
      </c>
      <c r="C611" s="39" t="s">
        <v>42</v>
      </c>
      <c r="D611" s="39">
        <v>44.633499999999998</v>
      </c>
      <c r="E611" s="39">
        <v>48.661000000000001</v>
      </c>
      <c r="F611" s="39">
        <v>-8.2766500000000001</v>
      </c>
      <c r="G611" s="39">
        <v>-4.0274999999999999</v>
      </c>
      <c r="H611" s="39">
        <v>14515.45</v>
      </c>
      <c r="I611" s="39">
        <v>647875230.930691</v>
      </c>
    </row>
    <row r="612" spans="1:9" x14ac:dyDescent="0.25">
      <c r="A612" s="40">
        <v>43325</v>
      </c>
      <c r="B612" s="39" t="s">
        <v>41</v>
      </c>
      <c r="C612" s="39" t="s">
        <v>42</v>
      </c>
      <c r="D612" s="39">
        <v>48.661000000000001</v>
      </c>
      <c r="E612" s="39">
        <v>44.893500000000003</v>
      </c>
      <c r="F612" s="39">
        <v>8.39208</v>
      </c>
      <c r="G612" s="39">
        <v>3.7675000000000001</v>
      </c>
      <c r="H612" s="39">
        <v>14635.45</v>
      </c>
      <c r="I612" s="39">
        <v>712175516.18265104</v>
      </c>
    </row>
    <row r="613" spans="1:9" x14ac:dyDescent="0.25">
      <c r="A613" s="40">
        <v>43322</v>
      </c>
      <c r="B613" s="39" t="s">
        <v>41</v>
      </c>
      <c r="C613" s="39" t="s">
        <v>42</v>
      </c>
      <c r="D613" s="39">
        <v>44.893500000000003</v>
      </c>
      <c r="E613" s="39">
        <v>41.296500000000002</v>
      </c>
      <c r="F613" s="39">
        <v>8.7101799999999994</v>
      </c>
      <c r="G613" s="39">
        <v>3.597</v>
      </c>
      <c r="H613" s="39">
        <v>15385.45</v>
      </c>
      <c r="I613" s="39">
        <v>690706592.30946398</v>
      </c>
    </row>
    <row r="614" spans="1:9" x14ac:dyDescent="0.25">
      <c r="A614" s="40">
        <v>43321</v>
      </c>
      <c r="B614" s="39" t="s">
        <v>41</v>
      </c>
      <c r="C614" s="39" t="s">
        <v>42</v>
      </c>
      <c r="D614" s="39">
        <v>41.296500000000002</v>
      </c>
      <c r="E614" s="39">
        <v>40.700499999999998</v>
      </c>
      <c r="F614" s="39">
        <v>1.4643600000000001</v>
      </c>
      <c r="G614" s="39">
        <v>0.59599999999999997</v>
      </c>
      <c r="H614" s="39">
        <v>15505.45</v>
      </c>
      <c r="I614" s="39">
        <v>640320717.253896</v>
      </c>
    </row>
    <row r="615" spans="1:9" x14ac:dyDescent="0.25">
      <c r="A615" s="40">
        <v>43320</v>
      </c>
      <c r="B615" s="39" t="s">
        <v>41</v>
      </c>
      <c r="C615" s="39" t="s">
        <v>42</v>
      </c>
      <c r="D615" s="39">
        <v>40.700499999999998</v>
      </c>
      <c r="E615" s="39">
        <v>41.106499999999997</v>
      </c>
      <c r="F615" s="39">
        <v>-0.98768</v>
      </c>
      <c r="G615" s="39">
        <v>-0.40600000000000003</v>
      </c>
      <c r="H615" s="39">
        <v>15505.45</v>
      </c>
      <c r="I615" s="39">
        <v>631079470.47793806</v>
      </c>
    </row>
    <row r="616" spans="1:9" x14ac:dyDescent="0.25">
      <c r="A616" s="40">
        <v>43319</v>
      </c>
      <c r="B616" s="39" t="s">
        <v>41</v>
      </c>
      <c r="C616" s="39" t="s">
        <v>42</v>
      </c>
      <c r="D616" s="39">
        <v>41.106499999999997</v>
      </c>
      <c r="E616" s="39">
        <v>42.622999999999998</v>
      </c>
      <c r="F616" s="39">
        <v>-3.5579399999999999</v>
      </c>
      <c r="G616" s="39">
        <v>-1.5165</v>
      </c>
      <c r="H616" s="39">
        <v>15185.45</v>
      </c>
      <c r="I616" s="39">
        <v>624220602.20786905</v>
      </c>
    </row>
    <row r="617" spans="1:9" x14ac:dyDescent="0.25">
      <c r="A617" s="40">
        <v>43318</v>
      </c>
      <c r="B617" s="39" t="s">
        <v>41</v>
      </c>
      <c r="C617" s="39" t="s">
        <v>42</v>
      </c>
      <c r="D617" s="39">
        <v>42.622999999999998</v>
      </c>
      <c r="E617" s="39">
        <v>44.811999999999998</v>
      </c>
      <c r="F617" s="39">
        <v>-4.8848500000000001</v>
      </c>
      <c r="G617" s="39">
        <v>-2.1890000000000001</v>
      </c>
      <c r="H617" s="39">
        <v>14265.45</v>
      </c>
      <c r="I617" s="39">
        <v>608036173.50944495</v>
      </c>
    </row>
    <row r="618" spans="1:9" x14ac:dyDescent="0.25">
      <c r="A618" s="40">
        <v>43315</v>
      </c>
      <c r="B618" s="39" t="s">
        <v>41</v>
      </c>
      <c r="C618" s="39" t="s">
        <v>42</v>
      </c>
      <c r="D618" s="39">
        <v>44.811999999999998</v>
      </c>
      <c r="E618" s="39">
        <v>46.217500000000001</v>
      </c>
      <c r="F618" s="39">
        <v>-3.0410599999999999</v>
      </c>
      <c r="G618" s="39">
        <v>-1.4055</v>
      </c>
      <c r="H618" s="39">
        <v>13675.45</v>
      </c>
      <c r="I618" s="39">
        <v>612824158.32919502</v>
      </c>
    </row>
    <row r="619" spans="1:9" x14ac:dyDescent="0.25">
      <c r="A619" s="40">
        <v>43314</v>
      </c>
      <c r="B619" s="39" t="s">
        <v>41</v>
      </c>
      <c r="C619" s="39" t="s">
        <v>42</v>
      </c>
      <c r="D619" s="39">
        <v>46.217500000000001</v>
      </c>
      <c r="E619" s="39">
        <v>47.491500000000002</v>
      </c>
      <c r="F619" s="39">
        <v>-2.6825899999999998</v>
      </c>
      <c r="G619" s="39">
        <v>-1.274</v>
      </c>
      <c r="H619" s="39">
        <v>13175.45</v>
      </c>
      <c r="I619" s="39">
        <v>608936249.94598699</v>
      </c>
    </row>
    <row r="620" spans="1:9" x14ac:dyDescent="0.25">
      <c r="A620" s="40">
        <v>43313</v>
      </c>
      <c r="B620" s="39" t="s">
        <v>41</v>
      </c>
      <c r="C620" s="39" t="s">
        <v>42</v>
      </c>
      <c r="D620" s="39">
        <v>47.491500000000002</v>
      </c>
      <c r="E620" s="39">
        <v>46.717500000000001</v>
      </c>
      <c r="F620" s="39">
        <v>1.6567700000000001</v>
      </c>
      <c r="G620" s="39">
        <v>0.77400000000000002</v>
      </c>
      <c r="H620" s="39">
        <v>13175.45</v>
      </c>
      <c r="I620" s="39">
        <v>625721770.20197594</v>
      </c>
    </row>
    <row r="621" spans="1:9" x14ac:dyDescent="0.25">
      <c r="A621" s="40">
        <v>43312</v>
      </c>
      <c r="B621" s="39" t="s">
        <v>41</v>
      </c>
      <c r="C621" s="39" t="s">
        <v>42</v>
      </c>
      <c r="D621" s="39">
        <v>46.717500000000001</v>
      </c>
      <c r="E621" s="39">
        <v>50.347999999999999</v>
      </c>
      <c r="F621" s="39">
        <v>-7.2108100000000004</v>
      </c>
      <c r="G621" s="39">
        <v>-3.6305000000000001</v>
      </c>
      <c r="H621" s="39">
        <v>13535.45</v>
      </c>
      <c r="I621" s="39">
        <v>632342273.75132</v>
      </c>
    </row>
    <row r="622" spans="1:9" x14ac:dyDescent="0.25">
      <c r="A622" s="40">
        <v>43311</v>
      </c>
      <c r="B622" s="39" t="s">
        <v>41</v>
      </c>
      <c r="C622" s="39" t="s">
        <v>42</v>
      </c>
      <c r="D622" s="39">
        <v>50.347999999999999</v>
      </c>
      <c r="E622" s="39">
        <v>47.808</v>
      </c>
      <c r="F622" s="39">
        <v>5.3129200000000001</v>
      </c>
      <c r="G622" s="39">
        <v>2.54</v>
      </c>
      <c r="H622" s="39">
        <v>13535.45</v>
      </c>
      <c r="I622" s="39">
        <v>681482716.30184495</v>
      </c>
    </row>
    <row r="623" spans="1:9" x14ac:dyDescent="0.25">
      <c r="A623" s="40">
        <v>43308</v>
      </c>
      <c r="B623" s="39" t="s">
        <v>41</v>
      </c>
      <c r="C623" s="39" t="s">
        <v>42</v>
      </c>
      <c r="D623" s="39">
        <v>47.808</v>
      </c>
      <c r="E623" s="39">
        <v>45.81</v>
      </c>
      <c r="F623" s="39">
        <v>4.3614899999999999</v>
      </c>
      <c r="G623" s="39">
        <v>1.998</v>
      </c>
      <c r="H623" s="39">
        <v>13435.45</v>
      </c>
      <c r="I623" s="39">
        <v>642321879.37075198</v>
      </c>
    </row>
    <row r="624" spans="1:9" x14ac:dyDescent="0.25">
      <c r="A624" s="40">
        <v>43307</v>
      </c>
      <c r="B624" s="39" t="s">
        <v>41</v>
      </c>
      <c r="C624" s="39" t="s">
        <v>42</v>
      </c>
      <c r="D624" s="39">
        <v>45.81</v>
      </c>
      <c r="E624" s="39">
        <v>45.66</v>
      </c>
      <c r="F624" s="39">
        <v>0.32851999999999998</v>
      </c>
      <c r="G624" s="39">
        <v>0.15</v>
      </c>
      <c r="H624" s="39">
        <v>13375.45</v>
      </c>
      <c r="I624" s="39">
        <v>612729255.04463995</v>
      </c>
    </row>
    <row r="625" spans="1:9" x14ac:dyDescent="0.25">
      <c r="A625" s="40">
        <v>43306</v>
      </c>
      <c r="B625" s="39" t="s">
        <v>41</v>
      </c>
      <c r="C625" s="39" t="s">
        <v>42</v>
      </c>
      <c r="D625" s="39">
        <v>45.66</v>
      </c>
      <c r="E625" s="39">
        <v>46.7455</v>
      </c>
      <c r="F625" s="39">
        <v>-2.3221500000000002</v>
      </c>
      <c r="G625" s="39">
        <v>-1.0854999999999999</v>
      </c>
      <c r="H625" s="39">
        <v>12955.45</v>
      </c>
      <c r="I625" s="39">
        <v>591545737.90304005</v>
      </c>
    </row>
    <row r="626" spans="1:9" x14ac:dyDescent="0.25">
      <c r="A626" s="40">
        <v>43305</v>
      </c>
      <c r="B626" s="39" t="s">
        <v>41</v>
      </c>
      <c r="C626" s="39" t="s">
        <v>42</v>
      </c>
      <c r="D626" s="39">
        <v>46.7455</v>
      </c>
      <c r="E626" s="39">
        <v>46.787999999999997</v>
      </c>
      <c r="F626" s="39">
        <v>-9.0840000000000004E-2</v>
      </c>
      <c r="G626" s="39">
        <v>-4.2500000000000003E-2</v>
      </c>
      <c r="H626" s="39">
        <v>12595.45</v>
      </c>
      <c r="I626" s="39">
        <v>588780496.28441894</v>
      </c>
    </row>
    <row r="627" spans="1:9" x14ac:dyDescent="0.25">
      <c r="A627" s="40">
        <v>43304</v>
      </c>
      <c r="B627" s="39" t="s">
        <v>41</v>
      </c>
      <c r="C627" s="39" t="s">
        <v>42</v>
      </c>
      <c r="D627" s="39">
        <v>46.787999999999997</v>
      </c>
      <c r="E627" s="39">
        <v>47.76</v>
      </c>
      <c r="F627" s="39">
        <v>-2.03518</v>
      </c>
      <c r="G627" s="39">
        <v>-0.97199999999999998</v>
      </c>
      <c r="H627" s="39">
        <v>12235.45</v>
      </c>
      <c r="I627" s="39">
        <v>572472122.80787206</v>
      </c>
    </row>
    <row r="628" spans="1:9" x14ac:dyDescent="0.25">
      <c r="A628" s="40">
        <v>43301</v>
      </c>
      <c r="B628" s="39" t="s">
        <v>41</v>
      </c>
      <c r="C628" s="39" t="s">
        <v>42</v>
      </c>
      <c r="D628" s="39">
        <v>47.76</v>
      </c>
      <c r="E628" s="39">
        <v>47.244500000000002</v>
      </c>
      <c r="F628" s="39">
        <v>1.0911299999999999</v>
      </c>
      <c r="G628" s="39">
        <v>0.51549999999999996</v>
      </c>
      <c r="H628" s="39">
        <v>12235.45</v>
      </c>
      <c r="I628" s="39">
        <v>584364977.88543999</v>
      </c>
    </row>
    <row r="629" spans="1:9" x14ac:dyDescent="0.25">
      <c r="A629" s="40">
        <v>43300</v>
      </c>
      <c r="B629" s="39" t="s">
        <v>41</v>
      </c>
      <c r="C629" s="39" t="s">
        <v>42</v>
      </c>
      <c r="D629" s="39">
        <v>47.244500000000002</v>
      </c>
      <c r="E629" s="39">
        <v>46.031500000000001</v>
      </c>
      <c r="F629" s="39">
        <v>2.6351499999999999</v>
      </c>
      <c r="G629" s="39">
        <v>1.2130000000000001</v>
      </c>
      <c r="H629" s="39">
        <v>12235.45</v>
      </c>
      <c r="I629" s="39">
        <v>578057604.64214098</v>
      </c>
    </row>
    <row r="630" spans="1:9" x14ac:dyDescent="0.25">
      <c r="A630" s="40">
        <v>43299</v>
      </c>
      <c r="B630" s="39" t="s">
        <v>41</v>
      </c>
      <c r="C630" s="39" t="s">
        <v>42</v>
      </c>
      <c r="D630" s="39">
        <v>46.031500000000001</v>
      </c>
      <c r="E630" s="39">
        <v>46.282499999999999</v>
      </c>
      <c r="F630" s="39">
        <v>-0.54232000000000002</v>
      </c>
      <c r="G630" s="39">
        <v>-0.251</v>
      </c>
      <c r="H630" s="39">
        <v>12075.45</v>
      </c>
      <c r="I630" s="39">
        <v>555850966.69040298</v>
      </c>
    </row>
    <row r="631" spans="1:9" x14ac:dyDescent="0.25">
      <c r="A631" s="40">
        <v>43298</v>
      </c>
      <c r="B631" s="39" t="s">
        <v>41</v>
      </c>
      <c r="C631" s="39" t="s">
        <v>42</v>
      </c>
      <c r="D631" s="39">
        <v>46.282499999999999</v>
      </c>
      <c r="E631" s="39">
        <v>47.9495</v>
      </c>
      <c r="F631" s="39">
        <v>-3.4765700000000002</v>
      </c>
      <c r="G631" s="39">
        <v>-1.667</v>
      </c>
      <c r="H631" s="39">
        <v>10665.45</v>
      </c>
      <c r="I631" s="39">
        <v>493623579.04067999</v>
      </c>
    </row>
    <row r="632" spans="1:9" x14ac:dyDescent="0.25">
      <c r="A632" s="40">
        <v>43297</v>
      </c>
      <c r="B632" s="39" t="s">
        <v>41</v>
      </c>
      <c r="C632" s="39" t="s">
        <v>42</v>
      </c>
      <c r="D632" s="39">
        <v>47.9495</v>
      </c>
      <c r="E632" s="39">
        <v>47.726999999999997</v>
      </c>
      <c r="F632" s="39">
        <v>0.46618999999999999</v>
      </c>
      <c r="G632" s="39">
        <v>0.2225</v>
      </c>
      <c r="H632" s="39">
        <v>10545.45</v>
      </c>
      <c r="I632" s="39">
        <v>505648940.20766097</v>
      </c>
    </row>
    <row r="633" spans="1:9" x14ac:dyDescent="0.25">
      <c r="A633" s="40">
        <v>43294</v>
      </c>
      <c r="B633" s="39" t="s">
        <v>41</v>
      </c>
      <c r="C633" s="39" t="s">
        <v>42</v>
      </c>
      <c r="D633" s="39">
        <v>47.726999999999997</v>
      </c>
      <c r="E633" s="39">
        <v>49.098500000000001</v>
      </c>
      <c r="F633" s="39">
        <v>-2.7933599999999998</v>
      </c>
      <c r="G633" s="39">
        <v>-1.3714999999999999</v>
      </c>
      <c r="H633" s="39">
        <v>10505.45</v>
      </c>
      <c r="I633" s="39">
        <v>501393498.11428797</v>
      </c>
    </row>
    <row r="634" spans="1:9" x14ac:dyDescent="0.25">
      <c r="A634" s="40">
        <v>43293</v>
      </c>
      <c r="B634" s="39" t="s">
        <v>41</v>
      </c>
      <c r="C634" s="39" t="s">
        <v>42</v>
      </c>
      <c r="D634" s="39">
        <v>49.098500000000001</v>
      </c>
      <c r="E634" s="39">
        <v>51.708500000000001</v>
      </c>
      <c r="F634" s="39">
        <v>-5.0475300000000001</v>
      </c>
      <c r="G634" s="39">
        <v>-2.61</v>
      </c>
      <c r="H634" s="39">
        <v>10125.450000000001</v>
      </c>
      <c r="I634" s="39">
        <v>497144289.512317</v>
      </c>
    </row>
    <row r="635" spans="1:9" x14ac:dyDescent="0.25">
      <c r="A635" s="40">
        <v>43292</v>
      </c>
      <c r="B635" s="39" t="s">
        <v>41</v>
      </c>
      <c r="C635" s="39" t="s">
        <v>42</v>
      </c>
      <c r="D635" s="39">
        <v>51.708500000000001</v>
      </c>
      <c r="E635" s="39">
        <v>48.966999999999999</v>
      </c>
      <c r="F635" s="39">
        <v>5.5986700000000003</v>
      </c>
      <c r="G635" s="39">
        <v>2.7414999999999998</v>
      </c>
      <c r="H635" s="39">
        <v>9985.4500000000007</v>
      </c>
      <c r="I635" s="39">
        <v>516332517.77615702</v>
      </c>
    </row>
    <row r="636" spans="1:9" x14ac:dyDescent="0.25">
      <c r="A636" s="40">
        <v>43291</v>
      </c>
      <c r="B636" s="39" t="s">
        <v>41</v>
      </c>
      <c r="C636" s="39" t="s">
        <v>42</v>
      </c>
      <c r="D636" s="39">
        <v>48.966999999999999</v>
      </c>
      <c r="E636" s="39">
        <v>50.267499999999998</v>
      </c>
      <c r="F636" s="39">
        <v>-2.5871599999999999</v>
      </c>
      <c r="G636" s="39">
        <v>-1.3005</v>
      </c>
      <c r="H636" s="39">
        <v>9725.4500000000007</v>
      </c>
      <c r="I636" s="39">
        <v>476225993.15151501</v>
      </c>
    </row>
    <row r="637" spans="1:9" x14ac:dyDescent="0.25">
      <c r="A637" s="40">
        <v>43290</v>
      </c>
      <c r="B637" s="39" t="s">
        <v>41</v>
      </c>
      <c r="C637" s="39" t="s">
        <v>42</v>
      </c>
      <c r="D637" s="39">
        <v>50.267499999999998</v>
      </c>
      <c r="E637" s="39">
        <v>54.944499999999998</v>
      </c>
      <c r="F637" s="39">
        <v>-8.5122300000000006</v>
      </c>
      <c r="G637" s="39">
        <v>-4.6769999999999996</v>
      </c>
      <c r="H637" s="39">
        <v>8935.4500000000007</v>
      </c>
      <c r="I637" s="39">
        <v>449162612.76918697</v>
      </c>
    </row>
    <row r="638" spans="1:9" x14ac:dyDescent="0.25">
      <c r="A638" s="40">
        <v>43287</v>
      </c>
      <c r="B638" s="39" t="s">
        <v>41</v>
      </c>
      <c r="C638" s="39" t="s">
        <v>42</v>
      </c>
      <c r="D638" s="39">
        <v>54.944499999999998</v>
      </c>
      <c r="E638" s="39">
        <v>58.841999999999999</v>
      </c>
      <c r="F638" s="39">
        <v>-6.6236699999999997</v>
      </c>
      <c r="G638" s="39">
        <v>-3.8975</v>
      </c>
      <c r="H638" s="39">
        <v>8165.45</v>
      </c>
      <c r="I638" s="39">
        <v>448646436.24427497</v>
      </c>
    </row>
    <row r="639" spans="1:9" x14ac:dyDescent="0.25">
      <c r="A639" s="40">
        <v>43286</v>
      </c>
      <c r="B639" s="39" t="s">
        <v>41</v>
      </c>
      <c r="C639" s="39" t="s">
        <v>42</v>
      </c>
      <c r="D639" s="39">
        <v>58.841999999999999</v>
      </c>
      <c r="E639" s="39">
        <v>63.253</v>
      </c>
      <c r="F639" s="39">
        <v>-6.9735800000000001</v>
      </c>
      <c r="G639" s="39">
        <v>-4.4109999999999996</v>
      </c>
      <c r="H639" s="39">
        <v>7805.45</v>
      </c>
      <c r="I639" s="39">
        <v>459288148.30684799</v>
      </c>
    </row>
    <row r="640" spans="1:9" x14ac:dyDescent="0.25">
      <c r="A640" s="40">
        <v>43284</v>
      </c>
      <c r="B640" s="39" t="s">
        <v>41</v>
      </c>
      <c r="C640" s="39" t="s">
        <v>42</v>
      </c>
      <c r="D640" s="39">
        <v>63.253</v>
      </c>
      <c r="E640" s="39">
        <v>61.131500000000003</v>
      </c>
      <c r="F640" s="39">
        <v>3.4703900000000001</v>
      </c>
      <c r="G640" s="39">
        <v>2.1215000000000002</v>
      </c>
      <c r="H640" s="39">
        <v>7745.45</v>
      </c>
      <c r="I640" s="39">
        <v>489922797.71749902</v>
      </c>
    </row>
    <row r="641" spans="1:9" x14ac:dyDescent="0.25">
      <c r="A641" s="40">
        <v>43283</v>
      </c>
      <c r="B641" s="39" t="s">
        <v>41</v>
      </c>
      <c r="C641" s="39" t="s">
        <v>42</v>
      </c>
      <c r="D641" s="39">
        <v>61.131500000000003</v>
      </c>
      <c r="E641" s="39">
        <v>61.2605</v>
      </c>
      <c r="F641" s="39">
        <v>-0.21057999999999999</v>
      </c>
      <c r="G641" s="39">
        <v>-0.129</v>
      </c>
      <c r="H641" s="39">
        <v>7745.45</v>
      </c>
      <c r="I641" s="39">
        <v>473490830.61146897</v>
      </c>
    </row>
    <row r="642" spans="1:9" x14ac:dyDescent="0.25">
      <c r="A642" s="40">
        <v>43280</v>
      </c>
      <c r="B642" s="39" t="s">
        <v>41</v>
      </c>
      <c r="C642" s="39" t="s">
        <v>42</v>
      </c>
      <c r="D642" s="39">
        <v>61.2605</v>
      </c>
      <c r="E642" s="39">
        <v>63.506</v>
      </c>
      <c r="F642" s="39">
        <v>-3.5358900000000002</v>
      </c>
      <c r="G642" s="39">
        <v>-2.2454999999999998</v>
      </c>
      <c r="H642" s="39">
        <v>5865.45</v>
      </c>
      <c r="I642" s="39">
        <v>359320253.35324502</v>
      </c>
    </row>
    <row r="643" spans="1:9" x14ac:dyDescent="0.25">
      <c r="A643" s="40">
        <v>43279</v>
      </c>
      <c r="B643" s="39" t="s">
        <v>41</v>
      </c>
      <c r="C643" s="39" t="s">
        <v>42</v>
      </c>
      <c r="D643" s="39">
        <v>63.506</v>
      </c>
      <c r="E643" s="39">
        <v>65.656999999999996</v>
      </c>
      <c r="F643" s="39">
        <v>-3.2761200000000001</v>
      </c>
      <c r="G643" s="39">
        <v>-2.1509999999999998</v>
      </c>
      <c r="H643" s="39">
        <v>5865.45</v>
      </c>
      <c r="I643" s="39">
        <v>372491115.96299702</v>
      </c>
    </row>
    <row r="644" spans="1:9" x14ac:dyDescent="0.25">
      <c r="A644" s="40">
        <v>43278</v>
      </c>
      <c r="B644" s="39" t="s">
        <v>41</v>
      </c>
      <c r="C644" s="39" t="s">
        <v>42</v>
      </c>
      <c r="D644" s="39">
        <v>65.656999999999996</v>
      </c>
      <c r="E644" s="39">
        <v>60.162500000000001</v>
      </c>
      <c r="F644" s="39">
        <v>9.1327700000000007</v>
      </c>
      <c r="G644" s="39">
        <v>5.4945000000000004</v>
      </c>
      <c r="H644" s="39">
        <v>6035.45</v>
      </c>
      <c r="I644" s="39">
        <v>396269383.77354097</v>
      </c>
    </row>
    <row r="645" spans="1:9" x14ac:dyDescent="0.25">
      <c r="A645" s="40">
        <v>43277</v>
      </c>
      <c r="B645" s="39" t="s">
        <v>41</v>
      </c>
      <c r="C645" s="39" t="s">
        <v>42</v>
      </c>
      <c r="D645" s="39">
        <v>60.162500000000001</v>
      </c>
      <c r="E645" s="39">
        <v>62.3765</v>
      </c>
      <c r="F645" s="39">
        <v>-3.54941</v>
      </c>
      <c r="G645" s="39">
        <v>-2.214</v>
      </c>
      <c r="H645" s="39">
        <v>6285.45</v>
      </c>
      <c r="I645" s="39">
        <v>378148241.87673301</v>
      </c>
    </row>
    <row r="646" spans="1:9" x14ac:dyDescent="0.25">
      <c r="A646" s="40">
        <v>43276</v>
      </c>
      <c r="B646" s="39" t="s">
        <v>41</v>
      </c>
      <c r="C646" s="39" t="s">
        <v>42</v>
      </c>
      <c r="D646" s="39">
        <v>62.3765</v>
      </c>
      <c r="E646" s="39">
        <v>52.655999999999999</v>
      </c>
      <c r="F646" s="39">
        <v>18.460380000000001</v>
      </c>
      <c r="G646" s="39">
        <v>9.7204999999999995</v>
      </c>
      <c r="H646" s="39">
        <v>6805.45</v>
      </c>
      <c r="I646" s="39">
        <v>424500002.88674903</v>
      </c>
    </row>
    <row r="647" spans="1:9" x14ac:dyDescent="0.25">
      <c r="A647" s="40">
        <v>43273</v>
      </c>
      <c r="B647" s="39" t="s">
        <v>41</v>
      </c>
      <c r="C647" s="39" t="s">
        <v>42</v>
      </c>
      <c r="D647" s="39">
        <v>52.655999999999999</v>
      </c>
      <c r="E647" s="39">
        <v>55.002000000000002</v>
      </c>
      <c r="F647" s="39">
        <v>-4.2652999999999999</v>
      </c>
      <c r="G647" s="39">
        <v>-2.3460000000000001</v>
      </c>
      <c r="H647" s="39">
        <v>8265.4500000000007</v>
      </c>
      <c r="I647" s="39">
        <v>435225409.38726401</v>
      </c>
    </row>
    <row r="648" spans="1:9" x14ac:dyDescent="0.25">
      <c r="A648" s="40">
        <v>43272</v>
      </c>
      <c r="B648" s="39" t="s">
        <v>41</v>
      </c>
      <c r="C648" s="39" t="s">
        <v>42</v>
      </c>
      <c r="D648" s="39">
        <v>55.002000000000002</v>
      </c>
      <c r="E648" s="39">
        <v>49.991500000000002</v>
      </c>
      <c r="F648" s="39">
        <v>10.0227</v>
      </c>
      <c r="G648" s="39">
        <v>5.0105000000000004</v>
      </c>
      <c r="H648" s="39">
        <v>8265.4500000000007</v>
      </c>
      <c r="I648" s="39">
        <v>454616149.481888</v>
      </c>
    </row>
    <row r="649" spans="1:9" x14ac:dyDescent="0.25">
      <c r="A649" s="40">
        <v>43271</v>
      </c>
      <c r="B649" s="39" t="s">
        <v>41</v>
      </c>
      <c r="C649" s="39" t="s">
        <v>42</v>
      </c>
      <c r="D649" s="39">
        <v>49.991500000000002</v>
      </c>
      <c r="E649" s="39">
        <v>51.633499999999998</v>
      </c>
      <c r="F649" s="39">
        <v>-3.18011</v>
      </c>
      <c r="G649" s="39">
        <v>-1.6419999999999999</v>
      </c>
      <c r="H649" s="39">
        <v>8265.4500000000007</v>
      </c>
      <c r="I649" s="39">
        <v>413202124.228643</v>
      </c>
    </row>
    <row r="650" spans="1:9" x14ac:dyDescent="0.25">
      <c r="A650" s="40">
        <v>43270</v>
      </c>
      <c r="B650" s="39" t="s">
        <v>41</v>
      </c>
      <c r="C650" s="39" t="s">
        <v>42</v>
      </c>
      <c r="D650" s="39">
        <v>51.633499999999998</v>
      </c>
      <c r="E650" s="39">
        <v>48.6145</v>
      </c>
      <c r="F650" s="39">
        <v>6.2100799999999996</v>
      </c>
      <c r="G650" s="39">
        <v>3.0190000000000001</v>
      </c>
      <c r="H650" s="39">
        <v>8265.4500000000007</v>
      </c>
      <c r="I650" s="39">
        <v>426773989.20535702</v>
      </c>
    </row>
    <row r="651" spans="1:9" x14ac:dyDescent="0.25">
      <c r="A651" s="40">
        <v>43269</v>
      </c>
      <c r="B651" s="39" t="s">
        <v>41</v>
      </c>
      <c r="C651" s="39" t="s">
        <v>42</v>
      </c>
      <c r="D651" s="39">
        <v>48.6145</v>
      </c>
      <c r="E651" s="39">
        <v>48.822000000000003</v>
      </c>
      <c r="F651" s="39">
        <v>-0.42501</v>
      </c>
      <c r="G651" s="39">
        <v>-0.20749999999999999</v>
      </c>
      <c r="H651" s="39">
        <v>10165.450000000001</v>
      </c>
      <c r="I651" s="39">
        <v>494188152.86875498</v>
      </c>
    </row>
    <row r="652" spans="1:9" x14ac:dyDescent="0.25">
      <c r="A652" s="40">
        <v>43266</v>
      </c>
      <c r="B652" s="39" t="s">
        <v>41</v>
      </c>
      <c r="C652" s="39" t="s">
        <v>42</v>
      </c>
      <c r="D652" s="39">
        <v>48.822000000000003</v>
      </c>
      <c r="E652" s="39">
        <v>48.655000000000001</v>
      </c>
      <c r="F652" s="39">
        <v>0.34322999999999998</v>
      </c>
      <c r="G652" s="39">
        <v>0.16700000000000001</v>
      </c>
      <c r="H652" s="39">
        <v>10165.450000000001</v>
      </c>
      <c r="I652" s="39">
        <v>496297483.24796802</v>
      </c>
    </row>
    <row r="653" spans="1:9" x14ac:dyDescent="0.25">
      <c r="A653" s="40">
        <v>43265</v>
      </c>
      <c r="B653" s="39" t="s">
        <v>41</v>
      </c>
      <c r="C653" s="39" t="s">
        <v>42</v>
      </c>
      <c r="D653" s="39">
        <v>48.655000000000001</v>
      </c>
      <c r="E653" s="39">
        <v>51.459000000000003</v>
      </c>
      <c r="F653" s="39">
        <v>-5.4489999999999998</v>
      </c>
      <c r="G653" s="39">
        <v>-2.8039999999999998</v>
      </c>
      <c r="H653" s="39">
        <v>10025.450000000001</v>
      </c>
      <c r="I653" s="39">
        <v>487788153.49698699</v>
      </c>
    </row>
    <row r="654" spans="1:9" x14ac:dyDescent="0.25">
      <c r="A654" s="40">
        <v>43264</v>
      </c>
      <c r="B654" s="39" t="s">
        <v>41</v>
      </c>
      <c r="C654" s="39" t="s">
        <v>42</v>
      </c>
      <c r="D654" s="39">
        <v>51.459000000000003</v>
      </c>
      <c r="E654" s="39">
        <v>49.866</v>
      </c>
      <c r="F654" s="39">
        <v>3.1945600000000001</v>
      </c>
      <c r="G654" s="39">
        <v>1.593</v>
      </c>
      <c r="H654" s="39">
        <v>9745.4500000000007</v>
      </c>
      <c r="I654" s="39">
        <v>501490988.597296</v>
      </c>
    </row>
    <row r="655" spans="1:9" x14ac:dyDescent="0.25">
      <c r="A655" s="40">
        <v>43263</v>
      </c>
      <c r="B655" s="39" t="s">
        <v>41</v>
      </c>
      <c r="C655" s="39" t="s">
        <v>42</v>
      </c>
      <c r="D655" s="39">
        <v>49.866</v>
      </c>
      <c r="E655" s="39">
        <v>50.210999999999999</v>
      </c>
      <c r="F655" s="39">
        <v>-0.68710000000000004</v>
      </c>
      <c r="G655" s="39">
        <v>-0.34499999999999997</v>
      </c>
      <c r="H655" s="39">
        <v>9385.4500000000007</v>
      </c>
      <c r="I655" s="39">
        <v>468014730.55350399</v>
      </c>
    </row>
    <row r="656" spans="1:9" x14ac:dyDescent="0.25">
      <c r="A656" s="40">
        <v>43262</v>
      </c>
      <c r="B656" s="39" t="s">
        <v>41</v>
      </c>
      <c r="C656" s="39" t="s">
        <v>42</v>
      </c>
      <c r="D656" s="39">
        <v>50.210999999999999</v>
      </c>
      <c r="E656" s="39">
        <v>51.938000000000002</v>
      </c>
      <c r="F656" s="39">
        <v>-3.3251200000000001</v>
      </c>
      <c r="G656" s="39">
        <v>-1.7270000000000001</v>
      </c>
      <c r="H656" s="39">
        <v>9115.4500000000007</v>
      </c>
      <c r="I656" s="39">
        <v>457695739.97918397</v>
      </c>
    </row>
    <row r="657" spans="1:9" x14ac:dyDescent="0.25">
      <c r="A657" s="40">
        <v>43259</v>
      </c>
      <c r="B657" s="39" t="s">
        <v>41</v>
      </c>
      <c r="C657" s="39" t="s">
        <v>42</v>
      </c>
      <c r="D657" s="39">
        <v>51.938000000000002</v>
      </c>
      <c r="E657" s="39">
        <v>51.475000000000001</v>
      </c>
      <c r="F657" s="39">
        <v>0.89946999999999999</v>
      </c>
      <c r="G657" s="39">
        <v>0.46300000000000002</v>
      </c>
      <c r="H657" s="39">
        <v>9075.4500000000007</v>
      </c>
      <c r="I657" s="39">
        <v>471360598.00280499</v>
      </c>
    </row>
    <row r="658" spans="1:9" x14ac:dyDescent="0.25">
      <c r="A658" s="40">
        <v>43258</v>
      </c>
      <c r="B658" s="39" t="s">
        <v>41</v>
      </c>
      <c r="C658" s="39" t="s">
        <v>42</v>
      </c>
      <c r="D658" s="39">
        <v>51.475000000000001</v>
      </c>
      <c r="E658" s="39">
        <v>50.914000000000001</v>
      </c>
      <c r="F658" s="39">
        <v>1.1018600000000001</v>
      </c>
      <c r="G658" s="39">
        <v>0.56100000000000005</v>
      </c>
      <c r="H658" s="39">
        <v>9075.4500000000007</v>
      </c>
      <c r="I658" s="39">
        <v>467158665.759067</v>
      </c>
    </row>
    <row r="659" spans="1:9" x14ac:dyDescent="0.25">
      <c r="A659" s="40">
        <v>43257</v>
      </c>
      <c r="B659" s="39" t="s">
        <v>41</v>
      </c>
      <c r="C659" s="39" t="s">
        <v>42</v>
      </c>
      <c r="D659" s="39">
        <v>50.914000000000001</v>
      </c>
      <c r="E659" s="39">
        <v>53.718000000000004</v>
      </c>
      <c r="F659" s="39">
        <v>-5.2198500000000001</v>
      </c>
      <c r="G659" s="39">
        <v>-2.8039999999999998</v>
      </c>
      <c r="H659" s="39">
        <v>8905.4500000000007</v>
      </c>
      <c r="I659" s="39">
        <v>453411959.64948303</v>
      </c>
    </row>
    <row r="660" spans="1:9" x14ac:dyDescent="0.25">
      <c r="A660" s="40">
        <v>43256</v>
      </c>
      <c r="B660" s="39" t="s">
        <v>41</v>
      </c>
      <c r="C660" s="39" t="s">
        <v>42</v>
      </c>
      <c r="D660" s="39">
        <v>53.718000000000004</v>
      </c>
      <c r="E660" s="39">
        <v>54.978499999999997</v>
      </c>
      <c r="F660" s="39">
        <v>-2.29271</v>
      </c>
      <c r="G660" s="39">
        <v>-1.2605</v>
      </c>
      <c r="H660" s="39">
        <v>8735.4500000000007</v>
      </c>
      <c r="I660" s="39">
        <v>469250774.74979198</v>
      </c>
    </row>
    <row r="661" spans="1:9" x14ac:dyDescent="0.25">
      <c r="A661" s="40">
        <v>43255</v>
      </c>
      <c r="B661" s="39" t="s">
        <v>41</v>
      </c>
      <c r="C661" s="39" t="s">
        <v>42</v>
      </c>
      <c r="D661" s="39">
        <v>54.978499999999997</v>
      </c>
      <c r="E661" s="39">
        <v>57.920499999999997</v>
      </c>
      <c r="F661" s="39">
        <v>-5.0793799999999996</v>
      </c>
      <c r="G661" s="39">
        <v>-2.9420000000000002</v>
      </c>
      <c r="H661" s="39">
        <v>8735.4500000000007</v>
      </c>
      <c r="I661" s="39">
        <v>480261806.46303701</v>
      </c>
    </row>
    <row r="662" spans="1:9" x14ac:dyDescent="0.25">
      <c r="A662" s="40">
        <v>43252</v>
      </c>
      <c r="B662" s="39" t="s">
        <v>41</v>
      </c>
      <c r="C662" s="39" t="s">
        <v>42</v>
      </c>
      <c r="D662" s="39">
        <v>57.920499999999997</v>
      </c>
      <c r="E662" s="39">
        <v>63.145499999999998</v>
      </c>
      <c r="F662" s="39">
        <v>-8.27454</v>
      </c>
      <c r="G662" s="39">
        <v>-5.2249999999999996</v>
      </c>
      <c r="H662" s="39">
        <v>8735.4500000000007</v>
      </c>
      <c r="I662" s="39">
        <v>505961493.333619</v>
      </c>
    </row>
    <row r="663" spans="1:9" x14ac:dyDescent="0.25">
      <c r="A663" s="40">
        <v>43251</v>
      </c>
      <c r="B663" s="39" t="s">
        <v>41</v>
      </c>
      <c r="C663" s="39" t="s">
        <v>42</v>
      </c>
      <c r="D663" s="39">
        <v>63.145499999999998</v>
      </c>
      <c r="E663" s="39">
        <v>61.770499999999998</v>
      </c>
      <c r="F663" s="39">
        <v>2.2259799999999998</v>
      </c>
      <c r="G663" s="39">
        <v>1.375</v>
      </c>
      <c r="H663" s="39">
        <v>8735.4500000000007</v>
      </c>
      <c r="I663" s="39">
        <v>551604207.099352</v>
      </c>
    </row>
    <row r="664" spans="1:9" x14ac:dyDescent="0.25">
      <c r="A664" s="40">
        <v>43250</v>
      </c>
      <c r="B664" s="39" t="s">
        <v>41</v>
      </c>
      <c r="C664" s="39" t="s">
        <v>42</v>
      </c>
      <c r="D664" s="39">
        <v>61.770499999999998</v>
      </c>
      <c r="E664" s="39">
        <v>65.695499999999996</v>
      </c>
      <c r="F664" s="39">
        <v>-5.9745299999999997</v>
      </c>
      <c r="G664" s="39">
        <v>-3.9249999999999998</v>
      </c>
      <c r="H664" s="39">
        <v>8735.4500000000007</v>
      </c>
      <c r="I664" s="39">
        <v>539592966.63468504</v>
      </c>
    </row>
    <row r="665" spans="1:9" x14ac:dyDescent="0.25">
      <c r="A665" s="40">
        <v>43249</v>
      </c>
      <c r="B665" s="39" t="s">
        <v>41</v>
      </c>
      <c r="C665" s="39" t="s">
        <v>42</v>
      </c>
      <c r="D665" s="39">
        <v>65.695499999999996</v>
      </c>
      <c r="E665" s="39">
        <v>56.127000000000002</v>
      </c>
      <c r="F665" s="39">
        <v>17.047940000000001</v>
      </c>
      <c r="G665" s="39">
        <v>9.5685000000000002</v>
      </c>
      <c r="H665" s="39">
        <v>8835.4500000000007</v>
      </c>
      <c r="I665" s="39">
        <v>580449148.50655198</v>
      </c>
    </row>
    <row r="666" spans="1:9" x14ac:dyDescent="0.25">
      <c r="A666" s="40">
        <v>43245</v>
      </c>
      <c r="B666" s="39" t="s">
        <v>41</v>
      </c>
      <c r="C666" s="39" t="s">
        <v>42</v>
      </c>
      <c r="D666" s="39">
        <v>56.127000000000002</v>
      </c>
      <c r="E666" s="39">
        <v>54.51</v>
      </c>
      <c r="F666" s="39">
        <v>2.9664299999999999</v>
      </c>
      <c r="G666" s="39">
        <v>1.617</v>
      </c>
      <c r="H666" s="39">
        <v>9035.4500000000007</v>
      </c>
      <c r="I666" s="39">
        <v>507132568.04388797</v>
      </c>
    </row>
    <row r="667" spans="1:9" x14ac:dyDescent="0.25">
      <c r="A667" s="40">
        <v>43244</v>
      </c>
      <c r="B667" s="39" t="s">
        <v>41</v>
      </c>
      <c r="C667" s="39" t="s">
        <v>42</v>
      </c>
      <c r="D667" s="39">
        <v>54.51</v>
      </c>
      <c r="E667" s="39">
        <v>54.915500000000002</v>
      </c>
      <c r="F667" s="39">
        <v>-0.73841000000000001</v>
      </c>
      <c r="G667" s="39">
        <v>-0.40550000000000003</v>
      </c>
      <c r="H667" s="39">
        <v>8925.4500000000007</v>
      </c>
      <c r="I667" s="39">
        <v>486526149.25743997</v>
      </c>
    </row>
    <row r="668" spans="1:9" x14ac:dyDescent="0.25">
      <c r="A668" s="40">
        <v>43243</v>
      </c>
      <c r="B668" s="39" t="s">
        <v>41</v>
      </c>
      <c r="C668" s="39" t="s">
        <v>42</v>
      </c>
      <c r="D668" s="39">
        <v>54.915500000000002</v>
      </c>
      <c r="E668" s="39">
        <v>56.8735</v>
      </c>
      <c r="F668" s="39">
        <v>-3.4427300000000001</v>
      </c>
      <c r="G668" s="39">
        <v>-1.958</v>
      </c>
      <c r="H668" s="39">
        <v>8205.4500000000007</v>
      </c>
      <c r="I668" s="39">
        <v>450606258.263565</v>
      </c>
    </row>
    <row r="669" spans="1:9" x14ac:dyDescent="0.25">
      <c r="A669" s="40">
        <v>43242</v>
      </c>
      <c r="B669" s="39" t="s">
        <v>41</v>
      </c>
      <c r="C669" s="39" t="s">
        <v>42</v>
      </c>
      <c r="D669" s="39">
        <v>56.8735</v>
      </c>
      <c r="E669" s="39">
        <v>55.94</v>
      </c>
      <c r="F669" s="39">
        <v>1.66875</v>
      </c>
      <c r="G669" s="39">
        <v>0.9335</v>
      </c>
      <c r="H669" s="39">
        <v>8075.45</v>
      </c>
      <c r="I669" s="39">
        <v>459278969.685251</v>
      </c>
    </row>
    <row r="670" spans="1:9" x14ac:dyDescent="0.25">
      <c r="A670" s="40">
        <v>43241</v>
      </c>
      <c r="B670" s="39" t="s">
        <v>41</v>
      </c>
      <c r="C670" s="39" t="s">
        <v>42</v>
      </c>
      <c r="D670" s="39">
        <v>55.94</v>
      </c>
      <c r="E670" s="39">
        <v>58.737499999999997</v>
      </c>
      <c r="F670" s="39">
        <v>-4.7627199999999998</v>
      </c>
      <c r="G670" s="39">
        <v>-2.7974999999999999</v>
      </c>
      <c r="H670" s="39">
        <v>7885.45</v>
      </c>
      <c r="I670" s="39">
        <v>441111939.340693</v>
      </c>
    </row>
    <row r="671" spans="1:9" x14ac:dyDescent="0.25">
      <c r="A671" s="40">
        <v>43238</v>
      </c>
      <c r="B671" s="39" t="s">
        <v>41</v>
      </c>
      <c r="C671" s="39" t="s">
        <v>42</v>
      </c>
      <c r="D671" s="39">
        <v>58.737499999999997</v>
      </c>
      <c r="E671" s="39">
        <v>57.790500000000002</v>
      </c>
      <c r="F671" s="39">
        <v>1.6386799999999999</v>
      </c>
      <c r="G671" s="39">
        <v>0.94699999999999995</v>
      </c>
      <c r="H671" s="39">
        <v>7885.45</v>
      </c>
      <c r="I671" s="39">
        <v>463171479.031533</v>
      </c>
    </row>
    <row r="672" spans="1:9" x14ac:dyDescent="0.25">
      <c r="A672" s="40">
        <v>43237</v>
      </c>
      <c r="B672" s="39" t="s">
        <v>41</v>
      </c>
      <c r="C672" s="39" t="s">
        <v>42</v>
      </c>
      <c r="D672" s="39">
        <v>57.790500000000002</v>
      </c>
      <c r="E672" s="39">
        <v>59.609000000000002</v>
      </c>
      <c r="F672" s="39">
        <v>-3.05071</v>
      </c>
      <c r="G672" s="39">
        <v>-1.8185</v>
      </c>
      <c r="H672" s="39">
        <v>7665.45</v>
      </c>
      <c r="I672" s="39">
        <v>442990050.14423198</v>
      </c>
    </row>
    <row r="673" spans="1:9" x14ac:dyDescent="0.25">
      <c r="A673" s="40">
        <v>43236</v>
      </c>
      <c r="B673" s="39" t="s">
        <v>41</v>
      </c>
      <c r="C673" s="39" t="s">
        <v>42</v>
      </c>
      <c r="D673" s="39">
        <v>59.609000000000002</v>
      </c>
      <c r="E673" s="39">
        <v>63.664000000000001</v>
      </c>
      <c r="F673" s="39">
        <v>-6.3693799999999996</v>
      </c>
      <c r="G673" s="39">
        <v>-4.0549999999999997</v>
      </c>
      <c r="H673" s="39">
        <v>7595.45</v>
      </c>
      <c r="I673" s="39">
        <v>452757036.62422901</v>
      </c>
    </row>
    <row r="674" spans="1:9" x14ac:dyDescent="0.25">
      <c r="A674" s="40">
        <v>43235</v>
      </c>
      <c r="B674" s="39" t="s">
        <v>41</v>
      </c>
      <c r="C674" s="39" t="s">
        <v>42</v>
      </c>
      <c r="D674" s="39">
        <v>63.664000000000001</v>
      </c>
      <c r="E674" s="39">
        <v>58.314</v>
      </c>
      <c r="F674" s="39">
        <v>9.1744699999999995</v>
      </c>
      <c r="G674" s="39">
        <v>5.35</v>
      </c>
      <c r="H674" s="39">
        <v>7445.45</v>
      </c>
      <c r="I674" s="39">
        <v>474006976.68548298</v>
      </c>
    </row>
    <row r="675" spans="1:9" x14ac:dyDescent="0.25">
      <c r="A675" s="40">
        <v>43234</v>
      </c>
      <c r="B675" s="39" t="s">
        <v>41</v>
      </c>
      <c r="C675" s="39" t="s">
        <v>42</v>
      </c>
      <c r="D675" s="39">
        <v>58.314</v>
      </c>
      <c r="E675" s="39">
        <v>59.75</v>
      </c>
      <c r="F675" s="39">
        <v>-2.4033500000000001</v>
      </c>
      <c r="G675" s="39">
        <v>-1.4359999999999999</v>
      </c>
      <c r="H675" s="39">
        <v>7445.45</v>
      </c>
      <c r="I675" s="39">
        <v>434173831.96841598</v>
      </c>
    </row>
    <row r="676" spans="1:9" x14ac:dyDescent="0.25">
      <c r="A676" s="40">
        <v>43231</v>
      </c>
      <c r="B676" s="39" t="s">
        <v>41</v>
      </c>
      <c r="C676" s="39" t="s">
        <v>42</v>
      </c>
      <c r="D676" s="39">
        <v>59.75</v>
      </c>
      <c r="E676" s="39">
        <v>62.212000000000003</v>
      </c>
      <c r="F676" s="39">
        <v>-3.9574400000000001</v>
      </c>
      <c r="G676" s="39">
        <v>-2.4620000000000002</v>
      </c>
      <c r="H676" s="39">
        <v>7395.45</v>
      </c>
      <c r="I676" s="39">
        <v>441877994.737333</v>
      </c>
    </row>
    <row r="677" spans="1:9" x14ac:dyDescent="0.25">
      <c r="A677" s="40">
        <v>43230</v>
      </c>
      <c r="B677" s="39" t="s">
        <v>41</v>
      </c>
      <c r="C677" s="39" t="s">
        <v>42</v>
      </c>
      <c r="D677" s="39">
        <v>62.212000000000003</v>
      </c>
      <c r="E677" s="39">
        <v>65.862499999999997</v>
      </c>
      <c r="F677" s="39">
        <v>-5.5426099999999998</v>
      </c>
      <c r="G677" s="39">
        <v>-3.6505000000000001</v>
      </c>
      <c r="H677" s="39">
        <v>7085.45</v>
      </c>
      <c r="I677" s="39">
        <v>440799866.75479501</v>
      </c>
    </row>
    <row r="678" spans="1:9" x14ac:dyDescent="0.25">
      <c r="A678" s="40">
        <v>43229</v>
      </c>
      <c r="B678" s="39" t="s">
        <v>41</v>
      </c>
      <c r="C678" s="39" t="s">
        <v>42</v>
      </c>
      <c r="D678" s="39">
        <v>65.862499999999997</v>
      </c>
      <c r="E678" s="39">
        <v>70.370500000000007</v>
      </c>
      <c r="F678" s="39">
        <v>-6.4060899999999998</v>
      </c>
      <c r="G678" s="39">
        <v>-4.508</v>
      </c>
      <c r="H678" s="39">
        <v>6565.45</v>
      </c>
      <c r="I678" s="39">
        <v>432416793.25753301</v>
      </c>
    </row>
    <row r="679" spans="1:9" x14ac:dyDescent="0.25">
      <c r="A679" s="40">
        <v>43228</v>
      </c>
      <c r="B679" s="39" t="s">
        <v>41</v>
      </c>
      <c r="C679" s="39" t="s">
        <v>42</v>
      </c>
      <c r="D679" s="39">
        <v>70.370500000000007</v>
      </c>
      <c r="E679" s="39">
        <v>70.736500000000007</v>
      </c>
      <c r="F679" s="39">
        <v>-0.51741000000000004</v>
      </c>
      <c r="G679" s="39">
        <v>-0.36599999999999999</v>
      </c>
      <c r="H679" s="39">
        <v>6265.45</v>
      </c>
      <c r="I679" s="39">
        <v>440902681.08641899</v>
      </c>
    </row>
    <row r="680" spans="1:9" x14ac:dyDescent="0.25">
      <c r="A680" s="40">
        <v>43227</v>
      </c>
      <c r="B680" s="39" t="s">
        <v>41</v>
      </c>
      <c r="C680" s="39" t="s">
        <v>42</v>
      </c>
      <c r="D680" s="39">
        <v>70.736500000000007</v>
      </c>
      <c r="E680" s="39">
        <v>71.295500000000004</v>
      </c>
      <c r="F680" s="39">
        <v>-0.78405999999999998</v>
      </c>
      <c r="G680" s="39">
        <v>-0.55900000000000005</v>
      </c>
      <c r="H680" s="39">
        <v>6185.45</v>
      </c>
      <c r="I680" s="39">
        <v>437536914.91192299</v>
      </c>
    </row>
    <row r="681" spans="1:9" x14ac:dyDescent="0.25">
      <c r="A681" s="40">
        <v>43224</v>
      </c>
      <c r="B681" s="39" t="s">
        <v>41</v>
      </c>
      <c r="C681" s="39" t="s">
        <v>42</v>
      </c>
      <c r="D681" s="39">
        <v>71.295500000000004</v>
      </c>
      <c r="E681" s="39">
        <v>73.637500000000003</v>
      </c>
      <c r="F681" s="39">
        <v>-3.1804399999999999</v>
      </c>
      <c r="G681" s="39">
        <v>-2.3420000000000001</v>
      </c>
      <c r="H681" s="39">
        <v>5885.45</v>
      </c>
      <c r="I681" s="39">
        <v>419605930.12628502</v>
      </c>
    </row>
    <row r="682" spans="1:9" x14ac:dyDescent="0.25">
      <c r="A682" s="40">
        <v>43223</v>
      </c>
      <c r="B682" s="39" t="s">
        <v>41</v>
      </c>
      <c r="C682" s="39" t="s">
        <v>42</v>
      </c>
      <c r="D682" s="39">
        <v>73.637500000000003</v>
      </c>
      <c r="E682" s="39">
        <v>74.869500000000002</v>
      </c>
      <c r="F682" s="39">
        <v>-1.6455299999999999</v>
      </c>
      <c r="G682" s="39">
        <v>-1.232</v>
      </c>
      <c r="H682" s="39">
        <v>5585.45</v>
      </c>
      <c r="I682" s="39">
        <v>411298398.43046701</v>
      </c>
    </row>
    <row r="683" spans="1:9" x14ac:dyDescent="0.25">
      <c r="A683" s="40">
        <v>43222</v>
      </c>
      <c r="B683" s="39" t="s">
        <v>41</v>
      </c>
      <c r="C683" s="39" t="s">
        <v>42</v>
      </c>
      <c r="D683" s="39">
        <v>74.869500000000002</v>
      </c>
      <c r="E683" s="39">
        <v>72.717500000000001</v>
      </c>
      <c r="F683" s="39">
        <v>2.9594</v>
      </c>
      <c r="G683" s="39">
        <v>2.1520000000000001</v>
      </c>
      <c r="H683" s="39">
        <v>5495.45</v>
      </c>
      <c r="I683" s="39">
        <v>411441414.88680798</v>
      </c>
    </row>
    <row r="684" spans="1:9" x14ac:dyDescent="0.25">
      <c r="A684" s="40">
        <v>43221</v>
      </c>
      <c r="B684" s="39" t="s">
        <v>41</v>
      </c>
      <c r="C684" s="39" t="s">
        <v>42</v>
      </c>
      <c r="D684" s="39">
        <v>72.717500000000001</v>
      </c>
      <c r="E684" s="39">
        <v>75.381500000000003</v>
      </c>
      <c r="F684" s="39">
        <v>-3.5340199999999999</v>
      </c>
      <c r="G684" s="39">
        <v>-2.6640000000000001</v>
      </c>
      <c r="H684" s="39">
        <v>5105.45</v>
      </c>
      <c r="I684" s="39">
        <v>371255386.62865299</v>
      </c>
    </row>
    <row r="685" spans="1:9" x14ac:dyDescent="0.25">
      <c r="A685" s="40">
        <v>43220</v>
      </c>
      <c r="B685" s="39" t="s">
        <v>41</v>
      </c>
      <c r="C685" s="39" t="s">
        <v>42</v>
      </c>
      <c r="D685" s="39">
        <v>75.381500000000003</v>
      </c>
      <c r="E685" s="39">
        <v>74.319000000000003</v>
      </c>
      <c r="F685" s="39">
        <v>1.4296500000000001</v>
      </c>
      <c r="G685" s="39">
        <v>1.0625</v>
      </c>
      <c r="H685" s="39">
        <v>5065.45</v>
      </c>
      <c r="I685" s="39">
        <v>381841039.06346899</v>
      </c>
    </row>
    <row r="686" spans="1:9" x14ac:dyDescent="0.25">
      <c r="A686" s="40">
        <v>43217</v>
      </c>
      <c r="B686" s="39" t="s">
        <v>41</v>
      </c>
      <c r="C686" s="39" t="s">
        <v>42</v>
      </c>
      <c r="D686" s="39">
        <v>74.319000000000003</v>
      </c>
      <c r="E686" s="39">
        <v>76.790000000000006</v>
      </c>
      <c r="F686" s="39">
        <v>-3.21787</v>
      </c>
      <c r="G686" s="39">
        <v>-2.4710000000000001</v>
      </c>
      <c r="H686" s="39">
        <v>4945.45</v>
      </c>
      <c r="I686" s="39">
        <v>367540720.97713602</v>
      </c>
    </row>
    <row r="687" spans="1:9" x14ac:dyDescent="0.25">
      <c r="A687" s="40">
        <v>43216</v>
      </c>
      <c r="B687" s="39" t="s">
        <v>41</v>
      </c>
      <c r="C687" s="39" t="s">
        <v>42</v>
      </c>
      <c r="D687" s="39">
        <v>76.790000000000006</v>
      </c>
      <c r="E687" s="39">
        <v>82.307000000000002</v>
      </c>
      <c r="F687" s="39">
        <v>-6.7029500000000004</v>
      </c>
      <c r="G687" s="39">
        <v>-5.5170000000000003</v>
      </c>
      <c r="H687" s="39">
        <v>4895.45</v>
      </c>
      <c r="I687" s="39">
        <v>375921422.02309299</v>
      </c>
    </row>
    <row r="688" spans="1:9" x14ac:dyDescent="0.25">
      <c r="A688" s="40">
        <v>43215</v>
      </c>
      <c r="B688" s="39" t="s">
        <v>41</v>
      </c>
      <c r="C688" s="39" t="s">
        <v>42</v>
      </c>
      <c r="D688" s="39">
        <v>82.307000000000002</v>
      </c>
      <c r="E688" s="39">
        <v>81.703000000000003</v>
      </c>
      <c r="F688" s="39">
        <v>0.73926000000000003</v>
      </c>
      <c r="G688" s="39">
        <v>0.60399999999999998</v>
      </c>
      <c r="H688" s="39">
        <v>4895.45</v>
      </c>
      <c r="I688" s="39">
        <v>402929606.49114102</v>
      </c>
    </row>
    <row r="689" spans="1:9" x14ac:dyDescent="0.25">
      <c r="A689" s="40">
        <v>43214</v>
      </c>
      <c r="B689" s="39" t="s">
        <v>41</v>
      </c>
      <c r="C689" s="39" t="s">
        <v>42</v>
      </c>
      <c r="D689" s="39">
        <v>81.703000000000003</v>
      </c>
      <c r="E689" s="39">
        <v>76.47</v>
      </c>
      <c r="F689" s="39">
        <v>6.84321</v>
      </c>
      <c r="G689" s="39">
        <v>5.2329999999999997</v>
      </c>
      <c r="H689" s="39">
        <v>5345.45</v>
      </c>
      <c r="I689" s="39">
        <v>436739106.13429898</v>
      </c>
    </row>
    <row r="690" spans="1:9" x14ac:dyDescent="0.25">
      <c r="A690" s="40">
        <v>43213</v>
      </c>
      <c r="B690" s="39" t="s">
        <v>41</v>
      </c>
      <c r="C690" s="39" t="s">
        <v>42</v>
      </c>
      <c r="D690" s="39">
        <v>76.47</v>
      </c>
      <c r="E690" s="39">
        <v>77.698999999999998</v>
      </c>
      <c r="F690" s="39">
        <v>-1.5817399999999999</v>
      </c>
      <c r="G690" s="39">
        <v>-1.2290000000000001</v>
      </c>
      <c r="H690" s="39">
        <v>5315.45</v>
      </c>
      <c r="I690" s="39">
        <v>406472278.78767997</v>
      </c>
    </row>
    <row r="691" spans="1:9" x14ac:dyDescent="0.25">
      <c r="A691" s="40">
        <v>43210</v>
      </c>
      <c r="B691" s="39" t="s">
        <v>41</v>
      </c>
      <c r="C691" s="39" t="s">
        <v>42</v>
      </c>
      <c r="D691" s="39">
        <v>77.698999999999998</v>
      </c>
      <c r="E691" s="39">
        <v>74.795000000000002</v>
      </c>
      <c r="F691" s="39">
        <v>3.8826100000000001</v>
      </c>
      <c r="G691" s="39">
        <v>2.9039999999999999</v>
      </c>
      <c r="H691" s="39">
        <v>5285.45</v>
      </c>
      <c r="I691" s="39">
        <v>410673993.90118903</v>
      </c>
    </row>
    <row r="692" spans="1:9" x14ac:dyDescent="0.25">
      <c r="A692" s="40">
        <v>43209</v>
      </c>
      <c r="B692" s="39" t="s">
        <v>41</v>
      </c>
      <c r="C692" s="39" t="s">
        <v>42</v>
      </c>
      <c r="D692" s="39">
        <v>74.795000000000002</v>
      </c>
      <c r="E692" s="39">
        <v>73.793999999999997</v>
      </c>
      <c r="F692" s="39">
        <v>1.3564799999999999</v>
      </c>
      <c r="G692" s="39">
        <v>1.0009999999999999</v>
      </c>
      <c r="H692" s="39">
        <v>5225.45</v>
      </c>
      <c r="I692" s="39">
        <v>390837354.03981298</v>
      </c>
    </row>
    <row r="693" spans="1:9" x14ac:dyDescent="0.25">
      <c r="A693" s="40">
        <v>43208</v>
      </c>
      <c r="B693" s="39" t="s">
        <v>41</v>
      </c>
      <c r="C693" s="39" t="s">
        <v>42</v>
      </c>
      <c r="D693" s="39">
        <v>73.793999999999997</v>
      </c>
      <c r="E693" s="39">
        <v>73.463999999999999</v>
      </c>
      <c r="F693" s="39">
        <v>0.44919999999999999</v>
      </c>
      <c r="G693" s="39">
        <v>0.33</v>
      </c>
      <c r="H693" s="39">
        <v>5105.45</v>
      </c>
      <c r="I693" s="39">
        <v>376751400.98153597</v>
      </c>
    </row>
    <row r="694" spans="1:9" x14ac:dyDescent="0.25">
      <c r="A694" s="40">
        <v>43207</v>
      </c>
      <c r="B694" s="39" t="s">
        <v>41</v>
      </c>
      <c r="C694" s="39" t="s">
        <v>42</v>
      </c>
      <c r="D694" s="39">
        <v>73.463999999999999</v>
      </c>
      <c r="E694" s="39">
        <v>79.944500000000005</v>
      </c>
      <c r="F694" s="39">
        <v>-8.1062499999999993</v>
      </c>
      <c r="G694" s="39">
        <v>-6.4805000000000001</v>
      </c>
      <c r="H694" s="39">
        <v>4715.45</v>
      </c>
      <c r="I694" s="39">
        <v>346415643.27001601</v>
      </c>
    </row>
    <row r="695" spans="1:9" x14ac:dyDescent="0.25">
      <c r="A695" s="40">
        <v>43206</v>
      </c>
      <c r="B695" s="39" t="s">
        <v>41</v>
      </c>
      <c r="C695" s="39" t="s">
        <v>42</v>
      </c>
      <c r="D695" s="39">
        <v>79.944500000000005</v>
      </c>
      <c r="E695" s="39">
        <v>86.216999999999999</v>
      </c>
      <c r="F695" s="39">
        <v>-7.2752499999999998</v>
      </c>
      <c r="G695" s="39">
        <v>-6.2725</v>
      </c>
      <c r="H695" s="39">
        <v>4615.45</v>
      </c>
      <c r="I695" s="39">
        <v>368979651.51094103</v>
      </c>
    </row>
    <row r="696" spans="1:9" x14ac:dyDescent="0.25">
      <c r="A696" s="40">
        <v>43203</v>
      </c>
      <c r="B696" s="39" t="s">
        <v>41</v>
      </c>
      <c r="C696" s="39" t="s">
        <v>42</v>
      </c>
      <c r="D696" s="39">
        <v>86.216999999999999</v>
      </c>
      <c r="E696" s="39">
        <v>90.933499999999995</v>
      </c>
      <c r="F696" s="39">
        <v>-5.1867599999999996</v>
      </c>
      <c r="G696" s="39">
        <v>-4.7164999999999999</v>
      </c>
      <c r="H696" s="39">
        <v>3975.45</v>
      </c>
      <c r="I696" s="39">
        <v>342751166.648848</v>
      </c>
    </row>
    <row r="697" spans="1:9" x14ac:dyDescent="0.25">
      <c r="A697" s="40">
        <v>43202</v>
      </c>
      <c r="B697" s="39" t="s">
        <v>41</v>
      </c>
      <c r="C697" s="39" t="s">
        <v>42</v>
      </c>
      <c r="D697" s="39">
        <v>90.933499999999995</v>
      </c>
      <c r="E697" s="39">
        <v>97.3155</v>
      </c>
      <c r="F697" s="39">
        <v>-6.5580499999999997</v>
      </c>
      <c r="G697" s="39">
        <v>-6.3819999999999997</v>
      </c>
      <c r="H697" s="39">
        <v>3685.45</v>
      </c>
      <c r="I697" s="39">
        <v>335130650.30455798</v>
      </c>
    </row>
    <row r="698" spans="1:9" x14ac:dyDescent="0.25">
      <c r="A698" s="40">
        <v>43201</v>
      </c>
      <c r="B698" s="39" t="s">
        <v>41</v>
      </c>
      <c r="C698" s="39" t="s">
        <v>42</v>
      </c>
      <c r="D698" s="39">
        <v>97.3155</v>
      </c>
      <c r="E698" s="39">
        <v>97.25</v>
      </c>
      <c r="F698" s="39">
        <v>6.7349999999999993E-2</v>
      </c>
      <c r="G698" s="39">
        <v>6.5500000000000003E-2</v>
      </c>
      <c r="H698" s="39">
        <v>3305.45</v>
      </c>
      <c r="I698" s="39">
        <v>321671286.955832</v>
      </c>
    </row>
    <row r="699" spans="1:9" x14ac:dyDescent="0.25">
      <c r="A699" s="40">
        <v>43200</v>
      </c>
      <c r="B699" s="39" t="s">
        <v>41</v>
      </c>
      <c r="C699" s="39" t="s">
        <v>42</v>
      </c>
      <c r="D699" s="39">
        <v>97.25</v>
      </c>
      <c r="E699" s="39">
        <v>100.84950000000001</v>
      </c>
      <c r="F699" s="39">
        <v>-3.5691799999999998</v>
      </c>
      <c r="G699" s="39">
        <v>-3.5994999999999999</v>
      </c>
      <c r="H699" s="39">
        <v>3305.45</v>
      </c>
      <c r="I699" s="39">
        <v>321454780.13733399</v>
      </c>
    </row>
    <row r="700" spans="1:9" x14ac:dyDescent="0.25">
      <c r="A700" s="40">
        <v>43199</v>
      </c>
      <c r="B700" s="39" t="s">
        <v>41</v>
      </c>
      <c r="C700" s="39" t="s">
        <v>42</v>
      </c>
      <c r="D700" s="39">
        <v>100.84950000000001</v>
      </c>
      <c r="E700" s="39">
        <v>98.909000000000006</v>
      </c>
      <c r="F700" s="39">
        <v>1.9619</v>
      </c>
      <c r="G700" s="39">
        <v>1.9404999999999999</v>
      </c>
      <c r="H700" s="39">
        <v>3305.45</v>
      </c>
      <c r="I700" s="39">
        <v>333352738.81192797</v>
      </c>
    </row>
    <row r="701" spans="1:9" x14ac:dyDescent="0.25">
      <c r="A701" s="40">
        <v>43196</v>
      </c>
      <c r="B701" s="39" t="s">
        <v>41</v>
      </c>
      <c r="C701" s="39" t="s">
        <v>42</v>
      </c>
      <c r="D701" s="39">
        <v>98.909000000000006</v>
      </c>
      <c r="E701" s="39">
        <v>90.641499999999994</v>
      </c>
      <c r="F701" s="39">
        <v>9.1211000000000002</v>
      </c>
      <c r="G701" s="39">
        <v>8.2675000000000001</v>
      </c>
      <c r="H701" s="39">
        <v>3305.45</v>
      </c>
      <c r="I701" s="39">
        <v>326938517.72342998</v>
      </c>
    </row>
    <row r="702" spans="1:9" x14ac:dyDescent="0.25">
      <c r="A702" s="40">
        <v>43195</v>
      </c>
      <c r="B702" s="39" t="s">
        <v>41</v>
      </c>
      <c r="C702" s="39" t="s">
        <v>42</v>
      </c>
      <c r="D702" s="39">
        <v>90.641499999999994</v>
      </c>
      <c r="E702" s="39">
        <v>95.904499999999999</v>
      </c>
      <c r="F702" s="39">
        <v>-5.4877500000000001</v>
      </c>
      <c r="G702" s="39">
        <v>-5.2629999999999999</v>
      </c>
      <c r="H702" s="39">
        <v>3305.45</v>
      </c>
      <c r="I702" s="39">
        <v>299610729.60224301</v>
      </c>
    </row>
    <row r="703" spans="1:9" x14ac:dyDescent="0.25">
      <c r="A703" s="40">
        <v>43194</v>
      </c>
      <c r="B703" s="39" t="s">
        <v>41</v>
      </c>
      <c r="C703" s="39" t="s">
        <v>42</v>
      </c>
      <c r="D703" s="39">
        <v>95.904499999999999</v>
      </c>
      <c r="E703" s="39">
        <v>99.457499999999996</v>
      </c>
      <c r="F703" s="39">
        <v>-3.5723799999999999</v>
      </c>
      <c r="G703" s="39">
        <v>-3.5529999999999999</v>
      </c>
      <c r="H703" s="39">
        <v>3305.45</v>
      </c>
      <c r="I703" s="39">
        <v>317007300.37718201</v>
      </c>
    </row>
    <row r="704" spans="1:9" x14ac:dyDescent="0.25">
      <c r="A704" s="40">
        <v>43193</v>
      </c>
      <c r="B704" s="39" t="s">
        <v>41</v>
      </c>
      <c r="C704" s="39" t="s">
        <v>42</v>
      </c>
      <c r="D704" s="39">
        <v>99.457499999999996</v>
      </c>
      <c r="E704" s="39">
        <v>104.7255</v>
      </c>
      <c r="F704" s="39">
        <v>-5.0302899999999999</v>
      </c>
      <c r="G704" s="39">
        <v>-5.2679999999999998</v>
      </c>
      <c r="H704" s="39">
        <v>3305.45</v>
      </c>
      <c r="I704" s="39">
        <v>328751555.73787999</v>
      </c>
    </row>
    <row r="705" spans="1:9" x14ac:dyDescent="0.25">
      <c r="A705" s="40">
        <v>43192</v>
      </c>
      <c r="B705" s="39" t="s">
        <v>41</v>
      </c>
      <c r="C705" s="39" t="s">
        <v>42</v>
      </c>
      <c r="D705" s="39">
        <v>104.7255</v>
      </c>
      <c r="E705" s="39">
        <v>95.017499999999998</v>
      </c>
      <c r="F705" s="39">
        <v>10.21707</v>
      </c>
      <c r="G705" s="39">
        <v>9.7080000000000002</v>
      </c>
      <c r="H705" s="39">
        <v>3305.45</v>
      </c>
      <c r="I705" s="39">
        <v>346164653.75087202</v>
      </c>
    </row>
    <row r="706" spans="1:9" x14ac:dyDescent="0.25">
      <c r="A706" s="40">
        <v>43188</v>
      </c>
      <c r="B706" s="39" t="s">
        <v>41</v>
      </c>
      <c r="C706" s="39" t="s">
        <v>42</v>
      </c>
      <c r="D706" s="39">
        <v>95.017499999999998</v>
      </c>
      <c r="E706" s="39">
        <v>102.95099999999999</v>
      </c>
      <c r="F706" s="39">
        <v>-7.7060899999999997</v>
      </c>
      <c r="G706" s="39">
        <v>-7.9335000000000004</v>
      </c>
      <c r="H706" s="39">
        <v>3405.45</v>
      </c>
      <c r="I706" s="39">
        <v>323577118.34652001</v>
      </c>
    </row>
    <row r="707" spans="1:9" x14ac:dyDescent="0.25">
      <c r="A707" s="40">
        <v>43187</v>
      </c>
      <c r="B707" s="39" t="s">
        <v>41</v>
      </c>
      <c r="C707" s="39" t="s">
        <v>42</v>
      </c>
      <c r="D707" s="39">
        <v>102.95099999999999</v>
      </c>
      <c r="E707" s="39">
        <v>99.026499999999999</v>
      </c>
      <c r="F707" s="39">
        <v>3.9630800000000002</v>
      </c>
      <c r="G707" s="39">
        <v>3.9245000000000001</v>
      </c>
      <c r="H707" s="39">
        <v>3405.45</v>
      </c>
      <c r="I707" s="39">
        <v>350594236.96574402</v>
      </c>
    </row>
    <row r="708" spans="1:9" x14ac:dyDescent="0.25">
      <c r="A708" s="40">
        <v>43186</v>
      </c>
      <c r="B708" s="39" t="s">
        <v>41</v>
      </c>
      <c r="C708" s="39" t="s">
        <v>42</v>
      </c>
      <c r="D708" s="39">
        <v>99.026499999999999</v>
      </c>
      <c r="E708" s="39">
        <v>91.477500000000006</v>
      </c>
      <c r="F708" s="39">
        <v>8.2523</v>
      </c>
      <c r="G708" s="39">
        <v>7.5490000000000004</v>
      </c>
      <c r="H708" s="39">
        <v>3935.45</v>
      </c>
      <c r="I708" s="39">
        <v>389713602.81768298</v>
      </c>
    </row>
    <row r="709" spans="1:9" x14ac:dyDescent="0.25">
      <c r="A709" s="40">
        <v>43185</v>
      </c>
      <c r="B709" s="39" t="s">
        <v>41</v>
      </c>
      <c r="C709" s="39" t="s">
        <v>42</v>
      </c>
      <c r="D709" s="39">
        <v>91.477500000000006</v>
      </c>
      <c r="E709" s="39">
        <v>99.083500000000001</v>
      </c>
      <c r="F709" s="39">
        <v>-7.6763500000000002</v>
      </c>
      <c r="G709" s="39">
        <v>-7.6059999999999999</v>
      </c>
      <c r="H709" s="39">
        <v>4075.45</v>
      </c>
      <c r="I709" s="39">
        <v>372811758.80475998</v>
      </c>
    </row>
    <row r="710" spans="1:9" x14ac:dyDescent="0.25">
      <c r="A710" s="40">
        <v>43182</v>
      </c>
      <c r="B710" s="39" t="s">
        <v>41</v>
      </c>
      <c r="C710" s="39" t="s">
        <v>42</v>
      </c>
      <c r="D710" s="39">
        <v>99.083500000000001</v>
      </c>
      <c r="E710" s="39">
        <v>91.703500000000005</v>
      </c>
      <c r="F710" s="39">
        <v>8.0476799999999997</v>
      </c>
      <c r="G710" s="39">
        <v>7.38</v>
      </c>
      <c r="H710" s="39">
        <v>4175.45</v>
      </c>
      <c r="I710" s="39">
        <v>413717963.33149099</v>
      </c>
    </row>
    <row r="711" spans="1:9" x14ac:dyDescent="0.25">
      <c r="A711" s="40">
        <v>43181</v>
      </c>
      <c r="B711" s="39" t="s">
        <v>41</v>
      </c>
      <c r="C711" s="39" t="s">
        <v>42</v>
      </c>
      <c r="D711" s="39">
        <v>91.703500000000005</v>
      </c>
      <c r="E711" s="39">
        <v>78.185000000000002</v>
      </c>
      <c r="F711" s="39">
        <v>17.290400000000002</v>
      </c>
      <c r="G711" s="39">
        <v>13.5185</v>
      </c>
      <c r="H711" s="39">
        <v>4585.45</v>
      </c>
      <c r="I711" s="39">
        <v>420501594.96477097</v>
      </c>
    </row>
    <row r="712" spans="1:9" x14ac:dyDescent="0.25">
      <c r="A712" s="40">
        <v>43180</v>
      </c>
      <c r="B712" s="39" t="s">
        <v>41</v>
      </c>
      <c r="C712" s="39" t="s">
        <v>42</v>
      </c>
      <c r="D712" s="39">
        <v>78.185000000000002</v>
      </c>
      <c r="E712" s="39">
        <v>78.529499999999999</v>
      </c>
      <c r="F712" s="39">
        <v>-0.43869000000000002</v>
      </c>
      <c r="G712" s="39">
        <v>-0.34449999999999997</v>
      </c>
      <c r="H712" s="39">
        <v>4465.45</v>
      </c>
      <c r="I712" s="39">
        <v>349131021.439973</v>
      </c>
    </row>
    <row r="713" spans="1:9" x14ac:dyDescent="0.25">
      <c r="A713" s="40">
        <v>43179</v>
      </c>
      <c r="B713" s="39" t="s">
        <v>41</v>
      </c>
      <c r="C713" s="39" t="s">
        <v>42</v>
      </c>
      <c r="D713" s="39">
        <v>78.529499999999999</v>
      </c>
      <c r="E713" s="39">
        <v>79.123500000000007</v>
      </c>
      <c r="F713" s="39">
        <v>-0.75073000000000001</v>
      </c>
      <c r="G713" s="39">
        <v>-0.59399999999999997</v>
      </c>
      <c r="H713" s="39">
        <v>4465.45</v>
      </c>
      <c r="I713" s="39">
        <v>350669368.14184803</v>
      </c>
    </row>
    <row r="714" spans="1:9" x14ac:dyDescent="0.25">
      <c r="A714" s="40">
        <v>43178</v>
      </c>
      <c r="B714" s="39" t="s">
        <v>41</v>
      </c>
      <c r="C714" s="39" t="s">
        <v>42</v>
      </c>
      <c r="D714" s="39">
        <v>79.123500000000007</v>
      </c>
      <c r="E714" s="39">
        <v>72.072000000000003</v>
      </c>
      <c r="F714" s="39">
        <v>9.7839700000000001</v>
      </c>
      <c r="G714" s="39">
        <v>7.0514999999999999</v>
      </c>
      <c r="H714" s="39">
        <v>4465.45</v>
      </c>
      <c r="I714" s="39">
        <v>353321844.02258402</v>
      </c>
    </row>
    <row r="715" spans="1:9" x14ac:dyDescent="0.25">
      <c r="A715" s="40">
        <v>43175</v>
      </c>
      <c r="B715" s="39" t="s">
        <v>41</v>
      </c>
      <c r="C715" s="39" t="s">
        <v>42</v>
      </c>
      <c r="D715" s="39">
        <v>72.072000000000003</v>
      </c>
      <c r="E715" s="39">
        <v>73.944000000000003</v>
      </c>
      <c r="F715" s="39">
        <v>-2.53165</v>
      </c>
      <c r="G715" s="39">
        <v>-1.8720000000000001</v>
      </c>
      <c r="H715" s="39">
        <v>4575.45</v>
      </c>
      <c r="I715" s="39">
        <v>329761660.19596797</v>
      </c>
    </row>
    <row r="716" spans="1:9" x14ac:dyDescent="0.25">
      <c r="A716" s="40">
        <v>43174</v>
      </c>
      <c r="B716" s="39" t="s">
        <v>41</v>
      </c>
      <c r="C716" s="39" t="s">
        <v>42</v>
      </c>
      <c r="D716" s="39">
        <v>73.944000000000003</v>
      </c>
      <c r="E716" s="39">
        <v>77.721000000000004</v>
      </c>
      <c r="F716" s="39">
        <v>-4.8596899999999996</v>
      </c>
      <c r="G716" s="39">
        <v>-3.7770000000000001</v>
      </c>
      <c r="H716" s="39">
        <v>4555.45</v>
      </c>
      <c r="I716" s="39">
        <v>336848018.12313598</v>
      </c>
    </row>
    <row r="717" spans="1:9" x14ac:dyDescent="0.25">
      <c r="A717" s="40">
        <v>43173</v>
      </c>
      <c r="B717" s="39" t="s">
        <v>41</v>
      </c>
      <c r="C717" s="39" t="s">
        <v>42</v>
      </c>
      <c r="D717" s="39">
        <v>77.721000000000004</v>
      </c>
      <c r="E717" s="39">
        <v>75.046999999999997</v>
      </c>
      <c r="F717" s="39">
        <v>3.5630999999999999</v>
      </c>
      <c r="G717" s="39">
        <v>2.6739999999999999</v>
      </c>
      <c r="H717" s="39">
        <v>4555.45</v>
      </c>
      <c r="I717" s="39">
        <v>354053943.74862403</v>
      </c>
    </row>
    <row r="718" spans="1:9" x14ac:dyDescent="0.25">
      <c r="A718" s="40">
        <v>43172</v>
      </c>
      <c r="B718" s="39" t="s">
        <v>41</v>
      </c>
      <c r="C718" s="39" t="s">
        <v>42</v>
      </c>
      <c r="D718" s="39">
        <v>75.046999999999997</v>
      </c>
      <c r="E718" s="39">
        <v>72.341499999999996</v>
      </c>
      <c r="F718" s="39">
        <v>3.7399</v>
      </c>
      <c r="G718" s="39">
        <v>2.7054999999999998</v>
      </c>
      <c r="H718" s="39">
        <v>5015.45</v>
      </c>
      <c r="I718" s="39">
        <v>376394296.83770102</v>
      </c>
    </row>
    <row r="719" spans="1:9" x14ac:dyDescent="0.25">
      <c r="A719" s="40">
        <v>43171</v>
      </c>
      <c r="B719" s="39" t="s">
        <v>41</v>
      </c>
      <c r="C719" s="39" t="s">
        <v>42</v>
      </c>
      <c r="D719" s="39">
        <v>72.341499999999996</v>
      </c>
      <c r="E719" s="39">
        <v>69.963499999999996</v>
      </c>
      <c r="F719" s="39">
        <v>3.3989199999999999</v>
      </c>
      <c r="G719" s="39">
        <v>2.3780000000000001</v>
      </c>
      <c r="H719" s="39">
        <v>5015.45</v>
      </c>
      <c r="I719" s="39">
        <v>362825003.327043</v>
      </c>
    </row>
    <row r="720" spans="1:9" x14ac:dyDescent="0.25">
      <c r="A720" s="40">
        <v>43168</v>
      </c>
      <c r="B720" s="39" t="s">
        <v>41</v>
      </c>
      <c r="C720" s="39" t="s">
        <v>42</v>
      </c>
      <c r="D720" s="39">
        <v>69.963499999999996</v>
      </c>
      <c r="E720" s="39">
        <v>77.992999999999995</v>
      </c>
      <c r="F720" s="39">
        <v>-10.29515</v>
      </c>
      <c r="G720" s="39">
        <v>-8.0295000000000005</v>
      </c>
      <c r="H720" s="39">
        <v>4945.45</v>
      </c>
      <c r="I720" s="39">
        <v>346000823.90887702</v>
      </c>
    </row>
    <row r="721" spans="1:9" x14ac:dyDescent="0.25">
      <c r="A721" s="40">
        <v>43167</v>
      </c>
      <c r="B721" s="39" t="s">
        <v>41</v>
      </c>
      <c r="C721" s="39" t="s">
        <v>42</v>
      </c>
      <c r="D721" s="39">
        <v>77.992999999999995</v>
      </c>
      <c r="E721" s="39">
        <v>81.860500000000002</v>
      </c>
      <c r="F721" s="39">
        <v>-4.7244999999999999</v>
      </c>
      <c r="G721" s="39">
        <v>-3.8675000000000002</v>
      </c>
      <c r="H721" s="39">
        <v>3405.45</v>
      </c>
      <c r="I721" s="39">
        <v>265601075.498725</v>
      </c>
    </row>
    <row r="722" spans="1:9" x14ac:dyDescent="0.25">
      <c r="A722" s="40">
        <v>43166</v>
      </c>
      <c r="B722" s="39" t="s">
        <v>41</v>
      </c>
      <c r="C722" s="39" t="s">
        <v>42</v>
      </c>
      <c r="D722" s="39">
        <v>81.860500000000002</v>
      </c>
      <c r="E722" s="39">
        <v>83.99</v>
      </c>
      <c r="F722" s="39">
        <v>-2.5354199999999998</v>
      </c>
      <c r="G722" s="39">
        <v>-2.1295000000000002</v>
      </c>
      <c r="H722" s="39">
        <v>3405.45</v>
      </c>
      <c r="I722" s="39">
        <v>278771644.13297898</v>
      </c>
    </row>
    <row r="723" spans="1:9" x14ac:dyDescent="0.25">
      <c r="A723" s="40">
        <v>43165</v>
      </c>
      <c r="B723" s="39" t="s">
        <v>41</v>
      </c>
      <c r="C723" s="39" t="s">
        <v>42</v>
      </c>
      <c r="D723" s="39">
        <v>83.99</v>
      </c>
      <c r="E723" s="39">
        <v>83.260499999999993</v>
      </c>
      <c r="F723" s="39">
        <v>0.87617</v>
      </c>
      <c r="G723" s="39">
        <v>0.72950000000000004</v>
      </c>
      <c r="H723" s="39">
        <v>3365.45</v>
      </c>
      <c r="I723" s="39">
        <v>282663944.819893</v>
      </c>
    </row>
    <row r="724" spans="1:9" x14ac:dyDescent="0.25">
      <c r="A724" s="40">
        <v>43164</v>
      </c>
      <c r="B724" s="39" t="s">
        <v>41</v>
      </c>
      <c r="C724" s="39" t="s">
        <v>42</v>
      </c>
      <c r="D724" s="39">
        <v>83.260499999999993</v>
      </c>
      <c r="E724" s="39">
        <v>87.488</v>
      </c>
      <c r="F724" s="39">
        <v>-4.83209</v>
      </c>
      <c r="G724" s="39">
        <v>-4.2275</v>
      </c>
      <c r="H724" s="39">
        <v>3215.45</v>
      </c>
      <c r="I724" s="39">
        <v>267719775.78791201</v>
      </c>
    </row>
    <row r="725" spans="1:9" x14ac:dyDescent="0.25">
      <c r="A725" s="40">
        <v>43161</v>
      </c>
      <c r="B725" s="39" t="s">
        <v>41</v>
      </c>
      <c r="C725" s="39" t="s">
        <v>42</v>
      </c>
      <c r="D725" s="39">
        <v>87.488</v>
      </c>
      <c r="E725" s="39">
        <v>92.525000000000006</v>
      </c>
      <c r="F725" s="39">
        <v>-5.4439299999999999</v>
      </c>
      <c r="G725" s="39">
        <v>-5.0369999999999999</v>
      </c>
      <c r="H725" s="39">
        <v>3135.45</v>
      </c>
      <c r="I725" s="39">
        <v>274314040.562006</v>
      </c>
    </row>
    <row r="726" spans="1:9" x14ac:dyDescent="0.25">
      <c r="A726" s="40">
        <v>43160</v>
      </c>
      <c r="B726" s="39" t="s">
        <v>41</v>
      </c>
      <c r="C726" s="39" t="s">
        <v>42</v>
      </c>
      <c r="D726" s="39">
        <v>92.525000000000006</v>
      </c>
      <c r="E726" s="39">
        <v>84.540999999999997</v>
      </c>
      <c r="F726" s="39">
        <v>9.4439399999999996</v>
      </c>
      <c r="G726" s="39">
        <v>7.984</v>
      </c>
      <c r="H726" s="39">
        <v>3495.45</v>
      </c>
      <c r="I726" s="39">
        <v>323416290.176934</v>
      </c>
    </row>
    <row r="727" spans="1:9" x14ac:dyDescent="0.25">
      <c r="A727" s="40">
        <v>43159</v>
      </c>
      <c r="B727" s="39" t="s">
        <v>41</v>
      </c>
      <c r="C727" s="39" t="s">
        <v>42</v>
      </c>
      <c r="D727" s="39">
        <v>84.540999999999997</v>
      </c>
      <c r="E727" s="39">
        <v>78.316500000000005</v>
      </c>
      <c r="F727" s="39">
        <v>7.9478799999999996</v>
      </c>
      <c r="G727" s="39">
        <v>6.2244999999999999</v>
      </c>
      <c r="H727" s="39">
        <v>4365.45</v>
      </c>
      <c r="I727" s="39">
        <v>369059306.45337099</v>
      </c>
    </row>
    <row r="728" spans="1:9" x14ac:dyDescent="0.25">
      <c r="A728" s="40">
        <v>43158</v>
      </c>
      <c r="B728" s="39" t="s">
        <v>41</v>
      </c>
      <c r="C728" s="39" t="s">
        <v>42</v>
      </c>
      <c r="D728" s="39">
        <v>78.316500000000005</v>
      </c>
      <c r="E728" s="39">
        <v>67.941999999999993</v>
      </c>
      <c r="F728" s="39">
        <v>15.269640000000001</v>
      </c>
      <c r="G728" s="39">
        <v>10.374499999999999</v>
      </c>
      <c r="H728" s="39">
        <v>4935.45</v>
      </c>
      <c r="I728" s="39">
        <v>386526982.800776</v>
      </c>
    </row>
    <row r="729" spans="1:9" x14ac:dyDescent="0.25">
      <c r="A729" s="40">
        <v>43157</v>
      </c>
      <c r="B729" s="39" t="s">
        <v>41</v>
      </c>
      <c r="C729" s="39" t="s">
        <v>42</v>
      </c>
      <c r="D729" s="39">
        <v>67.941999999999993</v>
      </c>
      <c r="E729" s="39">
        <v>73.570499999999996</v>
      </c>
      <c r="F729" s="39">
        <v>-7.6504799999999999</v>
      </c>
      <c r="G729" s="39">
        <v>-5.6284999999999998</v>
      </c>
      <c r="H729" s="39">
        <v>5035.45</v>
      </c>
      <c r="I729" s="39">
        <v>342118381.56391501</v>
      </c>
    </row>
    <row r="730" spans="1:9" x14ac:dyDescent="0.25">
      <c r="A730" s="40">
        <v>43154</v>
      </c>
      <c r="B730" s="39" t="s">
        <v>41</v>
      </c>
      <c r="C730" s="39" t="s">
        <v>42</v>
      </c>
      <c r="D730" s="39">
        <v>73.570499999999996</v>
      </c>
      <c r="E730" s="39">
        <v>84.455500000000001</v>
      </c>
      <c r="F730" s="39">
        <v>-12.888439999999999</v>
      </c>
      <c r="G730" s="39">
        <v>-10.885</v>
      </c>
      <c r="H730" s="39">
        <v>4665.45</v>
      </c>
      <c r="I730" s="39">
        <v>343239313.440552</v>
      </c>
    </row>
    <row r="731" spans="1:9" x14ac:dyDescent="0.25">
      <c r="A731" s="40">
        <v>43153</v>
      </c>
      <c r="B731" s="39" t="s">
        <v>41</v>
      </c>
      <c r="C731" s="39" t="s">
        <v>42</v>
      </c>
      <c r="D731" s="39">
        <v>84.455500000000001</v>
      </c>
      <c r="E731" s="39">
        <v>89.206999999999994</v>
      </c>
      <c r="F731" s="39">
        <v>-5.3263800000000003</v>
      </c>
      <c r="G731" s="39">
        <v>-4.7515000000000001</v>
      </c>
      <c r="H731" s="39">
        <v>3545.45</v>
      </c>
      <c r="I731" s="39">
        <v>299432550.68265897</v>
      </c>
    </row>
    <row r="732" spans="1:9" x14ac:dyDescent="0.25">
      <c r="A732" s="40">
        <v>43152</v>
      </c>
      <c r="B732" s="39" t="s">
        <v>41</v>
      </c>
      <c r="C732" s="39" t="s">
        <v>42</v>
      </c>
      <c r="D732" s="39">
        <v>89.206999999999994</v>
      </c>
      <c r="E732" s="39">
        <v>87.22</v>
      </c>
      <c r="F732" s="39">
        <v>2.2781500000000001</v>
      </c>
      <c r="G732" s="39">
        <v>1.9870000000000001</v>
      </c>
      <c r="H732" s="39">
        <v>3215.45</v>
      </c>
      <c r="I732" s="39">
        <v>286840435.00474203</v>
      </c>
    </row>
    <row r="733" spans="1:9" x14ac:dyDescent="0.25">
      <c r="A733" s="40">
        <v>43151</v>
      </c>
      <c r="B733" s="39" t="s">
        <v>41</v>
      </c>
      <c r="C733" s="39" t="s">
        <v>42</v>
      </c>
      <c r="D733" s="39">
        <v>87.22</v>
      </c>
      <c r="E733" s="39">
        <v>81.900499999999994</v>
      </c>
      <c r="F733" s="39">
        <v>6.4950799999999997</v>
      </c>
      <c r="G733" s="39">
        <v>5.3194999999999997</v>
      </c>
      <c r="H733" s="39">
        <v>3035.45</v>
      </c>
      <c r="I733" s="39">
        <v>264751740.60234699</v>
      </c>
    </row>
    <row r="734" spans="1:9" x14ac:dyDescent="0.25">
      <c r="A734" s="40">
        <v>43147</v>
      </c>
      <c r="B734" s="39" t="s">
        <v>41</v>
      </c>
      <c r="C734" s="39" t="s">
        <v>42</v>
      </c>
      <c r="D734" s="39">
        <v>81.900499999999994</v>
      </c>
      <c r="E734" s="39">
        <v>79.855000000000004</v>
      </c>
      <c r="F734" s="39">
        <v>2.5615199999999998</v>
      </c>
      <c r="G734" s="39">
        <v>2.0455000000000001</v>
      </c>
      <c r="H734" s="39">
        <v>3545.45</v>
      </c>
      <c r="I734" s="39">
        <v>290373932.03740501</v>
      </c>
    </row>
    <row r="735" spans="1:9" x14ac:dyDescent="0.25">
      <c r="A735" s="40">
        <v>43146</v>
      </c>
      <c r="B735" s="39" t="s">
        <v>41</v>
      </c>
      <c r="C735" s="39" t="s">
        <v>42</v>
      </c>
      <c r="D735" s="39">
        <v>79.855000000000004</v>
      </c>
      <c r="E735" s="39">
        <v>83.156000000000006</v>
      </c>
      <c r="F735" s="39">
        <v>-3.9696500000000001</v>
      </c>
      <c r="G735" s="39">
        <v>-3.3010000000000002</v>
      </c>
      <c r="H735" s="39">
        <v>3315.45</v>
      </c>
      <c r="I735" s="39">
        <v>264755068.94978699</v>
      </c>
    </row>
    <row r="736" spans="1:9" x14ac:dyDescent="0.25">
      <c r="A736" s="40">
        <v>43145</v>
      </c>
      <c r="B736" s="39" t="s">
        <v>41</v>
      </c>
      <c r="C736" s="39" t="s">
        <v>42</v>
      </c>
      <c r="D736" s="39">
        <v>83.156000000000006</v>
      </c>
      <c r="E736" s="39">
        <v>103.58499999999999</v>
      </c>
      <c r="F736" s="39">
        <v>-19.721969999999999</v>
      </c>
      <c r="G736" s="39">
        <v>-20.428999999999998</v>
      </c>
      <c r="H736" s="39">
        <v>2905.45</v>
      </c>
      <c r="I736" s="39">
        <v>241605401.51259699</v>
      </c>
    </row>
    <row r="737" spans="1:9" x14ac:dyDescent="0.25">
      <c r="A737" s="40">
        <v>43144</v>
      </c>
      <c r="B737" s="39" t="s">
        <v>41</v>
      </c>
      <c r="C737" s="39" t="s">
        <v>42</v>
      </c>
      <c r="D737" s="39">
        <v>103.58499999999999</v>
      </c>
      <c r="E737" s="39">
        <v>103.8995</v>
      </c>
      <c r="F737" s="39">
        <v>-0.30270000000000002</v>
      </c>
      <c r="G737" s="39">
        <v>-0.3145</v>
      </c>
      <c r="H737" s="39">
        <v>2515.4499999999998</v>
      </c>
      <c r="I737" s="39">
        <v>260562640.750907</v>
      </c>
    </row>
    <row r="738" spans="1:9" x14ac:dyDescent="0.25">
      <c r="A738" s="40">
        <v>43143</v>
      </c>
      <c r="B738" s="39" t="s">
        <v>41</v>
      </c>
      <c r="C738" s="39" t="s">
        <v>42</v>
      </c>
      <c r="D738" s="39">
        <v>103.8995</v>
      </c>
      <c r="E738" s="39">
        <v>111.0665</v>
      </c>
      <c r="F738" s="39">
        <v>-6.45289</v>
      </c>
      <c r="G738" s="39">
        <v>-7.1669999999999998</v>
      </c>
      <c r="H738" s="39">
        <v>2355.4499999999998</v>
      </c>
      <c r="I738" s="39">
        <v>244729829.02446201</v>
      </c>
    </row>
    <row r="739" spans="1:9" x14ac:dyDescent="0.25">
      <c r="A739" s="40">
        <v>43140</v>
      </c>
      <c r="B739" s="39" t="s">
        <v>41</v>
      </c>
      <c r="C739" s="39" t="s">
        <v>42</v>
      </c>
      <c r="D739" s="39">
        <v>111.0665</v>
      </c>
      <c r="E739" s="39">
        <v>124.01049999999999</v>
      </c>
      <c r="F739" s="39">
        <v>-10.43783</v>
      </c>
      <c r="G739" s="39">
        <v>-12.944000000000001</v>
      </c>
      <c r="H739" s="39">
        <v>2435.4499999999998</v>
      </c>
      <c r="I739" s="39">
        <v>270496642.05010998</v>
      </c>
    </row>
    <row r="740" spans="1:9" x14ac:dyDescent="0.25">
      <c r="A740" s="40">
        <v>43139</v>
      </c>
      <c r="B740" s="39" t="s">
        <v>41</v>
      </c>
      <c r="C740" s="39" t="s">
        <v>42</v>
      </c>
      <c r="D740" s="39">
        <v>124.01049999999999</v>
      </c>
      <c r="E740" s="39">
        <v>100.8905</v>
      </c>
      <c r="F740" s="39">
        <v>22.915929999999999</v>
      </c>
      <c r="G740" s="39">
        <v>23.12</v>
      </c>
      <c r="H740" s="39">
        <v>3515.45</v>
      </c>
      <c r="I740" s="39">
        <v>435952415.92257899</v>
      </c>
    </row>
    <row r="741" spans="1:9" x14ac:dyDescent="0.25">
      <c r="A741" s="40">
        <v>43138</v>
      </c>
      <c r="B741" s="39" t="s">
        <v>41</v>
      </c>
      <c r="C741" s="39" t="s">
        <v>42</v>
      </c>
      <c r="D741" s="39">
        <v>100.8905</v>
      </c>
      <c r="E741" s="39">
        <v>110.81100000000001</v>
      </c>
      <c r="F741" s="39">
        <v>-8.9526299999999992</v>
      </c>
      <c r="G741" s="39">
        <v>-9.9205000000000005</v>
      </c>
      <c r="H741" s="39">
        <v>4495.45</v>
      </c>
      <c r="I741" s="39">
        <v>453547957.163966</v>
      </c>
    </row>
    <row r="742" spans="1:9" x14ac:dyDescent="0.25">
      <c r="A742" s="40">
        <v>43137</v>
      </c>
      <c r="B742" s="39" t="s">
        <v>41</v>
      </c>
      <c r="C742" s="39" t="s">
        <v>42</v>
      </c>
      <c r="D742" s="39">
        <v>110.81100000000001</v>
      </c>
      <c r="E742" s="39">
        <v>205.77799999999999</v>
      </c>
      <c r="F742" s="39">
        <v>-46.150219999999997</v>
      </c>
      <c r="G742" s="39">
        <v>-94.966999999999999</v>
      </c>
      <c r="H742" s="39">
        <v>4505.45</v>
      </c>
      <c r="I742" s="39">
        <v>499253155.18558401</v>
      </c>
    </row>
    <row r="743" spans="1:9" x14ac:dyDescent="0.25">
      <c r="A743" s="40">
        <v>43136</v>
      </c>
      <c r="B743" s="39" t="s">
        <v>41</v>
      </c>
      <c r="C743" s="39" t="s">
        <v>42</v>
      </c>
      <c r="D743" s="39">
        <v>205.77799999999999</v>
      </c>
      <c r="E743" s="39">
        <v>70.441999999999993</v>
      </c>
      <c r="F743" s="39">
        <v>192.12402</v>
      </c>
      <c r="G743" s="39">
        <v>135.33600000000001</v>
      </c>
      <c r="H743" s="39">
        <v>5205.45</v>
      </c>
      <c r="I743" s="39">
        <v>1071166598.42776</v>
      </c>
    </row>
    <row r="744" spans="1:9" x14ac:dyDescent="0.25">
      <c r="A744" s="40">
        <v>43133</v>
      </c>
      <c r="B744" s="39" t="s">
        <v>41</v>
      </c>
      <c r="C744" s="39" t="s">
        <v>42</v>
      </c>
      <c r="D744" s="39">
        <v>70.441999999999993</v>
      </c>
      <c r="E744" s="39">
        <v>55.042499999999997</v>
      </c>
      <c r="F744" s="39">
        <v>27.97747</v>
      </c>
      <c r="G744" s="39">
        <v>15.3995</v>
      </c>
      <c r="H744" s="39">
        <v>5925.45</v>
      </c>
      <c r="I744" s="39">
        <v>417400380.590581</v>
      </c>
    </row>
    <row r="745" spans="1:9" x14ac:dyDescent="0.25">
      <c r="A745" s="40">
        <v>43132</v>
      </c>
      <c r="B745" s="39" t="s">
        <v>41</v>
      </c>
      <c r="C745" s="39" t="s">
        <v>42</v>
      </c>
      <c r="D745" s="39">
        <v>55.042499999999997</v>
      </c>
      <c r="E745" s="39">
        <v>56.951500000000003</v>
      </c>
      <c r="F745" s="39">
        <v>-3.3519700000000001</v>
      </c>
      <c r="G745" s="39">
        <v>-1.909</v>
      </c>
      <c r="H745" s="39">
        <v>6165.45</v>
      </c>
      <c r="I745" s="39">
        <v>339361650.11012</v>
      </c>
    </row>
    <row r="746" spans="1:9" x14ac:dyDescent="0.25">
      <c r="A746" s="40">
        <v>43131</v>
      </c>
      <c r="B746" s="39" t="s">
        <v>41</v>
      </c>
      <c r="C746" s="39" t="s">
        <v>42</v>
      </c>
      <c r="D746" s="39">
        <v>56.951500000000003</v>
      </c>
      <c r="E746" s="39">
        <v>60.85</v>
      </c>
      <c r="F746" s="39">
        <v>-6.4067400000000001</v>
      </c>
      <c r="G746" s="39">
        <v>-3.8984999999999999</v>
      </c>
      <c r="H746" s="39">
        <v>5935.45</v>
      </c>
      <c r="I746" s="39">
        <v>338032644.59888297</v>
      </c>
    </row>
    <row r="747" spans="1:9" x14ac:dyDescent="0.25">
      <c r="A747" s="40">
        <v>43130</v>
      </c>
      <c r="B747" s="39" t="s">
        <v>41</v>
      </c>
      <c r="C747" s="39" t="s">
        <v>42</v>
      </c>
      <c r="D747" s="39">
        <v>60.85</v>
      </c>
      <c r="E747" s="39">
        <v>57.805</v>
      </c>
      <c r="F747" s="39">
        <v>5.2677100000000001</v>
      </c>
      <c r="G747" s="39">
        <v>3.0449999999999999</v>
      </c>
      <c r="H747" s="39">
        <v>6095.45</v>
      </c>
      <c r="I747" s="39">
        <v>370907987.10906702</v>
      </c>
    </row>
    <row r="748" spans="1:9" x14ac:dyDescent="0.25">
      <c r="A748" s="40">
        <v>43129</v>
      </c>
      <c r="B748" s="39" t="s">
        <v>41</v>
      </c>
      <c r="C748" s="39" t="s">
        <v>42</v>
      </c>
      <c r="D748" s="39">
        <v>57.805</v>
      </c>
      <c r="E748" s="39">
        <v>49.765999999999998</v>
      </c>
      <c r="F748" s="39">
        <v>16.153600000000001</v>
      </c>
      <c r="G748" s="39">
        <v>8.0389999999999997</v>
      </c>
      <c r="H748" s="39">
        <v>7025.45</v>
      </c>
      <c r="I748" s="39">
        <v>406105999.13458699</v>
      </c>
    </row>
    <row r="749" spans="1:9" x14ac:dyDescent="0.25">
      <c r="A749" s="40">
        <v>43126</v>
      </c>
      <c r="B749" s="39" t="s">
        <v>41</v>
      </c>
      <c r="C749" s="39" t="s">
        <v>42</v>
      </c>
      <c r="D749" s="39">
        <v>49.765999999999998</v>
      </c>
      <c r="E749" s="39">
        <v>50.145000000000003</v>
      </c>
      <c r="F749" s="39">
        <v>-0.75580999999999998</v>
      </c>
      <c r="G749" s="39">
        <v>-0.379</v>
      </c>
      <c r="H749" s="39">
        <v>7125.45</v>
      </c>
      <c r="I749" s="39">
        <v>354605025.79243702</v>
      </c>
    </row>
    <row r="750" spans="1:9" x14ac:dyDescent="0.25">
      <c r="A750" s="40">
        <v>43125</v>
      </c>
      <c r="B750" s="39" t="s">
        <v>41</v>
      </c>
      <c r="C750" s="39" t="s">
        <v>42</v>
      </c>
      <c r="D750" s="39">
        <v>50.145000000000003</v>
      </c>
      <c r="E750" s="39">
        <v>48.8125</v>
      </c>
      <c r="F750" s="39">
        <v>2.7298300000000002</v>
      </c>
      <c r="G750" s="39">
        <v>1.3325</v>
      </c>
      <c r="H750" s="39">
        <v>7125.45</v>
      </c>
      <c r="I750" s="39">
        <v>357305570.43687999</v>
      </c>
    </row>
    <row r="751" spans="1:9" x14ac:dyDescent="0.25">
      <c r="A751" s="40">
        <v>43124</v>
      </c>
      <c r="B751" s="39" t="s">
        <v>41</v>
      </c>
      <c r="C751" s="39" t="s">
        <v>42</v>
      </c>
      <c r="D751" s="39">
        <v>48.8125</v>
      </c>
      <c r="E751" s="39">
        <v>46.978000000000002</v>
      </c>
      <c r="F751" s="39">
        <v>3.9050199999999999</v>
      </c>
      <c r="G751" s="39">
        <v>1.8345</v>
      </c>
      <c r="H751" s="39">
        <v>7195.45</v>
      </c>
      <c r="I751" s="39">
        <v>351227786.49566698</v>
      </c>
    </row>
    <row r="752" spans="1:9" x14ac:dyDescent="0.25">
      <c r="A752" s="40">
        <v>43123</v>
      </c>
      <c r="B752" s="39" t="s">
        <v>41</v>
      </c>
      <c r="C752" s="39" t="s">
        <v>42</v>
      </c>
      <c r="D752" s="39">
        <v>46.978000000000002</v>
      </c>
      <c r="E752" s="39">
        <v>45.680999999999997</v>
      </c>
      <c r="F752" s="39">
        <v>2.8392499999999998</v>
      </c>
      <c r="G752" s="39">
        <v>1.2969999999999999</v>
      </c>
      <c r="H752" s="39">
        <v>7445.45</v>
      </c>
      <c r="I752" s="39">
        <v>349772237.853899</v>
      </c>
    </row>
    <row r="753" spans="1:9" x14ac:dyDescent="0.25">
      <c r="A753" s="40">
        <v>43122</v>
      </c>
      <c r="B753" s="39" t="s">
        <v>41</v>
      </c>
      <c r="C753" s="39" t="s">
        <v>42</v>
      </c>
      <c r="D753" s="39">
        <v>45.680999999999997</v>
      </c>
      <c r="E753" s="39">
        <v>46.393000000000001</v>
      </c>
      <c r="F753" s="39">
        <v>-1.53471</v>
      </c>
      <c r="G753" s="39">
        <v>-0.71199999999999997</v>
      </c>
      <c r="H753" s="39">
        <v>7715.45</v>
      </c>
      <c r="I753" s="39">
        <v>352449362.30286402</v>
      </c>
    </row>
    <row r="754" spans="1:9" x14ac:dyDescent="0.25">
      <c r="A754" s="40">
        <v>43119</v>
      </c>
      <c r="B754" s="39" t="s">
        <v>41</v>
      </c>
      <c r="C754" s="39" t="s">
        <v>42</v>
      </c>
      <c r="D754" s="39">
        <v>46.393000000000001</v>
      </c>
      <c r="E754" s="39">
        <v>47.652000000000001</v>
      </c>
      <c r="F754" s="39">
        <v>-2.6420699999999999</v>
      </c>
      <c r="G754" s="39">
        <v>-1.2589999999999999</v>
      </c>
      <c r="H754" s="39">
        <v>7715.45</v>
      </c>
      <c r="I754" s="39">
        <v>357942761.00165898</v>
      </c>
    </row>
    <row r="755" spans="1:9" x14ac:dyDescent="0.25">
      <c r="A755" s="40">
        <v>43118</v>
      </c>
      <c r="B755" s="39" t="s">
        <v>41</v>
      </c>
      <c r="C755" s="39" t="s">
        <v>42</v>
      </c>
      <c r="D755" s="39">
        <v>47.652000000000001</v>
      </c>
      <c r="E755" s="39">
        <v>47.956000000000003</v>
      </c>
      <c r="F755" s="39">
        <v>-0.63390999999999997</v>
      </c>
      <c r="G755" s="39">
        <v>-0.30399999999999999</v>
      </c>
      <c r="H755" s="39">
        <v>7625.45</v>
      </c>
      <c r="I755" s="39">
        <v>363367829.54348803</v>
      </c>
    </row>
    <row r="756" spans="1:9" x14ac:dyDescent="0.25">
      <c r="A756" s="40">
        <v>43117</v>
      </c>
      <c r="B756" s="39" t="s">
        <v>41</v>
      </c>
      <c r="C756" s="39" t="s">
        <v>42</v>
      </c>
      <c r="D756" s="39">
        <v>47.956000000000003</v>
      </c>
      <c r="E756" s="39">
        <v>47.5625</v>
      </c>
      <c r="F756" s="39">
        <v>0.82733000000000001</v>
      </c>
      <c r="G756" s="39">
        <v>0.39350000000000002</v>
      </c>
      <c r="H756" s="39">
        <v>7775.45</v>
      </c>
      <c r="I756" s="39">
        <v>372879365.61713099</v>
      </c>
    </row>
    <row r="757" spans="1:9" x14ac:dyDescent="0.25">
      <c r="A757" s="40">
        <v>43116</v>
      </c>
      <c r="B757" s="39" t="s">
        <v>41</v>
      </c>
      <c r="C757" s="39" t="s">
        <v>42</v>
      </c>
      <c r="D757" s="39">
        <v>47.5625</v>
      </c>
      <c r="E757" s="39">
        <v>44.167999999999999</v>
      </c>
      <c r="F757" s="39">
        <v>7.6854300000000002</v>
      </c>
      <c r="G757" s="39">
        <v>3.3944999999999999</v>
      </c>
      <c r="H757" s="39">
        <v>8015.45</v>
      </c>
      <c r="I757" s="39">
        <v>381234726.982333</v>
      </c>
    </row>
    <row r="758" spans="1:9" x14ac:dyDescent="0.25">
      <c r="A758" s="40">
        <v>43112</v>
      </c>
      <c r="B758" s="39" t="s">
        <v>41</v>
      </c>
      <c r="C758" s="39" t="s">
        <v>42</v>
      </c>
      <c r="D758" s="39">
        <v>44.167999999999999</v>
      </c>
      <c r="E758" s="39">
        <v>43.411499999999997</v>
      </c>
      <c r="F758" s="39">
        <v>1.7426299999999999</v>
      </c>
      <c r="G758" s="39">
        <v>0.75649999999999995</v>
      </c>
      <c r="H758" s="39">
        <v>8755.4500000000007</v>
      </c>
      <c r="I758" s="39">
        <v>386710610.06792498</v>
      </c>
    </row>
    <row r="759" spans="1:9" x14ac:dyDescent="0.25">
      <c r="A759" s="40">
        <v>43111</v>
      </c>
      <c r="B759" s="39" t="s">
        <v>41</v>
      </c>
      <c r="C759" s="39" t="s">
        <v>42</v>
      </c>
      <c r="D759" s="39">
        <v>43.411499999999997</v>
      </c>
      <c r="E759" s="39">
        <v>43.548000000000002</v>
      </c>
      <c r="F759" s="39">
        <v>-0.31345000000000001</v>
      </c>
      <c r="G759" s="39">
        <v>-0.13650000000000001</v>
      </c>
      <c r="H759" s="39">
        <v>9605.4500000000007</v>
      </c>
      <c r="I759" s="39">
        <v>416986888.95045602</v>
      </c>
    </row>
    <row r="760" spans="1:9" x14ac:dyDescent="0.25">
      <c r="A760" s="40">
        <v>43110</v>
      </c>
      <c r="B760" s="39" t="s">
        <v>41</v>
      </c>
      <c r="C760" s="39" t="s">
        <v>42</v>
      </c>
      <c r="D760" s="39">
        <v>43.548000000000002</v>
      </c>
      <c r="E760" s="39">
        <v>44.929000000000002</v>
      </c>
      <c r="F760" s="39">
        <v>-3.0737399999999999</v>
      </c>
      <c r="G760" s="39">
        <v>-1.381</v>
      </c>
      <c r="H760" s="39">
        <v>9545.4500000000007</v>
      </c>
      <c r="I760" s="39">
        <v>415685152.549312</v>
      </c>
    </row>
    <row r="761" spans="1:9" x14ac:dyDescent="0.25">
      <c r="A761" s="40">
        <v>43109</v>
      </c>
      <c r="B761" s="39" t="s">
        <v>41</v>
      </c>
      <c r="C761" s="39" t="s">
        <v>42</v>
      </c>
      <c r="D761" s="39">
        <v>44.929000000000002</v>
      </c>
      <c r="E761" s="39">
        <v>43.927</v>
      </c>
      <c r="F761" s="39">
        <v>2.2810600000000001</v>
      </c>
      <c r="G761" s="39">
        <v>1.002</v>
      </c>
      <c r="H761" s="39">
        <v>9295.4500000000007</v>
      </c>
      <c r="I761" s="39">
        <v>417635165.69964302</v>
      </c>
    </row>
    <row r="762" spans="1:9" x14ac:dyDescent="0.25">
      <c r="A762" s="40">
        <v>43108</v>
      </c>
      <c r="B762" s="39" t="s">
        <v>41</v>
      </c>
      <c r="C762" s="39" t="s">
        <v>42</v>
      </c>
      <c r="D762" s="39">
        <v>43.927</v>
      </c>
      <c r="E762" s="39">
        <v>44.183</v>
      </c>
      <c r="F762" s="39">
        <v>-0.57940999999999998</v>
      </c>
      <c r="G762" s="39">
        <v>-0.25600000000000001</v>
      </c>
      <c r="H762" s="39">
        <v>9225.4500000000007</v>
      </c>
      <c r="I762" s="39">
        <v>405246237.19375497</v>
      </c>
    </row>
    <row r="763" spans="1:9" x14ac:dyDescent="0.25">
      <c r="A763" s="40">
        <v>43105</v>
      </c>
      <c r="B763" s="39" t="s">
        <v>41</v>
      </c>
      <c r="C763" s="39" t="s">
        <v>42</v>
      </c>
      <c r="D763" s="39">
        <v>44.183</v>
      </c>
      <c r="E763" s="39">
        <v>44.978999999999999</v>
      </c>
      <c r="F763" s="39">
        <v>-1.7697099999999999</v>
      </c>
      <c r="G763" s="39">
        <v>-0.79600000000000004</v>
      </c>
      <c r="H763" s="39">
        <v>9205.4500000000007</v>
      </c>
      <c r="I763" s="39">
        <v>406724291.782085</v>
      </c>
    </row>
    <row r="764" spans="1:9" x14ac:dyDescent="0.25">
      <c r="A764" s="40">
        <v>43104</v>
      </c>
      <c r="B764" s="39" t="s">
        <v>41</v>
      </c>
      <c r="C764" s="39" t="s">
        <v>42</v>
      </c>
      <c r="D764" s="39">
        <v>44.978999999999999</v>
      </c>
      <c r="E764" s="39">
        <v>45.359000000000002</v>
      </c>
      <c r="F764" s="39">
        <v>-0.83775999999999995</v>
      </c>
      <c r="G764" s="39">
        <v>-0.38</v>
      </c>
      <c r="H764" s="39">
        <v>8955.4500000000007</v>
      </c>
      <c r="I764" s="39">
        <v>402807078.080176</v>
      </c>
    </row>
    <row r="765" spans="1:9" x14ac:dyDescent="0.25">
      <c r="A765" s="40">
        <v>43103</v>
      </c>
      <c r="B765" s="39" t="s">
        <v>41</v>
      </c>
      <c r="C765" s="39" t="s">
        <v>42</v>
      </c>
      <c r="D765" s="39">
        <v>45.359000000000002</v>
      </c>
      <c r="E765" s="39">
        <v>46.811999999999998</v>
      </c>
      <c r="F765" s="39">
        <v>-3.1038999999999999</v>
      </c>
      <c r="G765" s="39">
        <v>-1.4530000000000001</v>
      </c>
      <c r="H765" s="39">
        <v>8225.4500000000007</v>
      </c>
      <c r="I765" s="39">
        <v>373098078.17222899</v>
      </c>
    </row>
    <row r="766" spans="1:9" x14ac:dyDescent="0.25">
      <c r="A766" s="40">
        <v>43102</v>
      </c>
      <c r="B766" s="39" t="s">
        <v>41</v>
      </c>
      <c r="C766" s="39" t="s">
        <v>42</v>
      </c>
      <c r="D766" s="39">
        <v>46.811999999999998</v>
      </c>
      <c r="E766" s="39">
        <v>51.680999999999997</v>
      </c>
      <c r="F766" s="39">
        <v>-9.4212600000000002</v>
      </c>
      <c r="G766" s="39">
        <v>-4.8689999999999998</v>
      </c>
      <c r="H766" s="39">
        <v>7945.45</v>
      </c>
      <c r="I766" s="39">
        <v>371942293.55052799</v>
      </c>
    </row>
    <row r="767" spans="1:9" x14ac:dyDescent="0.25">
      <c r="A767" s="40">
        <v>43098</v>
      </c>
      <c r="B767" s="39" t="s">
        <v>41</v>
      </c>
      <c r="C767" s="39" t="s">
        <v>42</v>
      </c>
      <c r="D767" s="39">
        <v>51.680999999999997</v>
      </c>
      <c r="E767" s="39">
        <v>49.6935</v>
      </c>
      <c r="F767" s="39">
        <v>3.99952</v>
      </c>
      <c r="G767" s="39">
        <v>1.9875</v>
      </c>
      <c r="H767" s="39">
        <v>7625.45</v>
      </c>
      <c r="I767" s="39">
        <v>394090757.96686399</v>
      </c>
    </row>
    <row r="768" spans="1:9" x14ac:dyDescent="0.25">
      <c r="A768" s="40">
        <v>43097</v>
      </c>
      <c r="B768" s="39" t="s">
        <v>41</v>
      </c>
      <c r="C768" s="39" t="s">
        <v>42</v>
      </c>
      <c r="D768" s="39">
        <v>49.6935</v>
      </c>
      <c r="E768" s="39">
        <v>50.436999999999998</v>
      </c>
      <c r="F768" s="39">
        <v>-1.4741200000000001</v>
      </c>
      <c r="G768" s="39">
        <v>-0.74350000000000005</v>
      </c>
      <c r="H768" s="39">
        <v>7615.45</v>
      </c>
      <c r="I768" s="39">
        <v>378438245.84066403</v>
      </c>
    </row>
    <row r="769" spans="1:9" x14ac:dyDescent="0.25">
      <c r="A769" s="40">
        <v>43096</v>
      </c>
      <c r="B769" s="39" t="s">
        <v>41</v>
      </c>
      <c r="C769" s="39" t="s">
        <v>42</v>
      </c>
      <c r="D769" s="39">
        <v>50.436999999999998</v>
      </c>
      <c r="E769" s="39">
        <v>50.444499999999998</v>
      </c>
      <c r="F769" s="39">
        <v>-1.487E-2</v>
      </c>
      <c r="G769" s="39">
        <v>-7.4999999999999997E-3</v>
      </c>
      <c r="H769" s="39">
        <v>7615.45</v>
      </c>
      <c r="I769" s="39">
        <v>384100331.13919502</v>
      </c>
    </row>
    <row r="770" spans="1:9" x14ac:dyDescent="0.25">
      <c r="A770" s="40">
        <v>43095</v>
      </c>
      <c r="B770" s="39" t="s">
        <v>41</v>
      </c>
      <c r="C770" s="39" t="s">
        <v>42</v>
      </c>
      <c r="D770" s="39">
        <v>50.444499999999998</v>
      </c>
      <c r="E770" s="39">
        <v>51.174500000000002</v>
      </c>
      <c r="F770" s="39">
        <v>-1.42649</v>
      </c>
      <c r="G770" s="39">
        <v>-0.73</v>
      </c>
      <c r="H770" s="39">
        <v>7925.45</v>
      </c>
      <c r="I770" s="39">
        <v>399795241.99627501</v>
      </c>
    </row>
    <row r="771" spans="1:9" x14ac:dyDescent="0.25">
      <c r="A771" s="40">
        <v>43091</v>
      </c>
      <c r="B771" s="39" t="s">
        <v>41</v>
      </c>
      <c r="C771" s="39" t="s">
        <v>42</v>
      </c>
      <c r="D771" s="39">
        <v>51.174500000000002</v>
      </c>
      <c r="E771" s="39">
        <v>49.534999999999997</v>
      </c>
      <c r="F771" s="39">
        <v>3.3097799999999999</v>
      </c>
      <c r="G771" s="39">
        <v>1.6395</v>
      </c>
      <c r="H771" s="39">
        <v>7925.45</v>
      </c>
      <c r="I771" s="39">
        <v>405580818.75206101</v>
      </c>
    </row>
    <row r="772" spans="1:9" x14ac:dyDescent="0.25">
      <c r="A772" s="40">
        <v>43090</v>
      </c>
      <c r="B772" s="39" t="s">
        <v>41</v>
      </c>
      <c r="C772" s="39" t="s">
        <v>42</v>
      </c>
      <c r="D772" s="39">
        <v>49.534999999999997</v>
      </c>
      <c r="E772" s="39">
        <v>51.27</v>
      </c>
      <c r="F772" s="39">
        <v>-3.3840499999999998</v>
      </c>
      <c r="G772" s="39">
        <v>-1.7350000000000001</v>
      </c>
      <c r="H772" s="39">
        <v>7865.45</v>
      </c>
      <c r="I772" s="39">
        <v>389614947.394373</v>
      </c>
    </row>
    <row r="773" spans="1:9" x14ac:dyDescent="0.25">
      <c r="A773" s="40">
        <v>43089</v>
      </c>
      <c r="B773" s="39" t="s">
        <v>41</v>
      </c>
      <c r="C773" s="39" t="s">
        <v>42</v>
      </c>
      <c r="D773" s="39">
        <v>51.27</v>
      </c>
      <c r="E773" s="39">
        <v>50.38</v>
      </c>
      <c r="F773" s="39">
        <v>1.76657</v>
      </c>
      <c r="G773" s="39">
        <v>0.89</v>
      </c>
      <c r="H773" s="39">
        <v>8065.45</v>
      </c>
      <c r="I773" s="39">
        <v>413515498.99888003</v>
      </c>
    </row>
    <row r="774" spans="1:9" x14ac:dyDescent="0.25">
      <c r="A774" s="40">
        <v>43088</v>
      </c>
      <c r="B774" s="39" t="s">
        <v>41</v>
      </c>
      <c r="C774" s="39" t="s">
        <v>42</v>
      </c>
      <c r="D774" s="39">
        <v>50.38</v>
      </c>
      <c r="E774" s="39">
        <v>50.308</v>
      </c>
      <c r="F774" s="39">
        <v>0.14312</v>
      </c>
      <c r="G774" s="39">
        <v>7.1999999999999995E-2</v>
      </c>
      <c r="H774" s="39">
        <v>7845.45</v>
      </c>
      <c r="I774" s="39">
        <v>395253650.62538701</v>
      </c>
    </row>
    <row r="775" spans="1:9" x14ac:dyDescent="0.25">
      <c r="A775" s="40">
        <v>43087</v>
      </c>
      <c r="B775" s="39" t="s">
        <v>41</v>
      </c>
      <c r="C775" s="39" t="s">
        <v>42</v>
      </c>
      <c r="D775" s="39">
        <v>50.308</v>
      </c>
      <c r="E775" s="39">
        <v>51.597499999999997</v>
      </c>
      <c r="F775" s="39">
        <v>-2.4991500000000002</v>
      </c>
      <c r="G775" s="39">
        <v>-1.2895000000000001</v>
      </c>
      <c r="H775" s="39">
        <v>8005.45</v>
      </c>
      <c r="I775" s="39">
        <v>402738058.39741898</v>
      </c>
    </row>
    <row r="776" spans="1:9" x14ac:dyDescent="0.25">
      <c r="A776" s="40">
        <v>43084</v>
      </c>
      <c r="B776" s="39" t="s">
        <v>41</v>
      </c>
      <c r="C776" s="39" t="s">
        <v>42</v>
      </c>
      <c r="D776" s="39">
        <v>51.597499999999997</v>
      </c>
      <c r="E776" s="39">
        <v>55.456000000000003</v>
      </c>
      <c r="F776" s="39">
        <v>-6.95777</v>
      </c>
      <c r="G776" s="39">
        <v>-3.8584999999999998</v>
      </c>
      <c r="H776" s="39">
        <v>7965.45</v>
      </c>
      <c r="I776" s="39">
        <v>410997183.09137303</v>
      </c>
    </row>
    <row r="777" spans="1:9" x14ac:dyDescent="0.25">
      <c r="A777" s="40">
        <v>43083</v>
      </c>
      <c r="B777" s="39" t="s">
        <v>41</v>
      </c>
      <c r="C777" s="39" t="s">
        <v>42</v>
      </c>
      <c r="D777" s="39">
        <v>55.456000000000003</v>
      </c>
      <c r="E777" s="39">
        <v>56.5</v>
      </c>
      <c r="F777" s="39">
        <v>-1.84779</v>
      </c>
      <c r="G777" s="39">
        <v>-1.044</v>
      </c>
      <c r="H777" s="39">
        <v>7945.45</v>
      </c>
      <c r="I777" s="39">
        <v>440622742.69713098</v>
      </c>
    </row>
    <row r="778" spans="1:9" x14ac:dyDescent="0.25">
      <c r="A778" s="40">
        <v>43082</v>
      </c>
      <c r="B778" s="39" t="s">
        <v>41</v>
      </c>
      <c r="C778" s="39" t="s">
        <v>42</v>
      </c>
      <c r="D778" s="39">
        <v>56.5</v>
      </c>
      <c r="E778" s="39">
        <v>56.200499999999998</v>
      </c>
      <c r="F778" s="39">
        <v>0.53290999999999999</v>
      </c>
      <c r="G778" s="39">
        <v>0.29949999999999999</v>
      </c>
      <c r="H778" s="39">
        <v>7945.45</v>
      </c>
      <c r="I778" s="39">
        <v>448917790.00266701</v>
      </c>
    </row>
    <row r="779" spans="1:9" x14ac:dyDescent="0.25">
      <c r="A779" s="40">
        <v>43081</v>
      </c>
      <c r="B779" s="39" t="s">
        <v>41</v>
      </c>
      <c r="C779" s="39" t="s">
        <v>42</v>
      </c>
      <c r="D779" s="39">
        <v>56.200499999999998</v>
      </c>
      <c r="E779" s="39">
        <v>56.082000000000001</v>
      </c>
      <c r="F779" s="39">
        <v>0.21129999999999999</v>
      </c>
      <c r="G779" s="39">
        <v>0.11849999999999999</v>
      </c>
      <c r="H779" s="39">
        <v>7495.45</v>
      </c>
      <c r="I779" s="39">
        <v>421247903.44327199</v>
      </c>
    </row>
    <row r="780" spans="1:9" x14ac:dyDescent="0.25">
      <c r="A780" s="40">
        <v>43080</v>
      </c>
      <c r="B780" s="39" t="s">
        <v>41</v>
      </c>
      <c r="C780" s="39" t="s">
        <v>42</v>
      </c>
      <c r="D780" s="39">
        <v>56.082000000000001</v>
      </c>
      <c r="E780" s="39">
        <v>60.219499999999996</v>
      </c>
      <c r="F780" s="39">
        <v>-6.8707000000000003</v>
      </c>
      <c r="G780" s="39">
        <v>-4.1375000000000002</v>
      </c>
      <c r="H780" s="39">
        <v>7135.45</v>
      </c>
      <c r="I780" s="39">
        <v>400170172.90140802</v>
      </c>
    </row>
    <row r="781" spans="1:9" x14ac:dyDescent="0.25">
      <c r="A781" s="40">
        <v>43077</v>
      </c>
      <c r="B781" s="39" t="s">
        <v>41</v>
      </c>
      <c r="C781" s="39" t="s">
        <v>42</v>
      </c>
      <c r="D781" s="39">
        <v>60.219499999999996</v>
      </c>
      <c r="E781" s="39">
        <v>63.710500000000003</v>
      </c>
      <c r="F781" s="39">
        <v>-5.4794700000000001</v>
      </c>
      <c r="G781" s="39">
        <v>-3.4910000000000001</v>
      </c>
      <c r="H781" s="39">
        <v>7035.45</v>
      </c>
      <c r="I781" s="39">
        <v>423671137.39054102</v>
      </c>
    </row>
    <row r="782" spans="1:9" x14ac:dyDescent="0.25">
      <c r="A782" s="40">
        <v>43076</v>
      </c>
      <c r="B782" s="39" t="s">
        <v>41</v>
      </c>
      <c r="C782" s="39" t="s">
        <v>42</v>
      </c>
      <c r="D782" s="39">
        <v>63.710500000000003</v>
      </c>
      <c r="E782" s="39">
        <v>68.703000000000003</v>
      </c>
      <c r="F782" s="39">
        <v>-7.2667900000000003</v>
      </c>
      <c r="G782" s="39">
        <v>-4.9924999999999997</v>
      </c>
      <c r="H782" s="39">
        <v>7035.45</v>
      </c>
      <c r="I782" s="39">
        <v>448231884.99937898</v>
      </c>
    </row>
    <row r="783" spans="1:9" x14ac:dyDescent="0.25">
      <c r="A783" s="40">
        <v>43075</v>
      </c>
      <c r="B783" s="39" t="s">
        <v>41</v>
      </c>
      <c r="C783" s="39" t="s">
        <v>42</v>
      </c>
      <c r="D783" s="39">
        <v>68.703000000000003</v>
      </c>
      <c r="E783" s="39">
        <v>70.045500000000004</v>
      </c>
      <c r="F783" s="39">
        <v>-1.9166099999999999</v>
      </c>
      <c r="G783" s="39">
        <v>-1.3425</v>
      </c>
      <c r="H783" s="39">
        <v>7035.45</v>
      </c>
      <c r="I783" s="39">
        <v>483356357.19563198</v>
      </c>
    </row>
    <row r="784" spans="1:9" x14ac:dyDescent="0.25">
      <c r="A784" s="40">
        <v>43074</v>
      </c>
      <c r="B784" s="39" t="s">
        <v>41</v>
      </c>
      <c r="C784" s="39" t="s">
        <v>42</v>
      </c>
      <c r="D784" s="39">
        <v>70.045500000000004</v>
      </c>
      <c r="E784" s="39">
        <v>70.608500000000006</v>
      </c>
      <c r="F784" s="39">
        <v>-0.79735</v>
      </c>
      <c r="G784" s="39">
        <v>-0.56299999999999994</v>
      </c>
      <c r="H784" s="39">
        <v>6995.45</v>
      </c>
      <c r="I784" s="39">
        <v>489999625.61295199</v>
      </c>
    </row>
    <row r="785" spans="1:9" x14ac:dyDescent="0.25">
      <c r="A785" s="40">
        <v>43073</v>
      </c>
      <c r="B785" s="39" t="s">
        <v>41</v>
      </c>
      <c r="C785" s="39" t="s">
        <v>42</v>
      </c>
      <c r="D785" s="39">
        <v>70.608500000000006</v>
      </c>
      <c r="E785" s="39">
        <v>70.611500000000007</v>
      </c>
      <c r="F785" s="39">
        <v>-4.2500000000000003E-3</v>
      </c>
      <c r="G785" s="39">
        <v>-3.0000000000000001E-3</v>
      </c>
      <c r="H785" s="39">
        <v>6995.45</v>
      </c>
      <c r="I785" s="39">
        <v>493938062.61775702</v>
      </c>
    </row>
    <row r="786" spans="1:9" x14ac:dyDescent="0.25">
      <c r="A786" s="40">
        <v>43070</v>
      </c>
      <c r="B786" s="39" t="s">
        <v>41</v>
      </c>
      <c r="C786" s="39" t="s">
        <v>42</v>
      </c>
      <c r="D786" s="39">
        <v>70.611500000000007</v>
      </c>
      <c r="E786" s="39">
        <v>68.146000000000001</v>
      </c>
      <c r="F786" s="39">
        <v>3.6179700000000001</v>
      </c>
      <c r="G786" s="39">
        <v>2.4655</v>
      </c>
      <c r="H786" s="39">
        <v>6865.45</v>
      </c>
      <c r="I786" s="39">
        <v>484779553.96058899</v>
      </c>
    </row>
    <row r="787" spans="1:9" x14ac:dyDescent="0.25">
      <c r="A787" s="40">
        <v>43069</v>
      </c>
      <c r="B787" s="39" t="s">
        <v>41</v>
      </c>
      <c r="C787" s="39" t="s">
        <v>42</v>
      </c>
      <c r="D787" s="39">
        <v>68.146000000000001</v>
      </c>
      <c r="E787" s="39">
        <v>66.406000000000006</v>
      </c>
      <c r="F787" s="39">
        <v>2.62025</v>
      </c>
      <c r="G787" s="39">
        <v>1.74</v>
      </c>
      <c r="H787" s="39">
        <v>7345.45</v>
      </c>
      <c r="I787" s="39">
        <v>500562872.87649101</v>
      </c>
    </row>
    <row r="788" spans="1:9" x14ac:dyDescent="0.25">
      <c r="A788" s="40">
        <v>43068</v>
      </c>
      <c r="B788" s="39" t="s">
        <v>41</v>
      </c>
      <c r="C788" s="39" t="s">
        <v>42</v>
      </c>
      <c r="D788" s="39">
        <v>66.406000000000006</v>
      </c>
      <c r="E788" s="39">
        <v>64.233500000000006</v>
      </c>
      <c r="F788" s="39">
        <v>3.38219</v>
      </c>
      <c r="G788" s="39">
        <v>2.1724999999999999</v>
      </c>
      <c r="H788" s="39">
        <v>7345.45</v>
      </c>
      <c r="I788" s="39">
        <v>487781794.03393102</v>
      </c>
    </row>
    <row r="789" spans="1:9" x14ac:dyDescent="0.25">
      <c r="A789" s="40">
        <v>43067</v>
      </c>
      <c r="B789" s="39" t="s">
        <v>41</v>
      </c>
      <c r="C789" s="39" t="s">
        <v>42</v>
      </c>
      <c r="D789" s="39">
        <v>64.233500000000006</v>
      </c>
      <c r="E789" s="39">
        <v>65.152500000000003</v>
      </c>
      <c r="F789" s="39">
        <v>-1.4105399999999999</v>
      </c>
      <c r="G789" s="39">
        <v>-0.91900000000000004</v>
      </c>
      <c r="H789" s="39">
        <v>7265.45</v>
      </c>
      <c r="I789" s="39">
        <v>466685129.09975702</v>
      </c>
    </row>
    <row r="790" spans="1:9" x14ac:dyDescent="0.25">
      <c r="A790" s="40">
        <v>43066</v>
      </c>
      <c r="B790" s="39" t="s">
        <v>41</v>
      </c>
      <c r="C790" s="39" t="s">
        <v>42</v>
      </c>
      <c r="D790" s="39">
        <v>65.152500000000003</v>
      </c>
      <c r="E790" s="39">
        <v>65.78</v>
      </c>
      <c r="F790" s="39">
        <v>-0.95394000000000001</v>
      </c>
      <c r="G790" s="39">
        <v>-0.62749999999999995</v>
      </c>
      <c r="H790" s="39">
        <v>6855.45</v>
      </c>
      <c r="I790" s="39">
        <v>446649550.45396</v>
      </c>
    </row>
    <row r="791" spans="1:9" x14ac:dyDescent="0.25">
      <c r="A791" s="40">
        <v>43063</v>
      </c>
      <c r="B791" s="39" t="s">
        <v>41</v>
      </c>
      <c r="C791" s="39" t="s">
        <v>42</v>
      </c>
      <c r="D791" s="39">
        <v>65.78</v>
      </c>
      <c r="E791" s="39">
        <v>66.341999999999999</v>
      </c>
      <c r="F791" s="39">
        <v>-0.84713000000000005</v>
      </c>
      <c r="G791" s="39">
        <v>-0.56200000000000006</v>
      </c>
      <c r="H791" s="39">
        <v>6465.45</v>
      </c>
      <c r="I791" s="39">
        <v>425297143.82965302</v>
      </c>
    </row>
    <row r="792" spans="1:9" x14ac:dyDescent="0.25">
      <c r="A792" s="40">
        <v>43061</v>
      </c>
      <c r="B792" s="39" t="s">
        <v>41</v>
      </c>
      <c r="C792" s="39" t="s">
        <v>42</v>
      </c>
      <c r="D792" s="39">
        <v>66.341999999999999</v>
      </c>
      <c r="E792" s="39">
        <v>67.947000000000003</v>
      </c>
      <c r="F792" s="39">
        <v>-2.3621400000000001</v>
      </c>
      <c r="G792" s="39">
        <v>-1.605</v>
      </c>
      <c r="H792" s="39">
        <v>6465.45</v>
      </c>
      <c r="I792" s="39">
        <v>428930725.38684797</v>
      </c>
    </row>
    <row r="793" spans="1:9" x14ac:dyDescent="0.25">
      <c r="A793" s="40">
        <v>43060</v>
      </c>
      <c r="B793" s="39" t="s">
        <v>41</v>
      </c>
      <c r="C793" s="39" t="s">
        <v>42</v>
      </c>
      <c r="D793" s="39">
        <v>67.947000000000003</v>
      </c>
      <c r="E793" s="39">
        <v>73.3185</v>
      </c>
      <c r="F793" s="39">
        <v>-7.3262499999999999</v>
      </c>
      <c r="G793" s="39">
        <v>-5.3715000000000002</v>
      </c>
      <c r="H793" s="39">
        <v>6065.45</v>
      </c>
      <c r="I793" s="39">
        <v>412128968.80196798</v>
      </c>
    </row>
    <row r="794" spans="1:9" x14ac:dyDescent="0.25">
      <c r="A794" s="40">
        <v>43059</v>
      </c>
      <c r="B794" s="39" t="s">
        <v>41</v>
      </c>
      <c r="C794" s="39" t="s">
        <v>42</v>
      </c>
      <c r="D794" s="39">
        <v>73.3185</v>
      </c>
      <c r="E794" s="39">
        <v>80.052000000000007</v>
      </c>
      <c r="F794" s="39">
        <v>-8.4114100000000001</v>
      </c>
      <c r="G794" s="39">
        <v>-6.7335000000000003</v>
      </c>
      <c r="H794" s="39">
        <v>5645.45</v>
      </c>
      <c r="I794" s="39">
        <v>413915750.64266402</v>
      </c>
    </row>
    <row r="795" spans="1:9" x14ac:dyDescent="0.25">
      <c r="A795" s="40">
        <v>43056</v>
      </c>
      <c r="B795" s="39" t="s">
        <v>41</v>
      </c>
      <c r="C795" s="39" t="s">
        <v>42</v>
      </c>
      <c r="D795" s="39">
        <v>80.052000000000007</v>
      </c>
      <c r="E795" s="39">
        <v>80.738</v>
      </c>
      <c r="F795" s="39">
        <v>-0.84965999999999997</v>
      </c>
      <c r="G795" s="39">
        <v>-0.68600000000000005</v>
      </c>
      <c r="H795" s="39">
        <v>5505.45</v>
      </c>
      <c r="I795" s="39">
        <v>440722092.12908798</v>
      </c>
    </row>
    <row r="796" spans="1:9" x14ac:dyDescent="0.25">
      <c r="A796" s="40">
        <v>43055</v>
      </c>
      <c r="B796" s="39" t="s">
        <v>41</v>
      </c>
      <c r="C796" s="39" t="s">
        <v>42</v>
      </c>
      <c r="D796" s="39">
        <v>80.738</v>
      </c>
      <c r="E796" s="39">
        <v>87.256</v>
      </c>
      <c r="F796" s="39">
        <v>-7.46997</v>
      </c>
      <c r="G796" s="39">
        <v>-6.5179999999999998</v>
      </c>
      <c r="H796" s="39">
        <v>5205.45</v>
      </c>
      <c r="I796" s="39">
        <v>420277429.190005</v>
      </c>
    </row>
    <row r="797" spans="1:9" x14ac:dyDescent="0.25">
      <c r="A797" s="40">
        <v>43054</v>
      </c>
      <c r="B797" s="39" t="s">
        <v>41</v>
      </c>
      <c r="C797" s="39" t="s">
        <v>42</v>
      </c>
      <c r="D797" s="39">
        <v>87.256</v>
      </c>
      <c r="E797" s="39">
        <v>80.882499999999993</v>
      </c>
      <c r="F797" s="39">
        <v>7.87995</v>
      </c>
      <c r="G797" s="39">
        <v>6.3734999999999999</v>
      </c>
      <c r="H797" s="39">
        <v>5015.45</v>
      </c>
      <c r="I797" s="39">
        <v>437627896.71633101</v>
      </c>
    </row>
    <row r="798" spans="1:9" x14ac:dyDescent="0.25">
      <c r="A798" s="40">
        <v>43053</v>
      </c>
      <c r="B798" s="39" t="s">
        <v>41</v>
      </c>
      <c r="C798" s="39" t="s">
        <v>42</v>
      </c>
      <c r="D798" s="39">
        <v>80.882499999999993</v>
      </c>
      <c r="E798" s="39">
        <v>81.840999999999994</v>
      </c>
      <c r="F798" s="39">
        <v>-1.17117</v>
      </c>
      <c r="G798" s="39">
        <v>-0.95850000000000002</v>
      </c>
      <c r="H798" s="39">
        <v>4845.45</v>
      </c>
      <c r="I798" s="39">
        <v>391911916.36974698</v>
      </c>
    </row>
    <row r="799" spans="1:9" x14ac:dyDescent="0.25">
      <c r="A799" s="40">
        <v>43052</v>
      </c>
      <c r="B799" s="39" t="s">
        <v>41</v>
      </c>
      <c r="C799" s="39" t="s">
        <v>42</v>
      </c>
      <c r="D799" s="39">
        <v>81.840999999999994</v>
      </c>
      <c r="E799" s="39">
        <v>79.513999999999996</v>
      </c>
      <c r="F799" s="39">
        <v>2.9265300000000001</v>
      </c>
      <c r="G799" s="39">
        <v>2.327</v>
      </c>
      <c r="H799" s="39">
        <v>5375.45</v>
      </c>
      <c r="I799" s="39">
        <v>439932007.904571</v>
      </c>
    </row>
    <row r="800" spans="1:9" x14ac:dyDescent="0.25">
      <c r="A800" s="40">
        <v>43049</v>
      </c>
      <c r="B800" s="39" t="s">
        <v>41</v>
      </c>
      <c r="C800" s="39" t="s">
        <v>42</v>
      </c>
      <c r="D800" s="39">
        <v>79.513999999999996</v>
      </c>
      <c r="E800" s="39">
        <v>75.962000000000003</v>
      </c>
      <c r="F800" s="39">
        <v>4.6760200000000003</v>
      </c>
      <c r="G800" s="39">
        <v>3.552</v>
      </c>
      <c r="H800" s="39">
        <v>5375.45</v>
      </c>
      <c r="I800" s="39">
        <v>427423341.31454903</v>
      </c>
    </row>
    <row r="801" spans="1:9" x14ac:dyDescent="0.25">
      <c r="A801" s="40">
        <v>43048</v>
      </c>
      <c r="B801" s="39" t="s">
        <v>41</v>
      </c>
      <c r="C801" s="39" t="s">
        <v>42</v>
      </c>
      <c r="D801" s="39">
        <v>75.962000000000003</v>
      </c>
      <c r="E801" s="39">
        <v>74.844499999999996</v>
      </c>
      <c r="F801" s="39">
        <v>1.4931000000000001</v>
      </c>
      <c r="G801" s="39">
        <v>1.1174999999999999</v>
      </c>
      <c r="H801" s="39">
        <v>5545.45</v>
      </c>
      <c r="I801" s="39">
        <v>421243291.40146101</v>
      </c>
    </row>
    <row r="802" spans="1:9" x14ac:dyDescent="0.25">
      <c r="A802" s="40">
        <v>43047</v>
      </c>
      <c r="B802" s="39" t="s">
        <v>41</v>
      </c>
      <c r="C802" s="39" t="s">
        <v>42</v>
      </c>
      <c r="D802" s="39">
        <v>74.844499999999996</v>
      </c>
      <c r="E802" s="39">
        <v>74.844999999999999</v>
      </c>
      <c r="F802" s="39">
        <v>-6.7000000000000002E-4</v>
      </c>
      <c r="G802" s="39">
        <v>-5.0000000000000001E-4</v>
      </c>
      <c r="H802" s="39">
        <v>5875.45</v>
      </c>
      <c r="I802" s="39">
        <v>439744938.69654101</v>
      </c>
    </row>
    <row r="803" spans="1:9" x14ac:dyDescent="0.25">
      <c r="A803" s="40">
        <v>43046</v>
      </c>
      <c r="B803" s="39" t="s">
        <v>41</v>
      </c>
      <c r="C803" s="39" t="s">
        <v>42</v>
      </c>
      <c r="D803" s="39">
        <v>74.844999999999999</v>
      </c>
      <c r="E803" s="39">
        <v>73.411000000000001</v>
      </c>
      <c r="F803" s="39">
        <v>1.95339</v>
      </c>
      <c r="G803" s="39">
        <v>1.4339999999999999</v>
      </c>
      <c r="H803" s="39">
        <v>5835.45</v>
      </c>
      <c r="I803" s="39">
        <v>436754076.42034698</v>
      </c>
    </row>
    <row r="804" spans="1:9" x14ac:dyDescent="0.25">
      <c r="A804" s="40">
        <v>43045</v>
      </c>
      <c r="B804" s="39" t="s">
        <v>41</v>
      </c>
      <c r="C804" s="39" t="s">
        <v>42</v>
      </c>
      <c r="D804" s="39">
        <v>73.411000000000001</v>
      </c>
      <c r="E804" s="39">
        <v>75.777500000000003</v>
      </c>
      <c r="F804" s="39">
        <v>-3.12296</v>
      </c>
      <c r="G804" s="39">
        <v>-2.3664999999999998</v>
      </c>
      <c r="H804" s="39">
        <v>5535.45</v>
      </c>
      <c r="I804" s="39">
        <v>406362744.54665101</v>
      </c>
    </row>
    <row r="805" spans="1:9" x14ac:dyDescent="0.25">
      <c r="A805" s="40">
        <v>43042</v>
      </c>
      <c r="B805" s="39" t="s">
        <v>41</v>
      </c>
      <c r="C805" s="39" t="s">
        <v>42</v>
      </c>
      <c r="D805" s="39">
        <v>75.777500000000003</v>
      </c>
      <c r="E805" s="39">
        <v>76.168499999999995</v>
      </c>
      <c r="F805" s="39">
        <v>-0.51334000000000002</v>
      </c>
      <c r="G805" s="39">
        <v>-0.39100000000000001</v>
      </c>
      <c r="H805" s="39">
        <v>5375.45</v>
      </c>
      <c r="I805" s="39">
        <v>407337981.31729299</v>
      </c>
    </row>
    <row r="806" spans="1:9" x14ac:dyDescent="0.25">
      <c r="A806" s="40">
        <v>43041</v>
      </c>
      <c r="B806" s="39" t="s">
        <v>41</v>
      </c>
      <c r="C806" s="39" t="s">
        <v>42</v>
      </c>
      <c r="D806" s="39">
        <v>76.168499999999995</v>
      </c>
      <c r="E806" s="39">
        <v>77.644999999999996</v>
      </c>
      <c r="F806" s="39">
        <v>-1.9016</v>
      </c>
      <c r="G806" s="39">
        <v>-1.4764999999999999</v>
      </c>
      <c r="H806" s="39">
        <v>5375.45</v>
      </c>
      <c r="I806" s="39">
        <v>409439781.33306402</v>
      </c>
    </row>
    <row r="807" spans="1:9" x14ac:dyDescent="0.25">
      <c r="A807" s="40">
        <v>43040</v>
      </c>
      <c r="B807" s="39" t="s">
        <v>41</v>
      </c>
      <c r="C807" s="39" t="s">
        <v>42</v>
      </c>
      <c r="D807" s="39">
        <v>77.644999999999996</v>
      </c>
      <c r="E807" s="39">
        <v>76.345500000000001</v>
      </c>
      <c r="F807" s="39">
        <v>1.7021299999999999</v>
      </c>
      <c r="G807" s="39">
        <v>1.2995000000000001</v>
      </c>
      <c r="H807" s="39">
        <v>5325.45</v>
      </c>
      <c r="I807" s="39">
        <v>413494379.73021299</v>
      </c>
    </row>
    <row r="808" spans="1:9" x14ac:dyDescent="0.25">
      <c r="A808" s="40">
        <v>43039</v>
      </c>
      <c r="B808" s="39" t="s">
        <v>41</v>
      </c>
      <c r="C808" s="39" t="s">
        <v>42</v>
      </c>
      <c r="D808" s="39">
        <v>76.345500000000001</v>
      </c>
      <c r="E808" s="39">
        <v>79.453500000000005</v>
      </c>
      <c r="F808" s="39">
        <v>-3.9117199999999999</v>
      </c>
      <c r="G808" s="39">
        <v>-3.1080000000000001</v>
      </c>
      <c r="H808" s="39">
        <v>5325.45</v>
      </c>
      <c r="I808" s="39">
        <v>406573960.56015199</v>
      </c>
    </row>
    <row r="809" spans="1:9" x14ac:dyDescent="0.25">
      <c r="A809" s="40">
        <v>43038</v>
      </c>
      <c r="B809" s="39" t="s">
        <v>41</v>
      </c>
      <c r="C809" s="39" t="s">
        <v>42</v>
      </c>
      <c r="D809" s="39">
        <v>79.453500000000005</v>
      </c>
      <c r="E809" s="39">
        <v>77.737499999999997</v>
      </c>
      <c r="F809" s="39">
        <v>2.20743</v>
      </c>
      <c r="G809" s="39">
        <v>1.716</v>
      </c>
      <c r="H809" s="39">
        <v>5325.45</v>
      </c>
      <c r="I809" s="39">
        <v>423125451.73410398</v>
      </c>
    </row>
    <row r="810" spans="1:9" x14ac:dyDescent="0.25">
      <c r="A810" s="40">
        <v>43035</v>
      </c>
      <c r="B810" s="39" t="s">
        <v>41</v>
      </c>
      <c r="C810" s="39" t="s">
        <v>42</v>
      </c>
      <c r="D810" s="39">
        <v>77.737499999999997</v>
      </c>
      <c r="E810" s="39">
        <v>85.846500000000006</v>
      </c>
      <c r="F810" s="39">
        <v>-9.4459300000000006</v>
      </c>
      <c r="G810" s="39">
        <v>-8.109</v>
      </c>
      <c r="H810" s="39">
        <v>5175.45</v>
      </c>
      <c r="I810" s="39">
        <v>402326358.63419998</v>
      </c>
    </row>
    <row r="811" spans="1:9" x14ac:dyDescent="0.25">
      <c r="A811" s="40">
        <v>43034</v>
      </c>
      <c r="B811" s="39" t="s">
        <v>41</v>
      </c>
      <c r="C811" s="39" t="s">
        <v>42</v>
      </c>
      <c r="D811" s="39">
        <v>85.846500000000006</v>
      </c>
      <c r="E811" s="39">
        <v>84.942499999999995</v>
      </c>
      <c r="F811" s="39">
        <v>1.0642499999999999</v>
      </c>
      <c r="G811" s="39">
        <v>0.90400000000000003</v>
      </c>
      <c r="H811" s="39">
        <v>4735.45</v>
      </c>
      <c r="I811" s="39">
        <v>406521603.30909598</v>
      </c>
    </row>
    <row r="812" spans="1:9" x14ac:dyDescent="0.25">
      <c r="A812" s="40">
        <v>43033</v>
      </c>
      <c r="B812" s="39" t="s">
        <v>41</v>
      </c>
      <c r="C812" s="39" t="s">
        <v>42</v>
      </c>
      <c r="D812" s="39">
        <v>84.942499999999995</v>
      </c>
      <c r="E812" s="39">
        <v>83.732500000000002</v>
      </c>
      <c r="F812" s="39">
        <v>1.4450799999999999</v>
      </c>
      <c r="G812" s="39">
        <v>1.21</v>
      </c>
      <c r="H812" s="39">
        <v>4735.45</v>
      </c>
      <c r="I812" s="39">
        <v>402240758.66905397</v>
      </c>
    </row>
    <row r="813" spans="1:9" x14ac:dyDescent="0.25">
      <c r="A813" s="40">
        <v>43032</v>
      </c>
      <c r="B813" s="39" t="s">
        <v>41</v>
      </c>
      <c r="C813" s="39" t="s">
        <v>42</v>
      </c>
      <c r="D813" s="39">
        <v>83.732500000000002</v>
      </c>
      <c r="E813" s="39">
        <v>82.084000000000003</v>
      </c>
      <c r="F813" s="39">
        <v>2.0083099999999998</v>
      </c>
      <c r="G813" s="39">
        <v>1.6485000000000001</v>
      </c>
      <c r="H813" s="39">
        <v>6085.45</v>
      </c>
      <c r="I813" s="39">
        <v>509549742.06014699</v>
      </c>
    </row>
    <row r="814" spans="1:9" x14ac:dyDescent="0.25">
      <c r="A814" s="40">
        <v>43031</v>
      </c>
      <c r="B814" s="39" t="s">
        <v>41</v>
      </c>
      <c r="C814" s="39" t="s">
        <v>42</v>
      </c>
      <c r="D814" s="39">
        <v>82.084000000000003</v>
      </c>
      <c r="E814" s="39">
        <v>76.198999999999998</v>
      </c>
      <c r="F814" s="39">
        <v>7.7232000000000003</v>
      </c>
      <c r="G814" s="39">
        <v>5.8849999999999998</v>
      </c>
      <c r="H814" s="39">
        <v>6125.45</v>
      </c>
      <c r="I814" s="39">
        <v>502801241.67396301</v>
      </c>
    </row>
    <row r="815" spans="1:9" x14ac:dyDescent="0.25">
      <c r="A815" s="40">
        <v>43028</v>
      </c>
      <c r="B815" s="39" t="s">
        <v>41</v>
      </c>
      <c r="C815" s="39" t="s">
        <v>42</v>
      </c>
      <c r="D815" s="39">
        <v>76.198999999999998</v>
      </c>
      <c r="E815" s="39">
        <v>78.170500000000004</v>
      </c>
      <c r="F815" s="39">
        <v>-2.5220500000000001</v>
      </c>
      <c r="G815" s="39">
        <v>-1.9715</v>
      </c>
      <c r="H815" s="39">
        <v>6155.45</v>
      </c>
      <c r="I815" s="39">
        <v>469038952.48518902</v>
      </c>
    </row>
    <row r="816" spans="1:9" x14ac:dyDescent="0.25">
      <c r="A816" s="40">
        <v>43027</v>
      </c>
      <c r="B816" s="39" t="s">
        <v>41</v>
      </c>
      <c r="C816" s="39" t="s">
        <v>42</v>
      </c>
      <c r="D816" s="39">
        <v>78.170500000000004</v>
      </c>
      <c r="E816" s="39">
        <v>79.544499999999999</v>
      </c>
      <c r="F816" s="39">
        <v>-1.7273400000000001</v>
      </c>
      <c r="G816" s="39">
        <v>-1.3740000000000001</v>
      </c>
      <c r="H816" s="39">
        <v>6125.45</v>
      </c>
      <c r="I816" s="39">
        <v>478829302.449619</v>
      </c>
    </row>
    <row r="817" spans="1:9" x14ac:dyDescent="0.25">
      <c r="A817" s="40">
        <v>43026</v>
      </c>
      <c r="B817" s="39" t="s">
        <v>41</v>
      </c>
      <c r="C817" s="39" t="s">
        <v>42</v>
      </c>
      <c r="D817" s="39">
        <v>79.544499999999999</v>
      </c>
      <c r="E817" s="39">
        <v>81.637500000000003</v>
      </c>
      <c r="F817" s="39">
        <v>-2.5637699999999999</v>
      </c>
      <c r="G817" s="39">
        <v>-2.093</v>
      </c>
      <c r="H817" s="39">
        <v>6055.45</v>
      </c>
      <c r="I817" s="39">
        <v>481677552.46667498</v>
      </c>
    </row>
    <row r="818" spans="1:9" x14ac:dyDescent="0.25">
      <c r="A818" s="40">
        <v>43025</v>
      </c>
      <c r="B818" s="39" t="s">
        <v>41</v>
      </c>
      <c r="C818" s="39" t="s">
        <v>42</v>
      </c>
      <c r="D818" s="39">
        <v>81.637500000000003</v>
      </c>
      <c r="E818" s="39">
        <v>80.908000000000001</v>
      </c>
      <c r="F818" s="39">
        <v>0.90164</v>
      </c>
      <c r="G818" s="39">
        <v>0.72950000000000004</v>
      </c>
      <c r="H818" s="39">
        <v>5885.45</v>
      </c>
      <c r="I818" s="39">
        <v>480473229.31580001</v>
      </c>
    </row>
    <row r="819" spans="1:9" x14ac:dyDescent="0.25">
      <c r="A819" s="40">
        <v>43024</v>
      </c>
      <c r="B819" s="39" t="s">
        <v>41</v>
      </c>
      <c r="C819" s="39" t="s">
        <v>42</v>
      </c>
      <c r="D819" s="39">
        <v>80.908000000000001</v>
      </c>
      <c r="E819" s="39">
        <v>83.473500000000001</v>
      </c>
      <c r="F819" s="39">
        <v>-3.0734300000000001</v>
      </c>
      <c r="G819" s="39">
        <v>-2.5655000000000001</v>
      </c>
      <c r="H819" s="39">
        <v>5885.45</v>
      </c>
      <c r="I819" s="39">
        <v>476179795.28381902</v>
      </c>
    </row>
    <row r="820" spans="1:9" x14ac:dyDescent="0.25">
      <c r="A820" s="40">
        <v>43021</v>
      </c>
      <c r="B820" s="39" t="s">
        <v>41</v>
      </c>
      <c r="C820" s="39" t="s">
        <v>42</v>
      </c>
      <c r="D820" s="39">
        <v>83.473500000000001</v>
      </c>
      <c r="E820" s="39">
        <v>86.619500000000002</v>
      </c>
      <c r="F820" s="39">
        <v>-3.63198</v>
      </c>
      <c r="G820" s="39">
        <v>-3.1459999999999999</v>
      </c>
      <c r="H820" s="39">
        <v>6125.45</v>
      </c>
      <c r="I820" s="39">
        <v>511312551.12898397</v>
      </c>
    </row>
    <row r="821" spans="1:9" x14ac:dyDescent="0.25">
      <c r="A821" s="40">
        <v>43020</v>
      </c>
      <c r="B821" s="39" t="s">
        <v>41</v>
      </c>
      <c r="C821" s="39" t="s">
        <v>42</v>
      </c>
      <c r="D821" s="39">
        <v>86.619500000000002</v>
      </c>
      <c r="E821" s="39">
        <v>88.408000000000001</v>
      </c>
      <c r="F821" s="39">
        <v>-2.0230100000000002</v>
      </c>
      <c r="G821" s="39">
        <v>-1.7885</v>
      </c>
      <c r="H821" s="39">
        <v>6125.45</v>
      </c>
      <c r="I821" s="39">
        <v>530583209.31214201</v>
      </c>
    </row>
    <row r="822" spans="1:9" x14ac:dyDescent="0.25">
      <c r="A822" s="40">
        <v>43019</v>
      </c>
      <c r="B822" s="39" t="s">
        <v>41</v>
      </c>
      <c r="C822" s="39" t="s">
        <v>42</v>
      </c>
      <c r="D822" s="39">
        <v>88.408000000000001</v>
      </c>
      <c r="E822" s="39">
        <v>90.680499999999995</v>
      </c>
      <c r="F822" s="39">
        <v>-2.5060500000000001</v>
      </c>
      <c r="G822" s="39">
        <v>-2.2725</v>
      </c>
      <c r="H822" s="39">
        <v>6125.45</v>
      </c>
      <c r="I822" s="39">
        <v>541538572.363819</v>
      </c>
    </row>
    <row r="823" spans="1:9" x14ac:dyDescent="0.25">
      <c r="A823" s="40">
        <v>43018</v>
      </c>
      <c r="B823" s="39" t="s">
        <v>41</v>
      </c>
      <c r="C823" s="39" t="s">
        <v>42</v>
      </c>
      <c r="D823" s="39">
        <v>90.680499999999995</v>
      </c>
      <c r="E823" s="39">
        <v>94.889499999999998</v>
      </c>
      <c r="F823" s="39">
        <v>-4.4356900000000001</v>
      </c>
      <c r="G823" s="39">
        <v>-4.2089999999999996</v>
      </c>
      <c r="H823" s="39">
        <v>6125.45</v>
      </c>
      <c r="I823" s="39">
        <v>555458652.05905902</v>
      </c>
    </row>
    <row r="824" spans="1:9" x14ac:dyDescent="0.25">
      <c r="A824" s="40">
        <v>43017</v>
      </c>
      <c r="B824" s="39" t="s">
        <v>41</v>
      </c>
      <c r="C824" s="39" t="s">
        <v>42</v>
      </c>
      <c r="D824" s="39">
        <v>94.889499999999998</v>
      </c>
      <c r="E824" s="39">
        <v>92.261499999999998</v>
      </c>
      <c r="F824" s="39">
        <v>2.84843</v>
      </c>
      <c r="G824" s="39">
        <v>2.6280000000000001</v>
      </c>
      <c r="H824" s="39">
        <v>6125.45</v>
      </c>
      <c r="I824" s="39">
        <v>581240661.05235505</v>
      </c>
    </row>
    <row r="825" spans="1:9" x14ac:dyDescent="0.25">
      <c r="A825" s="40">
        <v>43014</v>
      </c>
      <c r="B825" s="39" t="s">
        <v>41</v>
      </c>
      <c r="C825" s="39" t="s">
        <v>42</v>
      </c>
      <c r="D825" s="39">
        <v>92.261499999999998</v>
      </c>
      <c r="E825" s="39">
        <v>91.799000000000007</v>
      </c>
      <c r="F825" s="39">
        <v>0.50382000000000005</v>
      </c>
      <c r="G825" s="39">
        <v>0.46250000000000002</v>
      </c>
      <c r="H825" s="39">
        <v>6025.45</v>
      </c>
      <c r="I825" s="39">
        <v>555916834.73152304</v>
      </c>
    </row>
    <row r="826" spans="1:9" x14ac:dyDescent="0.25">
      <c r="A826" s="40">
        <v>43013</v>
      </c>
      <c r="B826" s="39" t="s">
        <v>41</v>
      </c>
      <c r="C826" s="39" t="s">
        <v>42</v>
      </c>
      <c r="D826" s="39">
        <v>91.799000000000007</v>
      </c>
      <c r="E826" s="39">
        <v>98.114500000000007</v>
      </c>
      <c r="F826" s="39">
        <v>-6.4368699999999999</v>
      </c>
      <c r="G826" s="39">
        <v>-6.3155000000000001</v>
      </c>
      <c r="H826" s="39">
        <v>6025.45</v>
      </c>
      <c r="I826" s="39">
        <v>553130065.21159005</v>
      </c>
    </row>
    <row r="827" spans="1:9" x14ac:dyDescent="0.25">
      <c r="A827" s="40">
        <v>43012</v>
      </c>
      <c r="B827" s="39" t="s">
        <v>41</v>
      </c>
      <c r="C827" s="39" t="s">
        <v>42</v>
      </c>
      <c r="D827" s="39">
        <v>98.114500000000007</v>
      </c>
      <c r="E827" s="39">
        <v>98.52</v>
      </c>
      <c r="F827" s="39">
        <v>-0.41159000000000001</v>
      </c>
      <c r="G827" s="39">
        <v>-0.40550000000000003</v>
      </c>
      <c r="H827" s="39">
        <v>5735.45</v>
      </c>
      <c r="I827" s="39">
        <v>562730574.59675503</v>
      </c>
    </row>
    <row r="828" spans="1:9" x14ac:dyDescent="0.25">
      <c r="A828" s="40">
        <v>43011</v>
      </c>
      <c r="B828" s="39" t="s">
        <v>41</v>
      </c>
      <c r="C828" s="39" t="s">
        <v>42</v>
      </c>
      <c r="D828" s="39">
        <v>98.52</v>
      </c>
      <c r="E828" s="39">
        <v>97.786500000000004</v>
      </c>
      <c r="F828" s="39">
        <v>0.75009999999999999</v>
      </c>
      <c r="G828" s="39">
        <v>0.73350000000000004</v>
      </c>
      <c r="H828" s="39">
        <v>5705.45</v>
      </c>
      <c r="I828" s="39">
        <v>562100698.60288</v>
      </c>
    </row>
    <row r="829" spans="1:9" x14ac:dyDescent="0.25">
      <c r="A829" s="40">
        <v>43010</v>
      </c>
      <c r="B829" s="39" t="s">
        <v>41</v>
      </c>
      <c r="C829" s="39" t="s">
        <v>42</v>
      </c>
      <c r="D829" s="39">
        <v>97.786500000000004</v>
      </c>
      <c r="E829" s="39">
        <v>103.19450000000001</v>
      </c>
      <c r="F829" s="39">
        <v>-5.2405900000000001</v>
      </c>
      <c r="G829" s="39">
        <v>-5.4080000000000004</v>
      </c>
      <c r="H829" s="39">
        <v>5595.45</v>
      </c>
      <c r="I829" s="39">
        <v>547159237.78045595</v>
      </c>
    </row>
    <row r="830" spans="1:9" x14ac:dyDescent="0.25">
      <c r="A830" s="40">
        <v>43007</v>
      </c>
      <c r="B830" s="39" t="s">
        <v>41</v>
      </c>
      <c r="C830" s="39" t="s">
        <v>42</v>
      </c>
      <c r="D830" s="39">
        <v>103.19450000000001</v>
      </c>
      <c r="E830" s="39">
        <v>106.60850000000001</v>
      </c>
      <c r="F830" s="39">
        <v>-3.2023700000000002</v>
      </c>
      <c r="G830" s="39">
        <v>-3.4140000000000001</v>
      </c>
      <c r="H830" s="39">
        <v>5185.45</v>
      </c>
      <c r="I830" s="39">
        <v>535109673.458942</v>
      </c>
    </row>
    <row r="831" spans="1:9" x14ac:dyDescent="0.25">
      <c r="A831" s="40">
        <v>43006</v>
      </c>
      <c r="B831" s="39" t="s">
        <v>41</v>
      </c>
      <c r="C831" s="39" t="s">
        <v>42</v>
      </c>
      <c r="D831" s="39">
        <v>106.60850000000001</v>
      </c>
      <c r="E831" s="39">
        <v>110.49850000000001</v>
      </c>
      <c r="F831" s="39">
        <v>-3.52041</v>
      </c>
      <c r="G831" s="39">
        <v>-3.89</v>
      </c>
      <c r="H831" s="39">
        <v>5045.45</v>
      </c>
      <c r="I831" s="39">
        <v>537887601.601758</v>
      </c>
    </row>
    <row r="832" spans="1:9" x14ac:dyDescent="0.25">
      <c r="A832" s="40">
        <v>43005</v>
      </c>
      <c r="B832" s="39" t="s">
        <v>41</v>
      </c>
      <c r="C832" s="39" t="s">
        <v>42</v>
      </c>
      <c r="D832" s="39">
        <v>110.49850000000001</v>
      </c>
      <c r="E832" s="39">
        <v>111.842</v>
      </c>
      <c r="F832" s="39">
        <v>-1.2012499999999999</v>
      </c>
      <c r="G832" s="39">
        <v>-1.3434999999999999</v>
      </c>
      <c r="H832" s="39">
        <v>5045.45</v>
      </c>
      <c r="I832" s="39">
        <v>557514392.80725098</v>
      </c>
    </row>
    <row r="833" spans="1:9" x14ac:dyDescent="0.25">
      <c r="A833" s="40">
        <v>43004</v>
      </c>
      <c r="B833" s="39" t="s">
        <v>41</v>
      </c>
      <c r="C833" s="39" t="s">
        <v>42</v>
      </c>
      <c r="D833" s="39">
        <v>111.842</v>
      </c>
      <c r="E833" s="39">
        <v>113.65649999999999</v>
      </c>
      <c r="F833" s="39">
        <v>-1.5964799999999999</v>
      </c>
      <c r="G833" s="39">
        <v>-1.8145</v>
      </c>
      <c r="H833" s="39">
        <v>5045.45</v>
      </c>
      <c r="I833" s="39">
        <v>564292951.67218196</v>
      </c>
    </row>
    <row r="834" spans="1:9" x14ac:dyDescent="0.25">
      <c r="A834" s="40">
        <v>43003</v>
      </c>
      <c r="B834" s="39" t="s">
        <v>41</v>
      </c>
      <c r="C834" s="39" t="s">
        <v>42</v>
      </c>
      <c r="D834" s="39">
        <v>113.65649999999999</v>
      </c>
      <c r="E834" s="39">
        <v>114.572</v>
      </c>
      <c r="F834" s="39">
        <v>-0.79905999999999999</v>
      </c>
      <c r="G834" s="39">
        <v>-0.91549999999999998</v>
      </c>
      <c r="H834" s="39">
        <v>5045.45</v>
      </c>
      <c r="I834" s="39">
        <v>573447916.36173606</v>
      </c>
    </row>
    <row r="835" spans="1:9" x14ac:dyDescent="0.25">
      <c r="A835" s="40">
        <v>43000</v>
      </c>
      <c r="B835" s="39" t="s">
        <v>41</v>
      </c>
      <c r="C835" s="39" t="s">
        <v>42</v>
      </c>
      <c r="D835" s="39">
        <v>114.572</v>
      </c>
      <c r="E835" s="39">
        <v>112.6705</v>
      </c>
      <c r="F835" s="39">
        <v>1.6876599999999999</v>
      </c>
      <c r="G835" s="39">
        <v>1.9015</v>
      </c>
      <c r="H835" s="39">
        <v>5045.45</v>
      </c>
      <c r="I835" s="39">
        <v>578067023.64930201</v>
      </c>
    </row>
    <row r="836" spans="1:9" x14ac:dyDescent="0.25">
      <c r="A836" s="40">
        <v>42999</v>
      </c>
      <c r="B836" s="39" t="s">
        <v>41</v>
      </c>
      <c r="C836" s="39" t="s">
        <v>42</v>
      </c>
      <c r="D836" s="39">
        <v>112.6705</v>
      </c>
      <c r="E836" s="39">
        <v>111.72450000000001</v>
      </c>
      <c r="F836" s="39">
        <v>0.84672999999999998</v>
      </c>
      <c r="G836" s="39">
        <v>0.94599999999999995</v>
      </c>
      <c r="H836" s="39">
        <v>4925.45</v>
      </c>
      <c r="I836" s="39">
        <v>554952645.01761901</v>
      </c>
    </row>
    <row r="837" spans="1:9" x14ac:dyDescent="0.25">
      <c r="A837" s="40">
        <v>42998</v>
      </c>
      <c r="B837" s="39" t="s">
        <v>41</v>
      </c>
      <c r="C837" s="39" t="s">
        <v>42</v>
      </c>
      <c r="D837" s="39">
        <v>111.72450000000001</v>
      </c>
      <c r="E837" s="39">
        <v>114.495</v>
      </c>
      <c r="F837" s="39">
        <v>-2.4197600000000001</v>
      </c>
      <c r="G837" s="39">
        <v>-2.7705000000000002</v>
      </c>
      <c r="H837" s="39">
        <v>4835.45</v>
      </c>
      <c r="I837" s="39">
        <v>540237966.57792795</v>
      </c>
    </row>
    <row r="838" spans="1:9" x14ac:dyDescent="0.25">
      <c r="A838" s="40">
        <v>42997</v>
      </c>
      <c r="B838" s="39" t="s">
        <v>41</v>
      </c>
      <c r="C838" s="39" t="s">
        <v>42</v>
      </c>
      <c r="D838" s="39">
        <v>114.495</v>
      </c>
      <c r="E838" s="39">
        <v>114.383</v>
      </c>
      <c r="F838" s="39">
        <v>9.7919999999999993E-2</v>
      </c>
      <c r="G838" s="39">
        <v>0.112</v>
      </c>
      <c r="H838" s="39">
        <v>4735.45</v>
      </c>
      <c r="I838" s="39">
        <v>542185074.18327999</v>
      </c>
    </row>
    <row r="839" spans="1:9" x14ac:dyDescent="0.25">
      <c r="A839" s="40">
        <v>42996</v>
      </c>
      <c r="B839" s="39" t="s">
        <v>41</v>
      </c>
      <c r="C839" s="39" t="s">
        <v>42</v>
      </c>
      <c r="D839" s="39">
        <v>114.383</v>
      </c>
      <c r="E839" s="39">
        <v>124.01649999999999</v>
      </c>
      <c r="F839" s="39">
        <v>-7.7679200000000002</v>
      </c>
      <c r="G839" s="39">
        <v>-9.6334999999999997</v>
      </c>
      <c r="H839" s="39">
        <v>5075.45</v>
      </c>
      <c r="I839" s="39">
        <v>580544924.05088603</v>
      </c>
    </row>
    <row r="840" spans="1:9" x14ac:dyDescent="0.25">
      <c r="A840" s="40">
        <v>42993</v>
      </c>
      <c r="B840" s="39" t="s">
        <v>41</v>
      </c>
      <c r="C840" s="39" t="s">
        <v>42</v>
      </c>
      <c r="D840" s="39">
        <v>124.01649999999999</v>
      </c>
      <c r="E840" s="39">
        <v>126.614</v>
      </c>
      <c r="F840" s="39">
        <v>-2.0515099999999999</v>
      </c>
      <c r="G840" s="39">
        <v>-2.5975000000000001</v>
      </c>
      <c r="H840" s="39">
        <v>5075.45</v>
      </c>
      <c r="I840" s="39">
        <v>629439248.60824299</v>
      </c>
    </row>
    <row r="841" spans="1:9" x14ac:dyDescent="0.25">
      <c r="A841" s="40">
        <v>42992</v>
      </c>
      <c r="B841" s="39" t="s">
        <v>41</v>
      </c>
      <c r="C841" s="39" t="s">
        <v>42</v>
      </c>
      <c r="D841" s="39">
        <v>126.614</v>
      </c>
      <c r="E841" s="39">
        <v>125.13849999999999</v>
      </c>
      <c r="F841" s="39">
        <v>1.17909</v>
      </c>
      <c r="G841" s="39">
        <v>1.4755</v>
      </c>
      <c r="H841" s="39">
        <v>4915.45</v>
      </c>
      <c r="I841" s="39">
        <v>622364483.77695</v>
      </c>
    </row>
    <row r="842" spans="1:9" x14ac:dyDescent="0.25">
      <c r="A842" s="40">
        <v>42991</v>
      </c>
      <c r="B842" s="39" t="s">
        <v>41</v>
      </c>
      <c r="C842" s="39" t="s">
        <v>42</v>
      </c>
      <c r="D842" s="39">
        <v>125.13849999999999</v>
      </c>
      <c r="E842" s="39">
        <v>133.94399999999999</v>
      </c>
      <c r="F842" s="39">
        <v>-6.57402</v>
      </c>
      <c r="G842" s="39">
        <v>-8.8055000000000003</v>
      </c>
      <c r="H842" s="39">
        <v>4835.45</v>
      </c>
      <c r="I842" s="39">
        <v>605100660.82741106</v>
      </c>
    </row>
    <row r="843" spans="1:9" x14ac:dyDescent="0.25">
      <c r="A843" s="40">
        <v>42990</v>
      </c>
      <c r="B843" s="39" t="s">
        <v>41</v>
      </c>
      <c r="C843" s="39" t="s">
        <v>42</v>
      </c>
      <c r="D843" s="39">
        <v>133.94399999999999</v>
      </c>
      <c r="E843" s="39">
        <v>139.733</v>
      </c>
      <c r="F843" s="39">
        <v>-4.1429</v>
      </c>
      <c r="G843" s="39">
        <v>-5.7889999999999997</v>
      </c>
      <c r="H843" s="39">
        <v>4295.45</v>
      </c>
      <c r="I843" s="39">
        <v>575349434.76313698</v>
      </c>
    </row>
    <row r="844" spans="1:9" x14ac:dyDescent="0.25">
      <c r="A844" s="40">
        <v>42989</v>
      </c>
      <c r="B844" s="39" t="s">
        <v>41</v>
      </c>
      <c r="C844" s="39" t="s">
        <v>42</v>
      </c>
      <c r="D844" s="39">
        <v>139.733</v>
      </c>
      <c r="E844" s="39">
        <v>158.01400000000001</v>
      </c>
      <c r="F844" s="39">
        <v>-11.569229999999999</v>
      </c>
      <c r="G844" s="39">
        <v>-18.280999999999999</v>
      </c>
      <c r="H844" s="39">
        <v>4005.45</v>
      </c>
      <c r="I844" s="39">
        <v>559693210.98128605</v>
      </c>
    </row>
    <row r="845" spans="1:9" x14ac:dyDescent="0.25">
      <c r="A845" s="40">
        <v>42986</v>
      </c>
      <c r="B845" s="39" t="s">
        <v>41</v>
      </c>
      <c r="C845" s="39" t="s">
        <v>42</v>
      </c>
      <c r="D845" s="39">
        <v>158.01400000000001</v>
      </c>
      <c r="E845" s="39">
        <v>151.006</v>
      </c>
      <c r="F845" s="39">
        <v>4.6408800000000001</v>
      </c>
      <c r="G845" s="39">
        <v>7.008</v>
      </c>
      <c r="H845" s="39">
        <v>3305.45</v>
      </c>
      <c r="I845" s="39">
        <v>522306998.75188297</v>
      </c>
    </row>
    <row r="846" spans="1:9" x14ac:dyDescent="0.25">
      <c r="A846" s="40">
        <v>42985</v>
      </c>
      <c r="B846" s="39" t="s">
        <v>41</v>
      </c>
      <c r="C846" s="39" t="s">
        <v>42</v>
      </c>
      <c r="D846" s="39">
        <v>151.006</v>
      </c>
      <c r="E846" s="39">
        <v>155.375</v>
      </c>
      <c r="F846" s="39">
        <v>-2.8119100000000001</v>
      </c>
      <c r="G846" s="39">
        <v>-4.3689999999999998</v>
      </c>
      <c r="H846" s="39">
        <v>3225.45</v>
      </c>
      <c r="I846" s="39">
        <v>487061941.89633101</v>
      </c>
    </row>
    <row r="847" spans="1:9" x14ac:dyDescent="0.25">
      <c r="A847" s="40">
        <v>42984</v>
      </c>
      <c r="B847" s="39" t="s">
        <v>41</v>
      </c>
      <c r="C847" s="39" t="s">
        <v>42</v>
      </c>
      <c r="D847" s="39">
        <v>155.375</v>
      </c>
      <c r="E847" s="39">
        <v>153.41300000000001</v>
      </c>
      <c r="F847" s="39">
        <v>1.2788999999999999</v>
      </c>
      <c r="G847" s="39">
        <v>1.962</v>
      </c>
      <c r="H847" s="39">
        <v>2925.45</v>
      </c>
      <c r="I847" s="39">
        <v>454541422.50733399</v>
      </c>
    </row>
    <row r="848" spans="1:9" x14ac:dyDescent="0.25">
      <c r="A848" s="40">
        <v>42983</v>
      </c>
      <c r="B848" s="39" t="s">
        <v>41</v>
      </c>
      <c r="C848" s="39" t="s">
        <v>42</v>
      </c>
      <c r="D848" s="39">
        <v>153.41300000000001</v>
      </c>
      <c r="E848" s="39">
        <v>144.94450000000001</v>
      </c>
      <c r="F848" s="39">
        <v>5.8425799999999999</v>
      </c>
      <c r="G848" s="39">
        <v>8.4685000000000006</v>
      </c>
      <c r="H848" s="39">
        <v>3315.45</v>
      </c>
      <c r="I848" s="39">
        <v>508632764.29520601</v>
      </c>
    </row>
    <row r="849" spans="1:9" x14ac:dyDescent="0.25">
      <c r="A849" s="40">
        <v>42979</v>
      </c>
      <c r="B849" s="39" t="s">
        <v>41</v>
      </c>
      <c r="C849" s="39" t="s">
        <v>42</v>
      </c>
      <c r="D849" s="39">
        <v>144.94450000000001</v>
      </c>
      <c r="E849" s="39">
        <v>144.41249999999999</v>
      </c>
      <c r="F849" s="39">
        <v>0.36839</v>
      </c>
      <c r="G849" s="39">
        <v>0.53200000000000003</v>
      </c>
      <c r="H849" s="39">
        <v>3285.45</v>
      </c>
      <c r="I849" s="39">
        <v>476207561.20427501</v>
      </c>
    </row>
    <row r="850" spans="1:9" x14ac:dyDescent="0.25">
      <c r="A850" s="40">
        <v>42978</v>
      </c>
      <c r="B850" s="39" t="s">
        <v>41</v>
      </c>
      <c r="C850" s="39" t="s">
        <v>42</v>
      </c>
      <c r="D850" s="39">
        <v>144.41249999999999</v>
      </c>
      <c r="E850" s="39">
        <v>154.88300000000001</v>
      </c>
      <c r="F850" s="39">
        <v>-6.7602599999999997</v>
      </c>
      <c r="G850" s="39">
        <v>-10.470499999999999</v>
      </c>
      <c r="H850" s="39">
        <v>2775.45</v>
      </c>
      <c r="I850" s="39">
        <v>400809328.07540101</v>
      </c>
    </row>
    <row r="851" spans="1:9" x14ac:dyDescent="0.25">
      <c r="A851" s="40">
        <v>42977</v>
      </c>
      <c r="B851" s="39" t="s">
        <v>41</v>
      </c>
      <c r="C851" s="39" t="s">
        <v>42</v>
      </c>
      <c r="D851" s="39">
        <v>154.88300000000001</v>
      </c>
      <c r="E851" s="39">
        <v>154.41300000000001</v>
      </c>
      <c r="F851" s="39">
        <v>0.30437999999999998</v>
      </c>
      <c r="G851" s="39">
        <v>0.47</v>
      </c>
      <c r="H851" s="39">
        <v>2525.4499999999998</v>
      </c>
      <c r="I851" s="39">
        <v>391148902.28288603</v>
      </c>
    </row>
    <row r="852" spans="1:9" x14ac:dyDescent="0.25">
      <c r="A852" s="40">
        <v>42976</v>
      </c>
      <c r="B852" s="39" t="s">
        <v>41</v>
      </c>
      <c r="C852" s="39" t="s">
        <v>42</v>
      </c>
      <c r="D852" s="39">
        <v>154.41300000000001</v>
      </c>
      <c r="E852" s="39">
        <v>151.4425</v>
      </c>
      <c r="F852" s="39">
        <v>1.96147</v>
      </c>
      <c r="G852" s="39">
        <v>2.9704999999999999</v>
      </c>
      <c r="H852" s="39">
        <v>2545.4499999999998</v>
      </c>
      <c r="I852" s="39">
        <v>393050201.905873</v>
      </c>
    </row>
    <row r="853" spans="1:9" x14ac:dyDescent="0.25">
      <c r="A853" s="40">
        <v>42975</v>
      </c>
      <c r="B853" s="39" t="s">
        <v>41</v>
      </c>
      <c r="C853" s="39" t="s">
        <v>42</v>
      </c>
      <c r="D853" s="39">
        <v>151.4425</v>
      </c>
      <c r="E853" s="39">
        <v>152.97749999999999</v>
      </c>
      <c r="F853" s="39">
        <v>-1.00342</v>
      </c>
      <c r="G853" s="39">
        <v>-1.5349999999999999</v>
      </c>
      <c r="H853" s="39">
        <v>2545.4499999999998</v>
      </c>
      <c r="I853" s="39">
        <v>385488949.77838701</v>
      </c>
    </row>
    <row r="854" spans="1:9" x14ac:dyDescent="0.25">
      <c r="A854" s="40">
        <v>42972</v>
      </c>
      <c r="B854" s="39" t="s">
        <v>41</v>
      </c>
      <c r="C854" s="39" t="s">
        <v>42</v>
      </c>
      <c r="D854" s="39">
        <v>152.97749999999999</v>
      </c>
      <c r="E854" s="39">
        <v>159.47300000000001</v>
      </c>
      <c r="F854" s="39">
        <v>-4.0731000000000002</v>
      </c>
      <c r="G854" s="39">
        <v>-6.4954999999999998</v>
      </c>
      <c r="H854" s="39">
        <v>2475.4499999999998</v>
      </c>
      <c r="I854" s="39">
        <v>378687786.86076099</v>
      </c>
    </row>
    <row r="855" spans="1:9" x14ac:dyDescent="0.25">
      <c r="A855" s="40">
        <v>42971</v>
      </c>
      <c r="B855" s="39" t="s">
        <v>41</v>
      </c>
      <c r="C855" s="39" t="s">
        <v>42</v>
      </c>
      <c r="D855" s="39">
        <v>159.47300000000001</v>
      </c>
      <c r="E855" s="39">
        <v>163.6335</v>
      </c>
      <c r="F855" s="39">
        <v>-2.54257</v>
      </c>
      <c r="G855" s="39">
        <v>-4.1604999999999999</v>
      </c>
      <c r="H855" s="39">
        <v>2475.4499999999998</v>
      </c>
      <c r="I855" s="39">
        <v>394767056.81584603</v>
      </c>
    </row>
    <row r="856" spans="1:9" x14ac:dyDescent="0.25">
      <c r="A856" s="40">
        <v>42970</v>
      </c>
      <c r="B856" s="39" t="s">
        <v>41</v>
      </c>
      <c r="C856" s="39" t="s">
        <v>42</v>
      </c>
      <c r="D856" s="39">
        <v>163.6335</v>
      </c>
      <c r="E856" s="39">
        <v>149.315</v>
      </c>
      <c r="F856" s="39">
        <v>9.5894600000000008</v>
      </c>
      <c r="G856" s="39">
        <v>14.3185</v>
      </c>
      <c r="H856" s="39">
        <v>2395.4499999999998</v>
      </c>
      <c r="I856" s="39">
        <v>391975476.600025</v>
      </c>
    </row>
    <row r="857" spans="1:9" x14ac:dyDescent="0.25">
      <c r="A857" s="40">
        <v>42969</v>
      </c>
      <c r="B857" s="39" t="s">
        <v>41</v>
      </c>
      <c r="C857" s="39" t="s">
        <v>42</v>
      </c>
      <c r="D857" s="39">
        <v>149.315</v>
      </c>
      <c r="E857" s="39">
        <v>177.20949999999999</v>
      </c>
      <c r="F857" s="39">
        <v>-15.740970000000001</v>
      </c>
      <c r="G857" s="39">
        <v>-27.894500000000001</v>
      </c>
      <c r="H857" s="39">
        <v>2325.4499999999998</v>
      </c>
      <c r="I857" s="39">
        <v>347224209.98669398</v>
      </c>
    </row>
    <row r="858" spans="1:9" x14ac:dyDescent="0.25">
      <c r="A858" s="40">
        <v>42968</v>
      </c>
      <c r="B858" s="39" t="s">
        <v>41</v>
      </c>
      <c r="C858" s="39" t="s">
        <v>42</v>
      </c>
      <c r="D858" s="39">
        <v>177.20949999999999</v>
      </c>
      <c r="E858" s="39">
        <v>198.58099999999999</v>
      </c>
      <c r="F858" s="39">
        <v>-10.76211</v>
      </c>
      <c r="G858" s="39">
        <v>-21.371500000000001</v>
      </c>
      <c r="H858" s="39">
        <v>1845.45</v>
      </c>
      <c r="I858" s="39">
        <v>327030848.362436</v>
      </c>
    </row>
    <row r="859" spans="1:9" x14ac:dyDescent="0.25">
      <c r="A859" s="40">
        <v>42965</v>
      </c>
      <c r="B859" s="39" t="s">
        <v>41</v>
      </c>
      <c r="C859" s="39" t="s">
        <v>42</v>
      </c>
      <c r="D859" s="39">
        <v>198.58099999999999</v>
      </c>
      <c r="E859" s="39">
        <v>197.1995</v>
      </c>
      <c r="F859" s="39">
        <v>0.70055999999999996</v>
      </c>
      <c r="G859" s="39">
        <v>1.3815</v>
      </c>
      <c r="H859" s="39">
        <v>1775.45</v>
      </c>
      <c r="I859" s="39">
        <v>352570161.97379798</v>
      </c>
    </row>
    <row r="860" spans="1:9" x14ac:dyDescent="0.25">
      <c r="A860" s="40">
        <v>42964</v>
      </c>
      <c r="B860" s="39" t="s">
        <v>41</v>
      </c>
      <c r="C860" s="39" t="s">
        <v>42</v>
      </c>
      <c r="D860" s="39">
        <v>197.1995</v>
      </c>
      <c r="E860" s="39">
        <v>154.27799999999999</v>
      </c>
      <c r="F860" s="39">
        <v>27.820879999999999</v>
      </c>
      <c r="G860" s="39">
        <v>42.921500000000002</v>
      </c>
      <c r="H860" s="39">
        <v>2135.4499999999998</v>
      </c>
      <c r="I860" s="39">
        <v>421109201.09966201</v>
      </c>
    </row>
    <row r="861" spans="1:9" x14ac:dyDescent="0.25">
      <c r="A861" s="40">
        <v>42963</v>
      </c>
      <c r="B861" s="39" t="s">
        <v>41</v>
      </c>
      <c r="C861" s="39" t="s">
        <v>42</v>
      </c>
      <c r="D861" s="39">
        <v>154.27799999999999</v>
      </c>
      <c r="E861" s="39">
        <v>156.6645</v>
      </c>
      <c r="F861" s="39">
        <v>-1.52332</v>
      </c>
      <c r="G861" s="39">
        <v>-2.3864999999999998</v>
      </c>
      <c r="H861" s="39">
        <v>2135.4499999999998</v>
      </c>
      <c r="I861" s="39">
        <v>329452586.47843301</v>
      </c>
    </row>
    <row r="862" spans="1:9" x14ac:dyDescent="0.25">
      <c r="A862" s="40">
        <v>42962</v>
      </c>
      <c r="B862" s="39" t="s">
        <v>41</v>
      </c>
      <c r="C862" s="39" t="s">
        <v>42</v>
      </c>
      <c r="D862" s="39">
        <v>156.6645</v>
      </c>
      <c r="E862" s="39">
        <v>156.82050000000001</v>
      </c>
      <c r="F862" s="39">
        <v>-9.9479999999999999E-2</v>
      </c>
      <c r="G862" s="39">
        <v>-0.156</v>
      </c>
      <c r="H862" s="39">
        <v>1785.45</v>
      </c>
      <c r="I862" s="39">
        <v>279716257.201289</v>
      </c>
    </row>
    <row r="863" spans="1:9" x14ac:dyDescent="0.25">
      <c r="A863" s="40">
        <v>42961</v>
      </c>
      <c r="B863" s="39" t="s">
        <v>41</v>
      </c>
      <c r="C863" s="39" t="s">
        <v>42</v>
      </c>
      <c r="D863" s="39">
        <v>156.82050000000001</v>
      </c>
      <c r="E863" s="39">
        <v>219.68</v>
      </c>
      <c r="F863" s="39">
        <v>-28.61412</v>
      </c>
      <c r="G863" s="39">
        <v>-62.859499999999997</v>
      </c>
      <c r="H863" s="39">
        <v>1635.45</v>
      </c>
      <c r="I863" s="39">
        <v>256471712.02855301</v>
      </c>
    </row>
    <row r="864" spans="1:9" x14ac:dyDescent="0.25">
      <c r="A864" s="40">
        <v>42958</v>
      </c>
      <c r="B864" s="39" t="s">
        <v>41</v>
      </c>
      <c r="C864" s="39" t="s">
        <v>42</v>
      </c>
      <c r="D864" s="39">
        <v>219.68</v>
      </c>
      <c r="E864" s="39">
        <v>217.70050000000001</v>
      </c>
      <c r="F864" s="39">
        <v>0.90927999999999998</v>
      </c>
      <c r="G864" s="39">
        <v>1.9795</v>
      </c>
      <c r="H864" s="39">
        <v>1345.45</v>
      </c>
      <c r="I864" s="39">
        <v>295567931.11125499</v>
      </c>
    </row>
    <row r="865" spans="1:9" x14ac:dyDescent="0.25">
      <c r="A865" s="40">
        <v>42957</v>
      </c>
      <c r="B865" s="39" t="s">
        <v>41</v>
      </c>
      <c r="C865" s="39" t="s">
        <v>42</v>
      </c>
      <c r="D865" s="39">
        <v>217.70050000000001</v>
      </c>
      <c r="E865" s="39">
        <v>157.65899999999999</v>
      </c>
      <c r="F865" s="39">
        <v>38.08314</v>
      </c>
      <c r="G865" s="39">
        <v>60.041499999999999</v>
      </c>
      <c r="H865" s="39">
        <v>1565.45</v>
      </c>
      <c r="I865" s="39">
        <v>340798727.56594002</v>
      </c>
    </row>
    <row r="866" spans="1:9" x14ac:dyDescent="0.25">
      <c r="A866" s="40">
        <v>42956</v>
      </c>
      <c r="B866" s="39" t="s">
        <v>41</v>
      </c>
      <c r="C866" s="39" t="s">
        <v>42</v>
      </c>
      <c r="D866" s="39">
        <v>157.65899999999999</v>
      </c>
      <c r="E866" s="39">
        <v>153.696</v>
      </c>
      <c r="F866" s="39">
        <v>2.5784699999999998</v>
      </c>
      <c r="G866" s="39">
        <v>3.9630000000000001</v>
      </c>
      <c r="H866" s="39">
        <v>2415.4499999999998</v>
      </c>
      <c r="I866" s="39">
        <v>380817054.850097</v>
      </c>
    </row>
    <row r="867" spans="1:9" x14ac:dyDescent="0.25">
      <c r="A867" s="40">
        <v>42955</v>
      </c>
      <c r="B867" s="39" t="s">
        <v>41</v>
      </c>
      <c r="C867" s="39" t="s">
        <v>42</v>
      </c>
      <c r="D867" s="39">
        <v>153.696</v>
      </c>
      <c r="E867" s="39">
        <v>144.99100000000001</v>
      </c>
      <c r="F867" s="39">
        <v>6.0038200000000002</v>
      </c>
      <c r="G867" s="39">
        <v>8.7050000000000001</v>
      </c>
      <c r="H867" s="39">
        <v>2685.45</v>
      </c>
      <c r="I867" s="39">
        <v>412742555.96902502</v>
      </c>
    </row>
    <row r="868" spans="1:9" x14ac:dyDescent="0.25">
      <c r="A868" s="40">
        <v>42954</v>
      </c>
      <c r="B868" s="39" t="s">
        <v>41</v>
      </c>
      <c r="C868" s="39" t="s">
        <v>42</v>
      </c>
      <c r="D868" s="39">
        <v>144.99100000000001</v>
      </c>
      <c r="E868" s="39">
        <v>149.45150000000001</v>
      </c>
      <c r="F868" s="39">
        <v>-2.9845799999999998</v>
      </c>
      <c r="G868" s="39">
        <v>-4.4604999999999997</v>
      </c>
      <c r="H868" s="39">
        <v>2635.45</v>
      </c>
      <c r="I868" s="39">
        <v>382116184.51817101</v>
      </c>
    </row>
    <row r="869" spans="1:9" x14ac:dyDescent="0.25">
      <c r="A869" s="40">
        <v>42951</v>
      </c>
      <c r="B869" s="39" t="s">
        <v>41</v>
      </c>
      <c r="C869" s="39" t="s">
        <v>42</v>
      </c>
      <c r="D869" s="39">
        <v>149.45150000000001</v>
      </c>
      <c r="E869" s="39">
        <v>149.21</v>
      </c>
      <c r="F869" s="39">
        <v>0.16184999999999999</v>
      </c>
      <c r="G869" s="39">
        <v>0.24149999999999999</v>
      </c>
      <c r="H869" s="39">
        <v>2635.45</v>
      </c>
      <c r="I869" s="39">
        <v>393871598.58555001</v>
      </c>
    </row>
    <row r="870" spans="1:9" x14ac:dyDescent="0.25">
      <c r="A870" s="40">
        <v>42950</v>
      </c>
      <c r="B870" s="39" t="s">
        <v>41</v>
      </c>
      <c r="C870" s="39" t="s">
        <v>42</v>
      </c>
      <c r="D870" s="39">
        <v>149.21</v>
      </c>
      <c r="E870" s="39">
        <v>147.31549999999999</v>
      </c>
      <c r="F870" s="39">
        <v>1.2860199999999999</v>
      </c>
      <c r="G870" s="39">
        <v>1.8945000000000001</v>
      </c>
      <c r="H870" s="39">
        <v>2635.45</v>
      </c>
      <c r="I870" s="39">
        <v>393235137.98757398</v>
      </c>
    </row>
    <row r="871" spans="1:9" x14ac:dyDescent="0.25">
      <c r="A871" s="40">
        <v>42949</v>
      </c>
      <c r="B871" s="39" t="s">
        <v>41</v>
      </c>
      <c r="C871" s="39" t="s">
        <v>42</v>
      </c>
      <c r="D871" s="39">
        <v>147.31549999999999</v>
      </c>
      <c r="E871" s="39">
        <v>144.26849999999999</v>
      </c>
      <c r="F871" s="39">
        <v>2.1120299999999999</v>
      </c>
      <c r="G871" s="39">
        <v>3.0470000000000002</v>
      </c>
      <c r="H871" s="39">
        <v>2635.45</v>
      </c>
      <c r="I871" s="39">
        <v>388242282.48916602</v>
      </c>
    </row>
    <row r="872" spans="1:9" x14ac:dyDescent="0.25">
      <c r="A872" s="40">
        <v>42948</v>
      </c>
      <c r="B872" s="39" t="s">
        <v>41</v>
      </c>
      <c r="C872" s="39" t="s">
        <v>42</v>
      </c>
      <c r="D872" s="39">
        <v>144.26849999999999</v>
      </c>
      <c r="E872" s="39">
        <v>145.50749999999999</v>
      </c>
      <c r="F872" s="39">
        <v>-0.85150000000000003</v>
      </c>
      <c r="G872" s="39">
        <v>-1.2390000000000001</v>
      </c>
      <c r="H872" s="39">
        <v>2635.45</v>
      </c>
      <c r="I872" s="39">
        <v>380212073.61946499</v>
      </c>
    </row>
    <row r="873" spans="1:9" x14ac:dyDescent="0.25">
      <c r="A873" s="40">
        <v>42947</v>
      </c>
      <c r="B873" s="39" t="s">
        <v>41</v>
      </c>
      <c r="C873" s="39" t="s">
        <v>42</v>
      </c>
      <c r="D873" s="39">
        <v>145.50749999999999</v>
      </c>
      <c r="E873" s="39">
        <v>148.51400000000001</v>
      </c>
      <c r="F873" s="39">
        <v>-2.0243899999999999</v>
      </c>
      <c r="G873" s="39">
        <v>-3.0065</v>
      </c>
      <c r="H873" s="39">
        <v>2625.45</v>
      </c>
      <c r="I873" s="39">
        <v>382022318.20908099</v>
      </c>
    </row>
    <row r="874" spans="1:9" x14ac:dyDescent="0.25">
      <c r="A874" s="40">
        <v>42944</v>
      </c>
      <c r="B874" s="39" t="s">
        <v>41</v>
      </c>
      <c r="C874" s="39" t="s">
        <v>42</v>
      </c>
      <c r="D874" s="39">
        <v>148.51400000000001</v>
      </c>
      <c r="E874" s="39">
        <v>149.3415</v>
      </c>
      <c r="F874" s="39">
        <v>-0.55410000000000004</v>
      </c>
      <c r="G874" s="39">
        <v>-0.82750000000000001</v>
      </c>
      <c r="H874" s="39">
        <v>2625.45</v>
      </c>
      <c r="I874" s="39">
        <v>389915726.45055002</v>
      </c>
    </row>
    <row r="875" spans="1:9" x14ac:dyDescent="0.25">
      <c r="A875" s="40">
        <v>42943</v>
      </c>
      <c r="B875" s="39" t="s">
        <v>41</v>
      </c>
      <c r="C875" s="39" t="s">
        <v>42</v>
      </c>
      <c r="D875" s="39">
        <v>149.3415</v>
      </c>
      <c r="E875" s="39">
        <v>146.70750000000001</v>
      </c>
      <c r="F875" s="39">
        <v>1.79541</v>
      </c>
      <c r="G875" s="39">
        <v>2.6339999999999999</v>
      </c>
      <c r="H875" s="39">
        <v>2765.45</v>
      </c>
      <c r="I875" s="39">
        <v>412996094.34837699</v>
      </c>
    </row>
    <row r="876" spans="1:9" x14ac:dyDescent="0.25">
      <c r="A876" s="40">
        <v>42942</v>
      </c>
      <c r="B876" s="39" t="s">
        <v>41</v>
      </c>
      <c r="C876" s="39" t="s">
        <v>42</v>
      </c>
      <c r="D876" s="39">
        <v>146.70750000000001</v>
      </c>
      <c r="E876" s="39">
        <v>144.51849999999999</v>
      </c>
      <c r="F876" s="39">
        <v>1.51468</v>
      </c>
      <c r="G876" s="39">
        <v>2.1890000000000001</v>
      </c>
      <c r="H876" s="39">
        <v>2755.45</v>
      </c>
      <c r="I876" s="39">
        <v>404244830.34188098</v>
      </c>
    </row>
    <row r="877" spans="1:9" x14ac:dyDescent="0.25">
      <c r="A877" s="40">
        <v>42941</v>
      </c>
      <c r="B877" s="39" t="s">
        <v>41</v>
      </c>
      <c r="C877" s="39" t="s">
        <v>42</v>
      </c>
      <c r="D877" s="39">
        <v>144.51849999999999</v>
      </c>
      <c r="E877" s="39">
        <v>147.32499999999999</v>
      </c>
      <c r="F877" s="39">
        <v>-1.9049700000000001</v>
      </c>
      <c r="G877" s="39">
        <v>-2.8065000000000002</v>
      </c>
      <c r="H877" s="39">
        <v>2755.45</v>
      </c>
      <c r="I877" s="39">
        <v>398213155.52213103</v>
      </c>
    </row>
    <row r="878" spans="1:9" x14ac:dyDescent="0.25">
      <c r="A878" s="40">
        <v>42940</v>
      </c>
      <c r="B878" s="39" t="s">
        <v>41</v>
      </c>
      <c r="C878" s="39" t="s">
        <v>42</v>
      </c>
      <c r="D878" s="39">
        <v>147.32499999999999</v>
      </c>
      <c r="E878" s="39">
        <v>149.00649999999999</v>
      </c>
      <c r="F878" s="39">
        <v>-1.1284700000000001</v>
      </c>
      <c r="G878" s="39">
        <v>-1.6815</v>
      </c>
      <c r="H878" s="39">
        <v>2755.45</v>
      </c>
      <c r="I878" s="39">
        <v>405946319.241467</v>
      </c>
    </row>
    <row r="879" spans="1:9" x14ac:dyDescent="0.25">
      <c r="A879" s="40">
        <v>42937</v>
      </c>
      <c r="B879" s="39" t="s">
        <v>41</v>
      </c>
      <c r="C879" s="39" t="s">
        <v>42</v>
      </c>
      <c r="D879" s="39">
        <v>149.00649999999999</v>
      </c>
      <c r="E879" s="39">
        <v>151.4905</v>
      </c>
      <c r="F879" s="39">
        <v>-1.63971</v>
      </c>
      <c r="G879" s="39">
        <v>-2.484</v>
      </c>
      <c r="H879" s="39">
        <v>2746.39</v>
      </c>
      <c r="I879" s="39">
        <v>409230030.17732799</v>
      </c>
    </row>
    <row r="880" spans="1:9" x14ac:dyDescent="0.25">
      <c r="A880" s="40">
        <v>42936</v>
      </c>
      <c r="B880" s="39" t="s">
        <v>41</v>
      </c>
      <c r="C880" s="39" t="s">
        <v>42</v>
      </c>
      <c r="D880" s="39">
        <v>151.4905</v>
      </c>
      <c r="E880" s="39">
        <v>152.75149999999999</v>
      </c>
      <c r="F880" s="39">
        <v>-0.82552000000000003</v>
      </c>
      <c r="G880" s="39">
        <v>-1.2609999999999999</v>
      </c>
      <c r="H880" s="39">
        <v>2696.39</v>
      </c>
      <c r="I880" s="39">
        <v>408477539.08162397</v>
      </c>
    </row>
    <row r="881" spans="1:9" x14ac:dyDescent="0.25">
      <c r="A881" s="40">
        <v>42935</v>
      </c>
      <c r="B881" s="39" t="s">
        <v>41</v>
      </c>
      <c r="C881" s="39" t="s">
        <v>42</v>
      </c>
      <c r="D881" s="39">
        <v>152.75149999999999</v>
      </c>
      <c r="E881" s="39">
        <v>159.53149999999999</v>
      </c>
      <c r="F881" s="39">
        <v>-4.2499399999999996</v>
      </c>
      <c r="G881" s="39">
        <v>-6.78</v>
      </c>
      <c r="H881" s="39">
        <v>2696.39</v>
      </c>
      <c r="I881" s="39">
        <v>411877687.45252502</v>
      </c>
    </row>
    <row r="882" spans="1:9" x14ac:dyDescent="0.25">
      <c r="A882" s="40">
        <v>42934</v>
      </c>
      <c r="B882" s="39" t="s">
        <v>41</v>
      </c>
      <c r="C882" s="39" t="s">
        <v>42</v>
      </c>
      <c r="D882" s="39">
        <v>159.53149999999999</v>
      </c>
      <c r="E882" s="39">
        <v>163.691</v>
      </c>
      <c r="F882" s="39">
        <v>-2.5410699999999999</v>
      </c>
      <c r="G882" s="39">
        <v>-4.1595000000000004</v>
      </c>
      <c r="H882" s="39">
        <v>2606.39</v>
      </c>
      <c r="I882" s="39">
        <v>415801379.77584499</v>
      </c>
    </row>
    <row r="883" spans="1:9" x14ac:dyDescent="0.25">
      <c r="A883" s="40">
        <v>42933</v>
      </c>
      <c r="B883" s="39" t="s">
        <v>41</v>
      </c>
      <c r="C883" s="39" t="s">
        <v>42</v>
      </c>
      <c r="D883" s="39">
        <v>163.691</v>
      </c>
      <c r="E883" s="39">
        <v>167.13800000000001</v>
      </c>
      <c r="F883" s="39">
        <v>-2.06237</v>
      </c>
      <c r="G883" s="39">
        <v>-3.4470000000000001</v>
      </c>
      <c r="H883" s="39">
        <v>2626.39</v>
      </c>
      <c r="I883" s="39">
        <v>429916480.89698797</v>
      </c>
    </row>
    <row r="884" spans="1:9" x14ac:dyDescent="0.25">
      <c r="A884" s="40">
        <v>42930</v>
      </c>
      <c r="B884" s="39" t="s">
        <v>41</v>
      </c>
      <c r="C884" s="39" t="s">
        <v>42</v>
      </c>
      <c r="D884" s="39">
        <v>167.13800000000001</v>
      </c>
      <c r="E884" s="39">
        <v>178.12200000000001</v>
      </c>
      <c r="F884" s="39">
        <v>-6.1665599999999996</v>
      </c>
      <c r="G884" s="39">
        <v>-10.984</v>
      </c>
      <c r="H884" s="39">
        <v>2576.39</v>
      </c>
      <c r="I884" s="39">
        <v>430612748.814906</v>
      </c>
    </row>
    <row r="885" spans="1:9" x14ac:dyDescent="0.25">
      <c r="A885" s="40">
        <v>42929</v>
      </c>
      <c r="B885" s="39" t="s">
        <v>41</v>
      </c>
      <c r="C885" s="39" t="s">
        <v>42</v>
      </c>
      <c r="D885" s="39">
        <v>178.12200000000001</v>
      </c>
      <c r="E885" s="39">
        <v>182.124</v>
      </c>
      <c r="F885" s="39">
        <v>-2.1974</v>
      </c>
      <c r="G885" s="39">
        <v>-4.0019999999999998</v>
      </c>
      <c r="H885" s="39">
        <v>2323.89</v>
      </c>
      <c r="I885" s="39">
        <v>413936016.63486898</v>
      </c>
    </row>
    <row r="886" spans="1:9" x14ac:dyDescent="0.25">
      <c r="A886" s="40">
        <v>42928</v>
      </c>
      <c r="B886" s="39" t="s">
        <v>41</v>
      </c>
      <c r="C886" s="39" t="s">
        <v>42</v>
      </c>
      <c r="D886" s="39">
        <v>182.124</v>
      </c>
      <c r="E886" s="39">
        <v>192.654</v>
      </c>
      <c r="F886" s="39">
        <v>-5.4657600000000004</v>
      </c>
      <c r="G886" s="39">
        <v>-10.53</v>
      </c>
      <c r="H886" s="39">
        <v>2048.89</v>
      </c>
      <c r="I886" s="39">
        <v>373152126.25845701</v>
      </c>
    </row>
    <row r="887" spans="1:9" x14ac:dyDescent="0.25">
      <c r="A887" s="40">
        <v>42927</v>
      </c>
      <c r="B887" s="39" t="s">
        <v>41</v>
      </c>
      <c r="C887" s="39" t="s">
        <v>42</v>
      </c>
      <c r="D887" s="39">
        <v>192.654</v>
      </c>
      <c r="E887" s="39">
        <v>196.85</v>
      </c>
      <c r="F887" s="39">
        <v>-2.13157</v>
      </c>
      <c r="G887" s="39">
        <v>-4.1959999999999997</v>
      </c>
      <c r="H887" s="39">
        <v>1996.39</v>
      </c>
      <c r="I887" s="39">
        <v>384612607.809277</v>
      </c>
    </row>
    <row r="888" spans="1:9" x14ac:dyDescent="0.25">
      <c r="A888" s="40">
        <v>42926</v>
      </c>
      <c r="B888" s="39" t="s">
        <v>41</v>
      </c>
      <c r="C888" s="39" t="s">
        <v>42</v>
      </c>
      <c r="D888" s="39">
        <v>196.85</v>
      </c>
      <c r="E888" s="39">
        <v>206.012</v>
      </c>
      <c r="F888" s="39">
        <v>-4.4473099999999999</v>
      </c>
      <c r="G888" s="39">
        <v>-9.1620000000000008</v>
      </c>
      <c r="H888" s="39">
        <v>1983.89</v>
      </c>
      <c r="I888" s="39">
        <v>390528837.18223399</v>
      </c>
    </row>
    <row r="889" spans="1:9" x14ac:dyDescent="0.25">
      <c r="A889" s="40">
        <v>42923</v>
      </c>
      <c r="B889" s="39" t="s">
        <v>41</v>
      </c>
      <c r="C889" s="39" t="s">
        <v>42</v>
      </c>
      <c r="D889" s="39">
        <v>206.012</v>
      </c>
      <c r="E889" s="39">
        <v>218.96600000000001</v>
      </c>
      <c r="F889" s="39">
        <v>-5.9159899999999999</v>
      </c>
      <c r="G889" s="39">
        <v>-12.954000000000001</v>
      </c>
      <c r="H889" s="39">
        <v>1908.89</v>
      </c>
      <c r="I889" s="39">
        <v>393254341.58286202</v>
      </c>
    </row>
    <row r="890" spans="1:9" x14ac:dyDescent="0.25">
      <c r="A890" s="40">
        <v>42922</v>
      </c>
      <c r="B890" s="39" t="s">
        <v>41</v>
      </c>
      <c r="C890" s="39" t="s">
        <v>42</v>
      </c>
      <c r="D890" s="39">
        <v>218.96600000000001</v>
      </c>
      <c r="E890" s="39">
        <v>200.13399999999999</v>
      </c>
      <c r="F890" s="39">
        <v>9.4097000000000008</v>
      </c>
      <c r="G890" s="39">
        <v>18.832000000000001</v>
      </c>
      <c r="H890" s="39">
        <v>1896.39</v>
      </c>
      <c r="I890" s="39">
        <v>415245033.61033899</v>
      </c>
    </row>
    <row r="891" spans="1:9" x14ac:dyDescent="0.25">
      <c r="A891" s="40">
        <v>42921</v>
      </c>
      <c r="B891" s="39" t="s">
        <v>41</v>
      </c>
      <c r="C891" s="39" t="s">
        <v>42</v>
      </c>
      <c r="D891" s="39">
        <v>200.13399999999999</v>
      </c>
      <c r="E891" s="39">
        <v>205.13200000000001</v>
      </c>
      <c r="F891" s="39">
        <v>-2.43648</v>
      </c>
      <c r="G891" s="39">
        <v>-4.9980000000000002</v>
      </c>
      <c r="H891" s="39">
        <v>1926.39</v>
      </c>
      <c r="I891" s="39">
        <v>385536228.455064</v>
      </c>
    </row>
    <row r="892" spans="1:9" x14ac:dyDescent="0.25">
      <c r="A892" s="40">
        <v>42919</v>
      </c>
      <c r="B892" s="39" t="s">
        <v>41</v>
      </c>
      <c r="C892" s="39" t="s">
        <v>42</v>
      </c>
      <c r="D892" s="39">
        <v>205.13200000000001</v>
      </c>
      <c r="E892" s="39">
        <v>196.59399999999999</v>
      </c>
      <c r="F892" s="39">
        <v>4.3429599999999997</v>
      </c>
      <c r="G892" s="39">
        <v>8.5380000000000003</v>
      </c>
      <c r="H892" s="39">
        <v>1926.39</v>
      </c>
      <c r="I892" s="39">
        <v>395164327.977476</v>
      </c>
    </row>
    <row r="893" spans="1:9" x14ac:dyDescent="0.25">
      <c r="A893" s="40">
        <v>42916</v>
      </c>
      <c r="B893" s="39" t="s">
        <v>41</v>
      </c>
      <c r="C893" s="39" t="s">
        <v>42</v>
      </c>
      <c r="D893" s="39">
        <v>196.59399999999999</v>
      </c>
      <c r="E893" s="39">
        <v>190.14400000000001</v>
      </c>
      <c r="F893" s="39">
        <v>3.3921700000000001</v>
      </c>
      <c r="G893" s="39">
        <v>6.45</v>
      </c>
      <c r="H893" s="39">
        <v>1926.39</v>
      </c>
      <c r="I893" s="39">
        <v>378716806.22430402</v>
      </c>
    </row>
    <row r="894" spans="1:9" x14ac:dyDescent="0.25">
      <c r="A894" s="40">
        <v>42915</v>
      </c>
      <c r="B894" s="39" t="s">
        <v>41</v>
      </c>
      <c r="C894" s="39" t="s">
        <v>42</v>
      </c>
      <c r="D894" s="39">
        <v>190.14400000000001</v>
      </c>
      <c r="E894" s="39">
        <v>181.43199999999999</v>
      </c>
      <c r="F894" s="39">
        <v>4.8018000000000001</v>
      </c>
      <c r="G894" s="39">
        <v>8.7119999999999997</v>
      </c>
      <c r="H894" s="39">
        <v>1891.39</v>
      </c>
      <c r="I894" s="39">
        <v>359636547.75300401</v>
      </c>
    </row>
    <row r="895" spans="1:9" x14ac:dyDescent="0.25">
      <c r="A895" s="40">
        <v>42914</v>
      </c>
      <c r="B895" s="39" t="s">
        <v>41</v>
      </c>
      <c r="C895" s="39" t="s">
        <v>42</v>
      </c>
      <c r="D895" s="39">
        <v>181.43199999999999</v>
      </c>
      <c r="E895" s="39">
        <v>191.178</v>
      </c>
      <c r="F895" s="39">
        <v>-5.0978700000000003</v>
      </c>
      <c r="G895" s="39">
        <v>-9.7460000000000004</v>
      </c>
      <c r="H895" s="39">
        <v>2153.89</v>
      </c>
      <c r="I895" s="39">
        <v>390784654.05967599</v>
      </c>
    </row>
    <row r="896" spans="1:9" x14ac:dyDescent="0.25">
      <c r="A896" s="40">
        <v>42913</v>
      </c>
      <c r="B896" s="39" t="s">
        <v>41</v>
      </c>
      <c r="C896" s="39" t="s">
        <v>42</v>
      </c>
      <c r="D896" s="39">
        <v>191.178</v>
      </c>
      <c r="E896" s="39">
        <v>179.636</v>
      </c>
      <c r="F896" s="39">
        <v>6.4252200000000004</v>
      </c>
      <c r="G896" s="39">
        <v>11.542</v>
      </c>
      <c r="H896" s="39">
        <v>2133.89</v>
      </c>
      <c r="I896" s="39">
        <v>407952910.48933297</v>
      </c>
    </row>
    <row r="897" spans="1:9" x14ac:dyDescent="0.25">
      <c r="A897" s="40">
        <v>42912</v>
      </c>
      <c r="B897" s="39" t="s">
        <v>41</v>
      </c>
      <c r="C897" s="39" t="s">
        <v>42</v>
      </c>
      <c r="D897" s="39">
        <v>179.636</v>
      </c>
      <c r="E897" s="39">
        <v>187.464</v>
      </c>
      <c r="F897" s="39">
        <v>-4.1757400000000002</v>
      </c>
      <c r="G897" s="39">
        <v>-7.8280000000000003</v>
      </c>
      <c r="H897" s="39">
        <v>2008.89</v>
      </c>
      <c r="I897" s="39">
        <v>360869046.79231799</v>
      </c>
    </row>
    <row r="898" spans="1:9" x14ac:dyDescent="0.25">
      <c r="A898" s="40">
        <v>42909</v>
      </c>
      <c r="B898" s="39" t="s">
        <v>41</v>
      </c>
      <c r="C898" s="39" t="s">
        <v>42</v>
      </c>
      <c r="D898" s="39">
        <v>187.464</v>
      </c>
      <c r="E898" s="39">
        <v>190.63800000000001</v>
      </c>
      <c r="F898" s="39">
        <v>-1.6649400000000001</v>
      </c>
      <c r="G898" s="39">
        <v>-3.1739999999999999</v>
      </c>
      <c r="H898" s="39">
        <v>1978.89</v>
      </c>
      <c r="I898" s="39">
        <v>370970721.31841701</v>
      </c>
    </row>
    <row r="899" spans="1:9" x14ac:dyDescent="0.25">
      <c r="A899" s="40">
        <v>42908</v>
      </c>
      <c r="B899" s="39" t="s">
        <v>41</v>
      </c>
      <c r="C899" s="39" t="s">
        <v>42</v>
      </c>
      <c r="D899" s="39">
        <v>190.63800000000001</v>
      </c>
      <c r="E899" s="39">
        <v>196.928</v>
      </c>
      <c r="F899" s="39">
        <v>-3.1940599999999999</v>
      </c>
      <c r="G899" s="39">
        <v>-6.29</v>
      </c>
      <c r="H899" s="39">
        <v>1938.89</v>
      </c>
      <c r="I899" s="39">
        <v>369626199.64057302</v>
      </c>
    </row>
    <row r="900" spans="1:9" x14ac:dyDescent="0.25">
      <c r="A900" s="40">
        <v>42907</v>
      </c>
      <c r="B900" s="39" t="s">
        <v>41</v>
      </c>
      <c r="C900" s="39" t="s">
        <v>42</v>
      </c>
      <c r="D900" s="39">
        <v>196.928</v>
      </c>
      <c r="E900" s="39">
        <v>193.72200000000001</v>
      </c>
      <c r="F900" s="39">
        <v>1.6549499999999999</v>
      </c>
      <c r="G900" s="39">
        <v>3.206</v>
      </c>
      <c r="H900" s="39">
        <v>1893.89</v>
      </c>
      <c r="I900" s="39">
        <v>372960060.63816601</v>
      </c>
    </row>
    <row r="901" spans="1:9" x14ac:dyDescent="0.25">
      <c r="A901" s="40">
        <v>42906</v>
      </c>
      <c r="B901" s="39" t="s">
        <v>41</v>
      </c>
      <c r="C901" s="39" t="s">
        <v>42</v>
      </c>
      <c r="D901" s="39">
        <v>193.72200000000001</v>
      </c>
      <c r="E901" s="39">
        <v>194.95</v>
      </c>
      <c r="F901" s="39">
        <v>-0.62990999999999997</v>
      </c>
      <c r="G901" s="39">
        <v>-1.228</v>
      </c>
      <c r="H901" s="39">
        <v>1918.89</v>
      </c>
      <c r="I901" s="39">
        <v>371731297.82126898</v>
      </c>
    </row>
    <row r="902" spans="1:9" x14ac:dyDescent="0.25">
      <c r="A902" s="40">
        <v>42905</v>
      </c>
      <c r="B902" s="39" t="s">
        <v>41</v>
      </c>
      <c r="C902" s="39" t="s">
        <v>42</v>
      </c>
      <c r="D902" s="39">
        <v>194.95</v>
      </c>
      <c r="E902" s="39">
        <v>202.256</v>
      </c>
      <c r="F902" s="39">
        <v>-3.61225</v>
      </c>
      <c r="G902" s="39">
        <v>-7.306</v>
      </c>
      <c r="H902" s="39">
        <v>2126.39</v>
      </c>
      <c r="I902" s="39">
        <v>414539820.30696797</v>
      </c>
    </row>
    <row r="903" spans="1:9" x14ac:dyDescent="0.25">
      <c r="A903" s="40">
        <v>42902</v>
      </c>
      <c r="B903" s="39" t="s">
        <v>41</v>
      </c>
      <c r="C903" s="39" t="s">
        <v>42</v>
      </c>
      <c r="D903" s="39">
        <v>202.256</v>
      </c>
      <c r="E903" s="39">
        <v>206.07400000000001</v>
      </c>
      <c r="F903" s="39">
        <v>-1.85273</v>
      </c>
      <c r="G903" s="39">
        <v>-3.8180000000000001</v>
      </c>
      <c r="H903" s="39">
        <v>2121.39</v>
      </c>
      <c r="I903" s="39">
        <v>429063949.01259798</v>
      </c>
    </row>
    <row r="904" spans="1:9" x14ac:dyDescent="0.25">
      <c r="A904" s="40">
        <v>42901</v>
      </c>
      <c r="B904" s="39" t="s">
        <v>41</v>
      </c>
      <c r="C904" s="39" t="s">
        <v>42</v>
      </c>
      <c r="D904" s="39">
        <v>206.07400000000001</v>
      </c>
      <c r="E904" s="39">
        <v>201.65</v>
      </c>
      <c r="F904" s="39">
        <v>2.1939000000000002</v>
      </c>
      <c r="G904" s="39">
        <v>4.4240000000000004</v>
      </c>
      <c r="H904" s="39">
        <v>2196.39</v>
      </c>
      <c r="I904" s="39">
        <v>452618967.79142398</v>
      </c>
    </row>
    <row r="905" spans="1:9" x14ac:dyDescent="0.25">
      <c r="A905" s="40">
        <v>42900</v>
      </c>
      <c r="B905" s="39" t="s">
        <v>41</v>
      </c>
      <c r="C905" s="39" t="s">
        <v>42</v>
      </c>
      <c r="D905" s="39">
        <v>201.65</v>
      </c>
      <c r="E905" s="39">
        <v>201.3</v>
      </c>
      <c r="F905" s="39">
        <v>0.17387</v>
      </c>
      <c r="G905" s="39">
        <v>0.35</v>
      </c>
      <c r="H905" s="39">
        <v>2196.39</v>
      </c>
      <c r="I905" s="39">
        <v>442902136.39343399</v>
      </c>
    </row>
    <row r="906" spans="1:9" x14ac:dyDescent="0.25">
      <c r="A906" s="40">
        <v>42899</v>
      </c>
      <c r="B906" s="39" t="s">
        <v>41</v>
      </c>
      <c r="C906" s="39" t="s">
        <v>42</v>
      </c>
      <c r="D906" s="39">
        <v>201.3</v>
      </c>
      <c r="E906" s="39">
        <v>215.572</v>
      </c>
      <c r="F906" s="39">
        <v>-6.6205299999999996</v>
      </c>
      <c r="G906" s="39">
        <v>-14.272</v>
      </c>
      <c r="H906" s="39">
        <v>2196.39</v>
      </c>
      <c r="I906" s="39">
        <v>442133399.73220098</v>
      </c>
    </row>
    <row r="907" spans="1:9" x14ac:dyDescent="0.25">
      <c r="A907" s="40">
        <v>42898</v>
      </c>
      <c r="B907" s="39" t="s">
        <v>41</v>
      </c>
      <c r="C907" s="39" t="s">
        <v>42</v>
      </c>
      <c r="D907" s="39">
        <v>215.572</v>
      </c>
      <c r="E907" s="39">
        <v>211.64599999999999</v>
      </c>
      <c r="F907" s="39">
        <v>1.8549800000000001</v>
      </c>
      <c r="G907" s="39">
        <v>3.9260000000000002</v>
      </c>
      <c r="H907" s="39">
        <v>2196.39</v>
      </c>
      <c r="I907" s="39">
        <v>473480284.38683599</v>
      </c>
    </row>
    <row r="908" spans="1:9" x14ac:dyDescent="0.25">
      <c r="A908" s="40">
        <v>42895</v>
      </c>
      <c r="B908" s="39" t="s">
        <v>41</v>
      </c>
      <c r="C908" s="39" t="s">
        <v>42</v>
      </c>
      <c r="D908" s="39">
        <v>211.64599999999999</v>
      </c>
      <c r="E908" s="39">
        <v>209.38</v>
      </c>
      <c r="F908" s="39">
        <v>1.0822400000000001</v>
      </c>
      <c r="G908" s="39">
        <v>2.266</v>
      </c>
      <c r="H908" s="39">
        <v>2196.39</v>
      </c>
      <c r="I908" s="39">
        <v>464857255.43825901</v>
      </c>
    </row>
    <row r="909" spans="1:9" x14ac:dyDescent="0.25">
      <c r="A909" s="40">
        <v>42894</v>
      </c>
      <c r="B909" s="39" t="s">
        <v>41</v>
      </c>
      <c r="C909" s="39" t="s">
        <v>42</v>
      </c>
      <c r="D909" s="39">
        <v>209.38</v>
      </c>
      <c r="E909" s="39">
        <v>217.04400000000001</v>
      </c>
      <c r="F909" s="39">
        <v>-3.5310800000000002</v>
      </c>
      <c r="G909" s="39">
        <v>-7.6639999999999997</v>
      </c>
      <c r="H909" s="39">
        <v>1991.39</v>
      </c>
      <c r="I909" s="39">
        <v>416957334.65438801</v>
      </c>
    </row>
    <row r="910" spans="1:9" x14ac:dyDescent="0.25">
      <c r="A910" s="40">
        <v>42893</v>
      </c>
      <c r="B910" s="39" t="s">
        <v>41</v>
      </c>
      <c r="C910" s="39" t="s">
        <v>42</v>
      </c>
      <c r="D910" s="39">
        <v>217.04400000000001</v>
      </c>
      <c r="E910" s="39">
        <v>220.58799999999999</v>
      </c>
      <c r="F910" s="39">
        <v>-1.6066199999999999</v>
      </c>
      <c r="G910" s="39">
        <v>-3.544</v>
      </c>
      <c r="H910" s="39">
        <v>1976.39</v>
      </c>
      <c r="I910" s="39">
        <v>428963691.14493698</v>
      </c>
    </row>
    <row r="911" spans="1:9" x14ac:dyDescent="0.25">
      <c r="A911" s="40">
        <v>42892</v>
      </c>
      <c r="B911" s="39" t="s">
        <v>41</v>
      </c>
      <c r="C911" s="39" t="s">
        <v>42</v>
      </c>
      <c r="D911" s="39">
        <v>220.58799999999999</v>
      </c>
      <c r="E911" s="39">
        <v>213.61</v>
      </c>
      <c r="F911" s="39">
        <v>3.2667000000000002</v>
      </c>
      <c r="G911" s="39">
        <v>6.9779999999999998</v>
      </c>
      <c r="H911" s="39">
        <v>1976.39</v>
      </c>
      <c r="I911" s="39">
        <v>435968018.93753999</v>
      </c>
    </row>
    <row r="912" spans="1:9" x14ac:dyDescent="0.25">
      <c r="A912" s="40">
        <v>42891</v>
      </c>
      <c r="B912" s="39" t="s">
        <v>41</v>
      </c>
      <c r="C912" s="39" t="s">
        <v>42</v>
      </c>
      <c r="D912" s="39">
        <v>213.61</v>
      </c>
      <c r="E912" s="39">
        <v>209.28200000000001</v>
      </c>
      <c r="F912" s="39">
        <v>2.0680200000000002</v>
      </c>
      <c r="G912" s="39">
        <v>4.3280000000000003</v>
      </c>
      <c r="H912" s="39">
        <v>2011.39</v>
      </c>
      <c r="I912" s="39">
        <v>429653116.30300802</v>
      </c>
    </row>
    <row r="913" spans="1:9" x14ac:dyDescent="0.25">
      <c r="A913" s="40">
        <v>42888</v>
      </c>
      <c r="B913" s="39" t="s">
        <v>41</v>
      </c>
      <c r="C913" s="39" t="s">
        <v>42</v>
      </c>
      <c r="D913" s="39">
        <v>209.28200000000001</v>
      </c>
      <c r="E913" s="39">
        <v>207.708</v>
      </c>
      <c r="F913" s="39">
        <v>0.75778999999999996</v>
      </c>
      <c r="G913" s="39">
        <v>1.5740000000000001</v>
      </c>
      <c r="H913" s="39">
        <v>1966.39</v>
      </c>
      <c r="I913" s="39">
        <v>411530128.38924199</v>
      </c>
    </row>
    <row r="914" spans="1:9" x14ac:dyDescent="0.25">
      <c r="A914" s="40">
        <v>42887</v>
      </c>
      <c r="B914" s="39" t="s">
        <v>41</v>
      </c>
      <c r="C914" s="39" t="s">
        <v>42</v>
      </c>
      <c r="D914" s="39">
        <v>207.708</v>
      </c>
      <c r="E914" s="39">
        <v>215.53800000000001</v>
      </c>
      <c r="F914" s="39">
        <v>-3.6327699999999998</v>
      </c>
      <c r="G914" s="39">
        <v>-7.83</v>
      </c>
      <c r="H914" s="39">
        <v>1906.39</v>
      </c>
      <c r="I914" s="39">
        <v>395972549.80415303</v>
      </c>
    </row>
    <row r="915" spans="1:9" x14ac:dyDescent="0.25">
      <c r="A915" s="40">
        <v>42886</v>
      </c>
      <c r="B915" s="39" t="s">
        <v>41</v>
      </c>
      <c r="C915" s="39" t="s">
        <v>42</v>
      </c>
      <c r="D915" s="39">
        <v>215.53800000000001</v>
      </c>
      <c r="E915" s="39">
        <v>216.22399999999999</v>
      </c>
      <c r="F915" s="39">
        <v>-0.31725999999999999</v>
      </c>
      <c r="G915" s="39">
        <v>-0.68600000000000005</v>
      </c>
      <c r="H915" s="39">
        <v>1836.39</v>
      </c>
      <c r="I915" s="39">
        <v>395811927.11117297</v>
      </c>
    </row>
    <row r="916" spans="1:9" x14ac:dyDescent="0.25">
      <c r="A916" s="40">
        <v>42885</v>
      </c>
      <c r="B916" s="39" t="s">
        <v>41</v>
      </c>
      <c r="C916" s="39" t="s">
        <v>42</v>
      </c>
      <c r="D916" s="39">
        <v>216.22399999999999</v>
      </c>
      <c r="E916" s="39">
        <v>221.03399999999999</v>
      </c>
      <c r="F916" s="39">
        <v>-2.1761400000000002</v>
      </c>
      <c r="G916" s="39">
        <v>-4.8099999999999996</v>
      </c>
      <c r="H916" s="39">
        <v>1796.39</v>
      </c>
      <c r="I916" s="39">
        <v>388422730.96719098</v>
      </c>
    </row>
    <row r="917" spans="1:9" x14ac:dyDescent="0.25">
      <c r="A917" s="40">
        <v>42881</v>
      </c>
      <c r="B917" s="39" t="s">
        <v>41</v>
      </c>
      <c r="C917" s="39" t="s">
        <v>42</v>
      </c>
      <c r="D917" s="39">
        <v>221.03399999999999</v>
      </c>
      <c r="E917" s="39">
        <v>224.684</v>
      </c>
      <c r="F917" s="39">
        <v>-1.6245000000000001</v>
      </c>
      <c r="G917" s="39">
        <v>-3.65</v>
      </c>
      <c r="H917" s="39">
        <v>1796.39</v>
      </c>
      <c r="I917" s="39">
        <v>397063369.08299702</v>
      </c>
    </row>
    <row r="918" spans="1:9" x14ac:dyDescent="0.25">
      <c r="A918" s="40">
        <v>42880</v>
      </c>
      <c r="B918" s="39" t="s">
        <v>41</v>
      </c>
      <c r="C918" s="39" t="s">
        <v>42</v>
      </c>
      <c r="D918" s="39">
        <v>224.684</v>
      </c>
      <c r="E918" s="39">
        <v>222.886</v>
      </c>
      <c r="F918" s="39">
        <v>0.80669000000000002</v>
      </c>
      <c r="G918" s="39">
        <v>1.798</v>
      </c>
      <c r="H918" s="39">
        <v>1701.39</v>
      </c>
      <c r="I918" s="39">
        <v>382275214.264431</v>
      </c>
    </row>
    <row r="919" spans="1:9" x14ac:dyDescent="0.25">
      <c r="A919" s="40">
        <v>42879</v>
      </c>
      <c r="B919" s="39" t="s">
        <v>41</v>
      </c>
      <c r="C919" s="39" t="s">
        <v>42</v>
      </c>
      <c r="D919" s="39">
        <v>222.886</v>
      </c>
      <c r="E919" s="39">
        <v>236.09200000000001</v>
      </c>
      <c r="F919" s="39">
        <v>-5.5935800000000002</v>
      </c>
      <c r="G919" s="39">
        <v>-13.206</v>
      </c>
      <c r="H919" s="39">
        <v>1633.89</v>
      </c>
      <c r="I919" s="39">
        <v>364171309.21615201</v>
      </c>
    </row>
    <row r="920" spans="1:9" x14ac:dyDescent="0.25">
      <c r="A920" s="40">
        <v>42878</v>
      </c>
      <c r="B920" s="39" t="s">
        <v>41</v>
      </c>
      <c r="C920" s="39" t="s">
        <v>42</v>
      </c>
      <c r="D920" s="39">
        <v>236.09200000000001</v>
      </c>
      <c r="E920" s="39">
        <v>232.03800000000001</v>
      </c>
      <c r="F920" s="39">
        <v>1.7471300000000001</v>
      </c>
      <c r="G920" s="39">
        <v>4.0540000000000003</v>
      </c>
      <c r="H920" s="39">
        <v>1603.89</v>
      </c>
      <c r="I920" s="39">
        <v>378665706.63971603</v>
      </c>
    </row>
    <row r="921" spans="1:9" x14ac:dyDescent="0.25">
      <c r="A921" s="40">
        <v>42877</v>
      </c>
      <c r="B921" s="39" t="s">
        <v>41</v>
      </c>
      <c r="C921" s="39" t="s">
        <v>42</v>
      </c>
      <c r="D921" s="39">
        <v>232.03800000000001</v>
      </c>
      <c r="E921" s="39">
        <v>250.614</v>
      </c>
      <c r="F921" s="39">
        <v>-7.4122000000000003</v>
      </c>
      <c r="G921" s="39">
        <v>-18.576000000000001</v>
      </c>
      <c r="H921" s="39">
        <v>1456.39</v>
      </c>
      <c r="I921" s="39">
        <v>337937929.71217299</v>
      </c>
    </row>
    <row r="922" spans="1:9" x14ac:dyDescent="0.25">
      <c r="A922" s="40">
        <v>42874</v>
      </c>
      <c r="B922" s="39" t="s">
        <v>41</v>
      </c>
      <c r="C922" s="39" t="s">
        <v>42</v>
      </c>
      <c r="D922" s="39">
        <v>250.614</v>
      </c>
      <c r="E922" s="39">
        <v>317.83800000000002</v>
      </c>
      <c r="F922" s="39">
        <v>-21.150400000000001</v>
      </c>
      <c r="G922" s="39">
        <v>-67.224000000000004</v>
      </c>
      <c r="H922" s="39">
        <v>1356.39</v>
      </c>
      <c r="I922" s="39">
        <v>339930438.90951699</v>
      </c>
    </row>
    <row r="923" spans="1:9" x14ac:dyDescent="0.25">
      <c r="A923" s="40">
        <v>42873</v>
      </c>
      <c r="B923" s="39" t="s">
        <v>41</v>
      </c>
      <c r="C923" s="39" t="s">
        <v>42</v>
      </c>
      <c r="D923" s="39">
        <v>317.83800000000002</v>
      </c>
      <c r="E923" s="39">
        <v>315.774</v>
      </c>
      <c r="F923" s="39">
        <v>0.65363000000000004</v>
      </c>
      <c r="G923" s="39">
        <v>2.0640000000000001</v>
      </c>
      <c r="H923" s="39">
        <v>1161.3900000000001</v>
      </c>
      <c r="I923" s="39">
        <v>369134021.23737401</v>
      </c>
    </row>
    <row r="924" spans="1:9" x14ac:dyDescent="0.25">
      <c r="A924" s="40">
        <v>42872</v>
      </c>
      <c r="B924" s="39" t="s">
        <v>41</v>
      </c>
      <c r="C924" s="39" t="s">
        <v>42</v>
      </c>
      <c r="D924" s="39">
        <v>315.774</v>
      </c>
      <c r="E924" s="39">
        <v>232.85599999999999</v>
      </c>
      <c r="F924" s="39">
        <v>35.60913</v>
      </c>
      <c r="G924" s="39">
        <v>82.918000000000006</v>
      </c>
      <c r="H924" s="39">
        <v>1336.39</v>
      </c>
      <c r="I924" s="39">
        <v>421997361.32655799</v>
      </c>
    </row>
    <row r="925" spans="1:9" x14ac:dyDescent="0.25">
      <c r="A925" s="40">
        <v>42871</v>
      </c>
      <c r="B925" s="39" t="s">
        <v>41</v>
      </c>
      <c r="C925" s="39" t="s">
        <v>42</v>
      </c>
      <c r="D925" s="39">
        <v>232.85599999999999</v>
      </c>
      <c r="E925" s="39">
        <v>236.114</v>
      </c>
      <c r="F925" s="39">
        <v>-1.37984</v>
      </c>
      <c r="G925" s="39">
        <v>-3.258</v>
      </c>
      <c r="H925" s="39">
        <v>1616.39</v>
      </c>
      <c r="I925" s="39">
        <v>376386217.10899901</v>
      </c>
    </row>
    <row r="926" spans="1:9" x14ac:dyDescent="0.25">
      <c r="A926" s="40">
        <v>42870</v>
      </c>
      <c r="B926" s="39" t="s">
        <v>41</v>
      </c>
      <c r="C926" s="39" t="s">
        <v>42</v>
      </c>
      <c r="D926" s="39">
        <v>236.114</v>
      </c>
      <c r="E926" s="39">
        <v>246.76599999999999</v>
      </c>
      <c r="F926" s="39">
        <v>-4.3166399999999996</v>
      </c>
      <c r="G926" s="39">
        <v>-10.651999999999999</v>
      </c>
      <c r="H926" s="39">
        <v>1611.39</v>
      </c>
      <c r="I926" s="39">
        <v>380471847.22985101</v>
      </c>
    </row>
    <row r="927" spans="1:9" x14ac:dyDescent="0.25">
      <c r="A927" s="40">
        <v>42867</v>
      </c>
      <c r="B927" s="39" t="s">
        <v>41</v>
      </c>
      <c r="C927" s="39" t="s">
        <v>42</v>
      </c>
      <c r="D927" s="39">
        <v>246.76599999999999</v>
      </c>
      <c r="E927" s="39">
        <v>254.99799999999999</v>
      </c>
      <c r="F927" s="39">
        <v>-3.2282600000000001</v>
      </c>
      <c r="G927" s="39">
        <v>-8.2319999999999993</v>
      </c>
      <c r="H927" s="39">
        <v>1471.39</v>
      </c>
      <c r="I927" s="39">
        <v>363089138.41687202</v>
      </c>
    </row>
    <row r="928" spans="1:9" x14ac:dyDescent="0.25">
      <c r="A928" s="40">
        <v>42866</v>
      </c>
      <c r="B928" s="39" t="s">
        <v>41</v>
      </c>
      <c r="C928" s="39" t="s">
        <v>42</v>
      </c>
      <c r="D928" s="39">
        <v>254.99799999999999</v>
      </c>
      <c r="E928" s="39">
        <v>250.92599999999999</v>
      </c>
      <c r="F928" s="39">
        <v>1.62279</v>
      </c>
      <c r="G928" s="39">
        <v>4.0720000000000001</v>
      </c>
      <c r="H928" s="39">
        <v>1471.39</v>
      </c>
      <c r="I928" s="39">
        <v>375201624.68908</v>
      </c>
    </row>
    <row r="929" spans="1:9" x14ac:dyDescent="0.25">
      <c r="A929" s="40">
        <v>42865</v>
      </c>
      <c r="B929" s="39" t="s">
        <v>41</v>
      </c>
      <c r="C929" s="39" t="s">
        <v>42</v>
      </c>
      <c r="D929" s="39">
        <v>250.92599999999999</v>
      </c>
      <c r="E929" s="39">
        <v>249.916</v>
      </c>
      <c r="F929" s="39">
        <v>0.40414</v>
      </c>
      <c r="G929" s="39">
        <v>1.01</v>
      </c>
      <c r="H929" s="39">
        <v>1471.39</v>
      </c>
      <c r="I929" s="39">
        <v>369210122.73324502</v>
      </c>
    </row>
    <row r="930" spans="1:9" x14ac:dyDescent="0.25">
      <c r="A930" s="40">
        <v>42864</v>
      </c>
      <c r="B930" s="39" t="s">
        <v>41</v>
      </c>
      <c r="C930" s="39" t="s">
        <v>42</v>
      </c>
      <c r="D930" s="39">
        <v>249.916</v>
      </c>
      <c r="E930" s="39">
        <v>249.93</v>
      </c>
      <c r="F930" s="39">
        <v>-5.5999999999999999E-3</v>
      </c>
      <c r="G930" s="39">
        <v>-1.4E-2</v>
      </c>
      <c r="H930" s="39">
        <v>1476.39</v>
      </c>
      <c r="I930" s="39">
        <v>368973598.36797202</v>
      </c>
    </row>
    <row r="931" spans="1:9" x14ac:dyDescent="0.25">
      <c r="A931" s="40">
        <v>42863</v>
      </c>
      <c r="B931" s="39" t="s">
        <v>41</v>
      </c>
      <c r="C931" s="39" t="s">
        <v>42</v>
      </c>
      <c r="D931" s="39">
        <v>249.93</v>
      </c>
      <c r="E931" s="39">
        <v>260.61200000000002</v>
      </c>
      <c r="F931" s="39">
        <v>-4.0988100000000003</v>
      </c>
      <c r="G931" s="39">
        <v>-10.682</v>
      </c>
      <c r="H931" s="39">
        <v>1458.89</v>
      </c>
      <c r="I931" s="39">
        <v>364620492.83442098</v>
      </c>
    </row>
    <row r="932" spans="1:9" x14ac:dyDescent="0.25">
      <c r="A932" s="40">
        <v>42860</v>
      </c>
      <c r="B932" s="39" t="s">
        <v>41</v>
      </c>
      <c r="C932" s="39" t="s">
        <v>42</v>
      </c>
      <c r="D932" s="39">
        <v>260.61200000000002</v>
      </c>
      <c r="E932" s="39">
        <v>259.79399999999998</v>
      </c>
      <c r="F932" s="39">
        <v>0.31485999999999997</v>
      </c>
      <c r="G932" s="39">
        <v>0.81799999999999995</v>
      </c>
      <c r="H932" s="39">
        <v>1448.89</v>
      </c>
      <c r="I932" s="39">
        <v>377598240.73526299</v>
      </c>
    </row>
    <row r="933" spans="1:9" x14ac:dyDescent="0.25">
      <c r="A933" s="40">
        <v>42859</v>
      </c>
      <c r="B933" s="39" t="s">
        <v>41</v>
      </c>
      <c r="C933" s="39" t="s">
        <v>42</v>
      </c>
      <c r="D933" s="39">
        <v>259.79399999999998</v>
      </c>
      <c r="E933" s="39">
        <v>273.86399999999998</v>
      </c>
      <c r="F933" s="39">
        <v>-5.1375900000000003</v>
      </c>
      <c r="G933" s="39">
        <v>-14.07</v>
      </c>
      <c r="H933" s="39">
        <v>1448.89</v>
      </c>
      <c r="I933" s="39">
        <v>376413048.33843797</v>
      </c>
    </row>
    <row r="934" spans="1:9" x14ac:dyDescent="0.25">
      <c r="A934" s="40">
        <v>42858</v>
      </c>
      <c r="B934" s="39" t="s">
        <v>41</v>
      </c>
      <c r="C934" s="39" t="s">
        <v>42</v>
      </c>
      <c r="D934" s="39">
        <v>273.86399999999998</v>
      </c>
      <c r="E934" s="39">
        <v>265.28199999999998</v>
      </c>
      <c r="F934" s="39">
        <v>3.2350500000000002</v>
      </c>
      <c r="G934" s="39">
        <v>8.5820000000000007</v>
      </c>
      <c r="H934" s="39">
        <v>1446.39</v>
      </c>
      <c r="I934" s="39">
        <v>396114277.12001801</v>
      </c>
    </row>
    <row r="935" spans="1:9" x14ac:dyDescent="0.25">
      <c r="A935" s="40">
        <v>42857</v>
      </c>
      <c r="B935" s="39" t="s">
        <v>41</v>
      </c>
      <c r="C935" s="39" t="s">
        <v>42</v>
      </c>
      <c r="D935" s="39">
        <v>265.28199999999998</v>
      </c>
      <c r="E935" s="39">
        <v>261.43400000000003</v>
      </c>
      <c r="F935" s="39">
        <v>1.4718800000000001</v>
      </c>
      <c r="G935" s="39">
        <v>3.8479999999999999</v>
      </c>
      <c r="H935" s="39">
        <v>1436.39</v>
      </c>
      <c r="I935" s="39">
        <v>381048534.18657601</v>
      </c>
    </row>
    <row r="936" spans="1:9" x14ac:dyDescent="0.25">
      <c r="A936" s="40">
        <v>42856</v>
      </c>
      <c r="B936" s="39" t="s">
        <v>41</v>
      </c>
      <c r="C936" s="39" t="s">
        <v>42</v>
      </c>
      <c r="D936" s="39">
        <v>261.43400000000003</v>
      </c>
      <c r="E936" s="39">
        <v>282.49200000000002</v>
      </c>
      <c r="F936" s="39">
        <v>-7.4543699999999999</v>
      </c>
      <c r="G936" s="39">
        <v>-21.058</v>
      </c>
      <c r="H936" s="39">
        <v>1436.39</v>
      </c>
      <c r="I936" s="39">
        <v>375521303.69393098</v>
      </c>
    </row>
    <row r="937" spans="1:9" x14ac:dyDescent="0.25">
      <c r="A937" s="40">
        <v>42853</v>
      </c>
      <c r="B937" s="39" t="s">
        <v>41</v>
      </c>
      <c r="C937" s="39" t="s">
        <v>42</v>
      </c>
      <c r="D937" s="39">
        <v>282.49200000000002</v>
      </c>
      <c r="E937" s="39">
        <v>285.44400000000002</v>
      </c>
      <c r="F937" s="39">
        <v>-1.0341800000000001</v>
      </c>
      <c r="G937" s="39">
        <v>-2.952</v>
      </c>
      <c r="H937" s="39">
        <v>1403.89</v>
      </c>
      <c r="I937" s="39">
        <v>396587824.01464999</v>
      </c>
    </row>
    <row r="938" spans="1:9" x14ac:dyDescent="0.25">
      <c r="A938" s="40">
        <v>42852</v>
      </c>
      <c r="B938" s="39" t="s">
        <v>41</v>
      </c>
      <c r="C938" s="39" t="s">
        <v>42</v>
      </c>
      <c r="D938" s="39">
        <v>285.44400000000002</v>
      </c>
      <c r="E938" s="39">
        <v>286.14400000000001</v>
      </c>
      <c r="F938" s="39">
        <v>-0.24462999999999999</v>
      </c>
      <c r="G938" s="39">
        <v>-0.7</v>
      </c>
      <c r="H938" s="39">
        <v>1373.89</v>
      </c>
      <c r="I938" s="39">
        <v>392168788.65453798</v>
      </c>
    </row>
    <row r="939" spans="1:9" x14ac:dyDescent="0.25">
      <c r="A939" s="40">
        <v>42851</v>
      </c>
      <c r="B939" s="39" t="s">
        <v>41</v>
      </c>
      <c r="C939" s="39" t="s">
        <v>42</v>
      </c>
      <c r="D939" s="39">
        <v>286.14400000000001</v>
      </c>
      <c r="E939" s="39">
        <v>289.00799999999998</v>
      </c>
      <c r="F939" s="39">
        <v>-0.99097999999999997</v>
      </c>
      <c r="G939" s="39">
        <v>-2.8639999999999999</v>
      </c>
      <c r="H939" s="39">
        <v>1333.89</v>
      </c>
      <c r="I939" s="39">
        <v>381684751.97700399</v>
      </c>
    </row>
    <row r="940" spans="1:9" x14ac:dyDescent="0.25">
      <c r="A940" s="40">
        <v>42850</v>
      </c>
      <c r="B940" s="39" t="s">
        <v>41</v>
      </c>
      <c r="C940" s="39" t="s">
        <v>42</v>
      </c>
      <c r="D940" s="39">
        <v>289.00799999999998</v>
      </c>
      <c r="E940" s="39">
        <v>298.33</v>
      </c>
      <c r="F940" s="39">
        <v>-3.12473</v>
      </c>
      <c r="G940" s="39">
        <v>-9.3219999999999992</v>
      </c>
      <c r="H940" s="39">
        <v>1308.8900000000001</v>
      </c>
      <c r="I940" s="39">
        <v>378279814.25635397</v>
      </c>
    </row>
    <row r="941" spans="1:9" x14ac:dyDescent="0.25">
      <c r="A941" s="40">
        <v>42849</v>
      </c>
      <c r="B941" s="39" t="s">
        <v>41</v>
      </c>
      <c r="C941" s="39" t="s">
        <v>42</v>
      </c>
      <c r="D941" s="39">
        <v>298.33</v>
      </c>
      <c r="E941" s="39">
        <v>379.98</v>
      </c>
      <c r="F941" s="39">
        <v>-21.487970000000001</v>
      </c>
      <c r="G941" s="39">
        <v>-81.650000000000006</v>
      </c>
      <c r="H941" s="39">
        <v>1243.8900000000001</v>
      </c>
      <c r="I941" s="39">
        <v>371089841.13068902</v>
      </c>
    </row>
    <row r="942" spans="1:9" x14ac:dyDescent="0.25">
      <c r="A942" s="40">
        <v>42846</v>
      </c>
      <c r="B942" s="39" t="s">
        <v>41</v>
      </c>
      <c r="C942" s="39" t="s">
        <v>42</v>
      </c>
      <c r="D942" s="39">
        <v>379.98</v>
      </c>
      <c r="E942" s="39">
        <v>380.53399999999999</v>
      </c>
      <c r="F942" s="39">
        <v>-0.14557999999999999</v>
      </c>
      <c r="G942" s="39">
        <v>-0.55400000000000005</v>
      </c>
      <c r="H942" s="39">
        <v>841.39</v>
      </c>
      <c r="I942" s="39">
        <v>319711547.24412298</v>
      </c>
    </row>
    <row r="943" spans="1:9" x14ac:dyDescent="0.25">
      <c r="A943" s="40">
        <v>42845</v>
      </c>
      <c r="B943" s="39" t="s">
        <v>41</v>
      </c>
      <c r="C943" s="39" t="s">
        <v>42</v>
      </c>
      <c r="D943" s="39">
        <v>380.53399999999999</v>
      </c>
      <c r="E943" s="39">
        <v>393.94799999999998</v>
      </c>
      <c r="F943" s="39">
        <v>-3.4050199999999999</v>
      </c>
      <c r="G943" s="39">
        <v>-13.414</v>
      </c>
      <c r="H943" s="39">
        <v>841.39</v>
      </c>
      <c r="I943" s="39">
        <v>320177677.55933201</v>
      </c>
    </row>
    <row r="944" spans="1:9" x14ac:dyDescent="0.25">
      <c r="A944" s="40">
        <v>42844</v>
      </c>
      <c r="B944" s="39" t="s">
        <v>41</v>
      </c>
      <c r="C944" s="39" t="s">
        <v>42</v>
      </c>
      <c r="D944" s="39">
        <v>393.94799999999998</v>
      </c>
      <c r="E944" s="39">
        <v>380.68799999999999</v>
      </c>
      <c r="F944" s="39">
        <v>3.4831699999999999</v>
      </c>
      <c r="G944" s="39">
        <v>13.26</v>
      </c>
      <c r="H944" s="39">
        <v>831.39</v>
      </c>
      <c r="I944" s="39">
        <v>327524609.19871497</v>
      </c>
    </row>
    <row r="945" spans="1:9" x14ac:dyDescent="0.25">
      <c r="A945" s="40">
        <v>42843</v>
      </c>
      <c r="B945" s="39" t="s">
        <v>41</v>
      </c>
      <c r="C945" s="39" t="s">
        <v>42</v>
      </c>
      <c r="D945" s="39">
        <v>380.68799999999999</v>
      </c>
      <c r="E945" s="39">
        <v>381.68400000000003</v>
      </c>
      <c r="F945" s="39">
        <v>-0.26095000000000002</v>
      </c>
      <c r="G945" s="39">
        <v>-0.996</v>
      </c>
      <c r="H945" s="39">
        <v>831.39</v>
      </c>
      <c r="I945" s="39">
        <v>316500371.69027501</v>
      </c>
    </row>
    <row r="946" spans="1:9" x14ac:dyDescent="0.25">
      <c r="A946" s="40">
        <v>42842</v>
      </c>
      <c r="B946" s="39" t="s">
        <v>41</v>
      </c>
      <c r="C946" s="39" t="s">
        <v>42</v>
      </c>
      <c r="D946" s="39">
        <v>381.68400000000003</v>
      </c>
      <c r="E946" s="39">
        <v>434.81599999999997</v>
      </c>
      <c r="F946" s="39">
        <v>-12.21942</v>
      </c>
      <c r="G946" s="39">
        <v>-53.131999999999998</v>
      </c>
      <c r="H946" s="39">
        <v>948.89</v>
      </c>
      <c r="I946" s="39">
        <v>362176306.58909899</v>
      </c>
    </row>
    <row r="947" spans="1:9" x14ac:dyDescent="0.25">
      <c r="A947" s="40">
        <v>42838</v>
      </c>
      <c r="B947" s="39" t="s">
        <v>41</v>
      </c>
      <c r="C947" s="39" t="s">
        <v>42</v>
      </c>
      <c r="D947" s="39">
        <v>434.81599999999997</v>
      </c>
      <c r="E947" s="39">
        <v>420.36200000000002</v>
      </c>
      <c r="F947" s="39">
        <v>3.4384600000000001</v>
      </c>
      <c r="G947" s="39">
        <v>14.454000000000001</v>
      </c>
      <c r="H947" s="39">
        <v>938.89</v>
      </c>
      <c r="I947" s="39">
        <v>408244594.54523998</v>
      </c>
    </row>
    <row r="948" spans="1:9" x14ac:dyDescent="0.25">
      <c r="A948" s="40">
        <v>42837</v>
      </c>
      <c r="B948" s="39" t="s">
        <v>41</v>
      </c>
      <c r="C948" s="39" t="s">
        <v>42</v>
      </c>
      <c r="D948" s="39">
        <v>420.36200000000002</v>
      </c>
      <c r="E948" s="39">
        <v>399.91</v>
      </c>
      <c r="F948" s="39">
        <v>5.1141500000000004</v>
      </c>
      <c r="G948" s="39">
        <v>20.452000000000002</v>
      </c>
      <c r="H948" s="39">
        <v>956.39</v>
      </c>
      <c r="I948" s="39">
        <v>402030206.82676399</v>
      </c>
    </row>
    <row r="949" spans="1:9" x14ac:dyDescent="0.25">
      <c r="A949" s="40">
        <v>42836</v>
      </c>
      <c r="B949" s="39" t="s">
        <v>41</v>
      </c>
      <c r="C949" s="39" t="s">
        <v>42</v>
      </c>
      <c r="D949" s="39">
        <v>399.91</v>
      </c>
      <c r="E949" s="39">
        <v>379.19</v>
      </c>
      <c r="F949" s="39">
        <v>5.4642799999999996</v>
      </c>
      <c r="G949" s="39">
        <v>20.72</v>
      </c>
      <c r="H949" s="39">
        <v>1106.3900000000001</v>
      </c>
      <c r="I949" s="39">
        <v>442456609.12520897</v>
      </c>
    </row>
    <row r="950" spans="1:9" x14ac:dyDescent="0.25">
      <c r="A950" s="40">
        <v>42835</v>
      </c>
      <c r="B950" s="39" t="s">
        <v>41</v>
      </c>
      <c r="C950" s="39" t="s">
        <v>42</v>
      </c>
      <c r="D950" s="39">
        <v>379.19</v>
      </c>
      <c r="E950" s="39">
        <v>348.05799999999999</v>
      </c>
      <c r="F950" s="39">
        <v>8.9444900000000001</v>
      </c>
      <c r="G950" s="39">
        <v>31.132000000000001</v>
      </c>
      <c r="H950" s="39">
        <v>1131.3900000000001</v>
      </c>
      <c r="I950" s="39">
        <v>429011948.78019601</v>
      </c>
    </row>
    <row r="951" spans="1:9" x14ac:dyDescent="0.25">
      <c r="A951" s="40">
        <v>42832</v>
      </c>
      <c r="B951" s="39" t="s">
        <v>41</v>
      </c>
      <c r="C951" s="39" t="s">
        <v>42</v>
      </c>
      <c r="D951" s="39">
        <v>348.05799999999999</v>
      </c>
      <c r="E951" s="39">
        <v>329.28</v>
      </c>
      <c r="F951" s="39">
        <v>5.70275</v>
      </c>
      <c r="G951" s="39">
        <v>18.777999999999999</v>
      </c>
      <c r="H951" s="39">
        <v>1131.3900000000001</v>
      </c>
      <c r="I951" s="39">
        <v>393789500.95872098</v>
      </c>
    </row>
    <row r="952" spans="1:9" x14ac:dyDescent="0.25">
      <c r="A952" s="40">
        <v>42831</v>
      </c>
      <c r="B952" s="39" t="s">
        <v>41</v>
      </c>
      <c r="C952" s="39" t="s">
        <v>42</v>
      </c>
      <c r="D952" s="39">
        <v>329.28</v>
      </c>
      <c r="E952" s="39">
        <v>345.702</v>
      </c>
      <c r="F952" s="39">
        <v>-4.7503299999999999</v>
      </c>
      <c r="G952" s="39">
        <v>-16.422000000000001</v>
      </c>
      <c r="H952" s="39">
        <v>1143.8900000000001</v>
      </c>
      <c r="I952" s="39">
        <v>376660250.888322</v>
      </c>
    </row>
    <row r="953" spans="1:9" x14ac:dyDescent="0.25">
      <c r="A953" s="40">
        <v>42830</v>
      </c>
      <c r="B953" s="39" t="s">
        <v>41</v>
      </c>
      <c r="C953" s="39" t="s">
        <v>42</v>
      </c>
      <c r="D953" s="39">
        <v>345.702</v>
      </c>
      <c r="E953" s="39">
        <v>318.39800000000002</v>
      </c>
      <c r="F953" s="39">
        <v>8.5754300000000008</v>
      </c>
      <c r="G953" s="39">
        <v>27.303999999999998</v>
      </c>
      <c r="H953" s="39">
        <v>1143.8900000000001</v>
      </c>
      <c r="I953" s="39">
        <v>395445220.03338999</v>
      </c>
    </row>
    <row r="954" spans="1:9" x14ac:dyDescent="0.25">
      <c r="A954" s="40">
        <v>42829</v>
      </c>
      <c r="B954" s="39" t="s">
        <v>41</v>
      </c>
      <c r="C954" s="39" t="s">
        <v>42</v>
      </c>
      <c r="D954" s="39">
        <v>318.39800000000002</v>
      </c>
      <c r="E954" s="39">
        <v>329.464</v>
      </c>
      <c r="F954" s="39">
        <v>-3.3587899999999999</v>
      </c>
      <c r="G954" s="39">
        <v>-11.066000000000001</v>
      </c>
      <c r="H954" s="39">
        <v>1096.3900000000001</v>
      </c>
      <c r="I954" s="39">
        <v>349088529.895347</v>
      </c>
    </row>
    <row r="955" spans="1:9" x14ac:dyDescent="0.25">
      <c r="A955" s="40">
        <v>42828</v>
      </c>
      <c r="B955" s="39" t="s">
        <v>41</v>
      </c>
      <c r="C955" s="39" t="s">
        <v>42</v>
      </c>
      <c r="D955" s="39">
        <v>329.464</v>
      </c>
      <c r="E955" s="39">
        <v>323.904</v>
      </c>
      <c r="F955" s="39">
        <v>1.7165600000000001</v>
      </c>
      <c r="G955" s="39">
        <v>5.56</v>
      </c>
      <c r="H955" s="39">
        <v>1088.8900000000001</v>
      </c>
      <c r="I955" s="39">
        <v>358750206.73308498</v>
      </c>
    </row>
    <row r="956" spans="1:9" x14ac:dyDescent="0.25">
      <c r="A956" s="40">
        <v>42825</v>
      </c>
      <c r="B956" s="39" t="s">
        <v>41</v>
      </c>
      <c r="C956" s="39" t="s">
        <v>42</v>
      </c>
      <c r="D956" s="39">
        <v>323.904</v>
      </c>
      <c r="E956" s="39">
        <v>307.05599999999998</v>
      </c>
      <c r="F956" s="39">
        <v>5.4869500000000002</v>
      </c>
      <c r="G956" s="39">
        <v>16.847999999999999</v>
      </c>
      <c r="H956" s="39">
        <v>1111.3900000000001</v>
      </c>
      <c r="I956" s="39">
        <v>359983815.77177799</v>
      </c>
    </row>
    <row r="957" spans="1:9" x14ac:dyDescent="0.25">
      <c r="A957" s="40">
        <v>42824</v>
      </c>
      <c r="B957" s="39" t="s">
        <v>41</v>
      </c>
      <c r="C957" s="39" t="s">
        <v>42</v>
      </c>
      <c r="D957" s="39">
        <v>307.05599999999998</v>
      </c>
      <c r="E957" s="39">
        <v>312.58800000000002</v>
      </c>
      <c r="F957" s="39">
        <v>-1.7697400000000001</v>
      </c>
      <c r="G957" s="39">
        <v>-5.532</v>
      </c>
      <c r="H957" s="39">
        <v>1111.3900000000001</v>
      </c>
      <c r="I957" s="39">
        <v>341259109.29046601</v>
      </c>
    </row>
    <row r="958" spans="1:9" x14ac:dyDescent="0.25">
      <c r="A958" s="40">
        <v>42823</v>
      </c>
      <c r="B958" s="39" t="s">
        <v>41</v>
      </c>
      <c r="C958" s="39" t="s">
        <v>42</v>
      </c>
      <c r="D958" s="39">
        <v>312.58800000000002</v>
      </c>
      <c r="E958" s="39">
        <v>312.91399999999999</v>
      </c>
      <c r="F958" s="39">
        <v>-0.10417999999999999</v>
      </c>
      <c r="G958" s="39">
        <v>-0.32600000000000001</v>
      </c>
      <c r="H958" s="39">
        <v>1168.8900000000001</v>
      </c>
      <c r="I958" s="39">
        <v>365381131.318874</v>
      </c>
    </row>
    <row r="959" spans="1:9" x14ac:dyDescent="0.25">
      <c r="A959" s="40">
        <v>42822</v>
      </c>
      <c r="B959" s="39" t="s">
        <v>41</v>
      </c>
      <c r="C959" s="39" t="s">
        <v>42</v>
      </c>
      <c r="D959" s="39">
        <v>312.91399999999999</v>
      </c>
      <c r="E959" s="39">
        <v>344.334</v>
      </c>
      <c r="F959" s="39">
        <v>-9.12486</v>
      </c>
      <c r="G959" s="39">
        <v>-31.42</v>
      </c>
      <c r="H959" s="39">
        <v>1156.3900000000001</v>
      </c>
      <c r="I959" s="39">
        <v>361850764.60905099</v>
      </c>
    </row>
    <row r="960" spans="1:9" x14ac:dyDescent="0.25">
      <c r="A960" s="40">
        <v>42821</v>
      </c>
      <c r="B960" s="39" t="s">
        <v>41</v>
      </c>
      <c r="C960" s="39" t="s">
        <v>42</v>
      </c>
      <c r="D960" s="39">
        <v>344.334</v>
      </c>
      <c r="E960" s="39">
        <v>362.30799999999999</v>
      </c>
      <c r="F960" s="39">
        <v>-4.9609699999999997</v>
      </c>
      <c r="G960" s="39">
        <v>-17.974</v>
      </c>
      <c r="H960" s="39">
        <v>1038.8900000000001</v>
      </c>
      <c r="I960" s="39">
        <v>357725307.88319802</v>
      </c>
    </row>
    <row r="961" spans="1:9" x14ac:dyDescent="0.25">
      <c r="A961" s="40">
        <v>42818</v>
      </c>
      <c r="B961" s="39" t="s">
        <v>41</v>
      </c>
      <c r="C961" s="39" t="s">
        <v>42</v>
      </c>
      <c r="D961" s="39">
        <v>362.30799999999999</v>
      </c>
      <c r="E961" s="39">
        <v>381.10399999999998</v>
      </c>
      <c r="F961" s="39">
        <v>-4.9319899999999999</v>
      </c>
      <c r="G961" s="39">
        <v>-18.795999999999999</v>
      </c>
      <c r="H961" s="39">
        <v>1038.8900000000001</v>
      </c>
      <c r="I961" s="39">
        <v>376398325.02322102</v>
      </c>
    </row>
    <row r="962" spans="1:9" x14ac:dyDescent="0.25">
      <c r="A962" s="40">
        <v>42817</v>
      </c>
      <c r="B962" s="39" t="s">
        <v>41</v>
      </c>
      <c r="C962" s="39" t="s">
        <v>42</v>
      </c>
      <c r="D962" s="39">
        <v>381.10399999999998</v>
      </c>
      <c r="E962" s="39">
        <v>363.31599999999997</v>
      </c>
      <c r="F962" s="39">
        <v>4.8960100000000004</v>
      </c>
      <c r="G962" s="39">
        <v>17.788</v>
      </c>
      <c r="H962" s="39">
        <v>1038.8900000000001</v>
      </c>
      <c r="I962" s="39">
        <v>395925310.121912</v>
      </c>
    </row>
    <row r="963" spans="1:9" x14ac:dyDescent="0.25">
      <c r="A963" s="40">
        <v>42816</v>
      </c>
      <c r="B963" s="39" t="s">
        <v>41</v>
      </c>
      <c r="C963" s="39" t="s">
        <v>42</v>
      </c>
      <c r="D963" s="39">
        <v>363.31599999999997</v>
      </c>
      <c r="E963" s="39">
        <v>355.60199999999998</v>
      </c>
      <c r="F963" s="39">
        <v>2.1692800000000001</v>
      </c>
      <c r="G963" s="39">
        <v>7.7140000000000004</v>
      </c>
      <c r="H963" s="39">
        <v>1028.8900000000001</v>
      </c>
      <c r="I963" s="39">
        <v>373812366.60757297</v>
      </c>
    </row>
    <row r="964" spans="1:9" x14ac:dyDescent="0.25">
      <c r="A964" s="40">
        <v>42815</v>
      </c>
      <c r="B964" s="39" t="s">
        <v>41</v>
      </c>
      <c r="C964" s="39" t="s">
        <v>42</v>
      </c>
      <c r="D964" s="39">
        <v>355.60199999999998</v>
      </c>
      <c r="E964" s="39">
        <v>325.916</v>
      </c>
      <c r="F964" s="39">
        <v>9.1084800000000001</v>
      </c>
      <c r="G964" s="39">
        <v>29.686</v>
      </c>
      <c r="H964" s="39">
        <v>1113.8900000000001</v>
      </c>
      <c r="I964" s="39">
        <v>396101675.59399003</v>
      </c>
    </row>
    <row r="965" spans="1:9" x14ac:dyDescent="0.25">
      <c r="A965" s="40">
        <v>42814</v>
      </c>
      <c r="B965" s="39" t="s">
        <v>41</v>
      </c>
      <c r="C965" s="39" t="s">
        <v>42</v>
      </c>
      <c r="D965" s="39">
        <v>325.916</v>
      </c>
      <c r="E965" s="39">
        <v>331.19799999999998</v>
      </c>
      <c r="F965" s="39">
        <v>-1.5948199999999999</v>
      </c>
      <c r="G965" s="39">
        <v>-5.282</v>
      </c>
      <c r="H965" s="39">
        <v>1111.3900000000001</v>
      </c>
      <c r="I965" s="39">
        <v>362219933.37863898</v>
      </c>
    </row>
    <row r="966" spans="1:9" x14ac:dyDescent="0.25">
      <c r="A966" s="40">
        <v>42811</v>
      </c>
      <c r="B966" s="39" t="s">
        <v>41</v>
      </c>
      <c r="C966" s="39" t="s">
        <v>42</v>
      </c>
      <c r="D966" s="39">
        <v>331.19799999999998</v>
      </c>
      <c r="E966" s="39">
        <v>332.18</v>
      </c>
      <c r="F966" s="39">
        <v>-0.29561999999999999</v>
      </c>
      <c r="G966" s="39">
        <v>-0.98199999999999998</v>
      </c>
      <c r="H966" s="39">
        <v>1111.3900000000001</v>
      </c>
      <c r="I966" s="39">
        <v>368090297.79188102</v>
      </c>
    </row>
    <row r="967" spans="1:9" x14ac:dyDescent="0.25">
      <c r="A967" s="40">
        <v>42810</v>
      </c>
      <c r="B967" s="39" t="s">
        <v>41</v>
      </c>
      <c r="C967" s="39" t="s">
        <v>42</v>
      </c>
      <c r="D967" s="39">
        <v>332.18</v>
      </c>
      <c r="E967" s="39">
        <v>355.02199999999999</v>
      </c>
      <c r="F967" s="39">
        <v>-6.4339700000000004</v>
      </c>
      <c r="G967" s="39">
        <v>-22.841999999999999</v>
      </c>
      <c r="H967" s="39">
        <v>1111.3900000000001</v>
      </c>
      <c r="I967" s="39">
        <v>369181683.22425503</v>
      </c>
    </row>
    <row r="968" spans="1:9" x14ac:dyDescent="0.25">
      <c r="A968" s="40">
        <v>42809</v>
      </c>
      <c r="B968" s="39" t="s">
        <v>41</v>
      </c>
      <c r="C968" s="39" t="s">
        <v>42</v>
      </c>
      <c r="D968" s="39">
        <v>355.02199999999999</v>
      </c>
      <c r="E968" s="39">
        <v>374.05200000000002</v>
      </c>
      <c r="F968" s="39">
        <v>-5.0875300000000001</v>
      </c>
      <c r="G968" s="39">
        <v>-19.03</v>
      </c>
      <c r="H968" s="39">
        <v>1081.3900000000001</v>
      </c>
      <c r="I968" s="39">
        <v>383917404.12680399</v>
      </c>
    </row>
    <row r="969" spans="1:9" x14ac:dyDescent="0.25">
      <c r="A969" s="40">
        <v>42808</v>
      </c>
      <c r="B969" s="39" t="s">
        <v>41</v>
      </c>
      <c r="C969" s="39" t="s">
        <v>42</v>
      </c>
      <c r="D969" s="39">
        <v>374.05200000000002</v>
      </c>
      <c r="E969" s="39">
        <v>359.358</v>
      </c>
      <c r="F969" s="39">
        <v>4.0889600000000002</v>
      </c>
      <c r="G969" s="39">
        <v>14.694000000000001</v>
      </c>
      <c r="H969" s="39">
        <v>1063.8900000000001</v>
      </c>
      <c r="I969" s="39">
        <v>397950354.59328997</v>
      </c>
    </row>
    <row r="970" spans="1:9" x14ac:dyDescent="0.25">
      <c r="A970" s="40">
        <v>42807</v>
      </c>
      <c r="B970" s="39" t="s">
        <v>41</v>
      </c>
      <c r="C970" s="39" t="s">
        <v>42</v>
      </c>
      <c r="D970" s="39">
        <v>359.358</v>
      </c>
      <c r="E970" s="39">
        <v>378.56599999999997</v>
      </c>
      <c r="F970" s="39">
        <v>-5.0738799999999999</v>
      </c>
      <c r="G970" s="39">
        <v>-19.207999999999998</v>
      </c>
      <c r="H970" s="39">
        <v>1061.3900000000001</v>
      </c>
      <c r="I970" s="39">
        <v>381419153.16425401</v>
      </c>
    </row>
    <row r="971" spans="1:9" x14ac:dyDescent="0.25">
      <c r="A971" s="40">
        <v>42804</v>
      </c>
      <c r="B971" s="39" t="s">
        <v>41</v>
      </c>
      <c r="C971" s="39" t="s">
        <v>42</v>
      </c>
      <c r="D971" s="39">
        <v>378.56599999999997</v>
      </c>
      <c r="E971" s="39">
        <v>391.77600000000001</v>
      </c>
      <c r="F971" s="39">
        <v>-3.37182</v>
      </c>
      <c r="G971" s="39">
        <v>-13.21</v>
      </c>
      <c r="H971" s="39">
        <v>1058.8900000000001</v>
      </c>
      <c r="I971" s="39">
        <v>400859926.13274002</v>
      </c>
    </row>
    <row r="972" spans="1:9" x14ac:dyDescent="0.25">
      <c r="A972" s="40">
        <v>42803</v>
      </c>
      <c r="B972" s="39" t="s">
        <v>41</v>
      </c>
      <c r="C972" s="39" t="s">
        <v>42</v>
      </c>
      <c r="D972" s="39">
        <v>391.77600000000001</v>
      </c>
      <c r="E972" s="39">
        <v>389.66199999999998</v>
      </c>
      <c r="F972" s="39">
        <v>0.54252</v>
      </c>
      <c r="G972" s="39">
        <v>2.1139999999999999</v>
      </c>
      <c r="H972" s="39">
        <v>1058.8900000000001</v>
      </c>
      <c r="I972" s="39">
        <v>414847869.11814702</v>
      </c>
    </row>
    <row r="973" spans="1:9" x14ac:dyDescent="0.25">
      <c r="A973" s="40">
        <v>42802</v>
      </c>
      <c r="B973" s="39" t="s">
        <v>41</v>
      </c>
      <c r="C973" s="39" t="s">
        <v>42</v>
      </c>
      <c r="D973" s="39">
        <v>389.66199999999998</v>
      </c>
      <c r="E973" s="39">
        <v>390.14400000000001</v>
      </c>
      <c r="F973" s="39">
        <v>-0.12354</v>
      </c>
      <c r="G973" s="39">
        <v>-0.48199999999999998</v>
      </c>
      <c r="H973" s="39">
        <v>1058.8900000000001</v>
      </c>
      <c r="I973" s="39">
        <v>412609374.68429703</v>
      </c>
    </row>
    <row r="974" spans="1:9" x14ac:dyDescent="0.25">
      <c r="A974" s="40">
        <v>42801</v>
      </c>
      <c r="B974" s="39" t="s">
        <v>41</v>
      </c>
      <c r="C974" s="39" t="s">
        <v>42</v>
      </c>
      <c r="D974" s="39">
        <v>390.14400000000001</v>
      </c>
      <c r="E974" s="39">
        <v>389.91399999999999</v>
      </c>
      <c r="F974" s="39">
        <v>5.8990000000000001E-2</v>
      </c>
      <c r="G974" s="39">
        <v>0.23</v>
      </c>
      <c r="H974" s="39">
        <v>1038.8900000000001</v>
      </c>
      <c r="I974" s="39">
        <v>405316879.88633901</v>
      </c>
    </row>
    <row r="975" spans="1:9" x14ac:dyDescent="0.25">
      <c r="A975" s="40">
        <v>42800</v>
      </c>
      <c r="B975" s="39" t="s">
        <v>41</v>
      </c>
      <c r="C975" s="39" t="s">
        <v>42</v>
      </c>
      <c r="D975" s="39">
        <v>389.91399999999999</v>
      </c>
      <c r="E975" s="39">
        <v>398.66199999999998</v>
      </c>
      <c r="F975" s="39">
        <v>-2.19434</v>
      </c>
      <c r="G975" s="39">
        <v>-8.7479999999999993</v>
      </c>
      <c r="H975" s="39">
        <v>1038.8900000000001</v>
      </c>
      <c r="I975" s="39">
        <v>405077935.08038503</v>
      </c>
    </row>
    <row r="976" spans="1:9" x14ac:dyDescent="0.25">
      <c r="A976" s="40">
        <v>42797</v>
      </c>
      <c r="B976" s="39" t="s">
        <v>41</v>
      </c>
      <c r="C976" s="39" t="s">
        <v>42</v>
      </c>
      <c r="D976" s="39">
        <v>398.66199999999998</v>
      </c>
      <c r="E976" s="39">
        <v>425.93</v>
      </c>
      <c r="F976" s="39">
        <v>-6.4019899999999996</v>
      </c>
      <c r="G976" s="39">
        <v>-27.268000000000001</v>
      </c>
      <c r="H976" s="39">
        <v>1038.8900000000001</v>
      </c>
      <c r="I976" s="39">
        <v>414166148.83029699</v>
      </c>
    </row>
    <row r="977" spans="1:9" x14ac:dyDescent="0.25">
      <c r="A977" s="40">
        <v>42796</v>
      </c>
      <c r="B977" s="39" t="s">
        <v>41</v>
      </c>
      <c r="C977" s="39" t="s">
        <v>42</v>
      </c>
      <c r="D977" s="39">
        <v>425.93</v>
      </c>
      <c r="E977" s="39">
        <v>427.21</v>
      </c>
      <c r="F977" s="39">
        <v>-0.29962</v>
      </c>
      <c r="G977" s="39">
        <v>-1.28</v>
      </c>
      <c r="H977" s="39">
        <v>1023.89</v>
      </c>
      <c r="I977" s="39">
        <v>436105663.91175598</v>
      </c>
    </row>
    <row r="978" spans="1:9" x14ac:dyDescent="0.25">
      <c r="A978" s="40">
        <v>42795</v>
      </c>
      <c r="B978" s="39" t="s">
        <v>41</v>
      </c>
      <c r="C978" s="39" t="s">
        <v>42</v>
      </c>
      <c r="D978" s="39">
        <v>427.21</v>
      </c>
      <c r="E978" s="39">
        <v>442.82600000000002</v>
      </c>
      <c r="F978" s="39">
        <v>-3.52644</v>
      </c>
      <c r="G978" s="39">
        <v>-15.616</v>
      </c>
      <c r="H978" s="39">
        <v>1023.89</v>
      </c>
      <c r="I978" s="39">
        <v>437416243.70141</v>
      </c>
    </row>
    <row r="979" spans="1:9" x14ac:dyDescent="0.25">
      <c r="A979" s="40">
        <v>42794</v>
      </c>
      <c r="B979" s="39" t="s">
        <v>41</v>
      </c>
      <c r="C979" s="39" t="s">
        <v>42</v>
      </c>
      <c r="D979" s="39">
        <v>442.82600000000002</v>
      </c>
      <c r="E979" s="39">
        <v>428.43</v>
      </c>
      <c r="F979" s="39">
        <v>3.3601800000000002</v>
      </c>
      <c r="G979" s="39">
        <v>14.396000000000001</v>
      </c>
      <c r="H979" s="39">
        <v>978.89</v>
      </c>
      <c r="I979" s="39">
        <v>433478147.13518</v>
      </c>
    </row>
    <row r="980" spans="1:9" x14ac:dyDescent="0.25">
      <c r="A980" s="40">
        <v>42793</v>
      </c>
      <c r="B980" s="39" t="s">
        <v>41</v>
      </c>
      <c r="C980" s="39" t="s">
        <v>42</v>
      </c>
      <c r="D980" s="39">
        <v>428.43</v>
      </c>
      <c r="E980" s="39">
        <v>432.94200000000001</v>
      </c>
      <c r="F980" s="39">
        <v>-1.04217</v>
      </c>
      <c r="G980" s="39">
        <v>-4.5119999999999996</v>
      </c>
      <c r="H980" s="39">
        <v>978.89</v>
      </c>
      <c r="I980" s="39">
        <v>419386040.06342298</v>
      </c>
    </row>
    <row r="981" spans="1:9" x14ac:dyDescent="0.25">
      <c r="A981" s="40">
        <v>42790</v>
      </c>
      <c r="B981" s="39" t="s">
        <v>41</v>
      </c>
      <c r="C981" s="39" t="s">
        <v>42</v>
      </c>
      <c r="D981" s="39">
        <v>432.94200000000001</v>
      </c>
      <c r="E981" s="39">
        <v>442.06</v>
      </c>
      <c r="F981" s="39">
        <v>-2.0626199999999999</v>
      </c>
      <c r="G981" s="39">
        <v>-9.1180000000000003</v>
      </c>
      <c r="H981" s="39">
        <v>968.89</v>
      </c>
      <c r="I981" s="39">
        <v>419473373.82195097</v>
      </c>
    </row>
    <row r="982" spans="1:9" x14ac:dyDescent="0.25">
      <c r="A982" s="40">
        <v>42789</v>
      </c>
      <c r="B982" s="39" t="s">
        <v>41</v>
      </c>
      <c r="C982" s="39" t="s">
        <v>42</v>
      </c>
      <c r="D982" s="39">
        <v>442.06</v>
      </c>
      <c r="E982" s="39">
        <v>419.58600000000001</v>
      </c>
      <c r="F982" s="39">
        <v>5.35623</v>
      </c>
      <c r="G982" s="39">
        <v>22.474</v>
      </c>
      <c r="H982" s="39">
        <v>1013.89</v>
      </c>
      <c r="I982" s="39">
        <v>448200417.04231</v>
      </c>
    </row>
    <row r="983" spans="1:9" x14ac:dyDescent="0.25">
      <c r="A983" s="40">
        <v>42788</v>
      </c>
      <c r="B983" s="39" t="s">
        <v>41</v>
      </c>
      <c r="C983" s="39" t="s">
        <v>42</v>
      </c>
      <c r="D983" s="39">
        <v>419.58600000000001</v>
      </c>
      <c r="E983" s="39">
        <v>415.95600000000002</v>
      </c>
      <c r="F983" s="39">
        <v>0.87268999999999997</v>
      </c>
      <c r="G983" s="39">
        <v>3.63</v>
      </c>
      <c r="H983" s="39">
        <v>1013.89</v>
      </c>
      <c r="I983" s="39">
        <v>425414242.82928699</v>
      </c>
    </row>
    <row r="984" spans="1:9" x14ac:dyDescent="0.25">
      <c r="A984" s="40">
        <v>42787</v>
      </c>
      <c r="B984" s="39" t="s">
        <v>41</v>
      </c>
      <c r="C984" s="39" t="s">
        <v>42</v>
      </c>
      <c r="D984" s="39">
        <v>415.95600000000002</v>
      </c>
      <c r="E984" s="39">
        <v>411.87599999999998</v>
      </c>
      <c r="F984" s="39">
        <v>0.99058999999999997</v>
      </c>
      <c r="G984" s="39">
        <v>4.08</v>
      </c>
      <c r="H984" s="39">
        <v>1013.89</v>
      </c>
      <c r="I984" s="39">
        <v>421733820.45706701</v>
      </c>
    </row>
    <row r="985" spans="1:9" x14ac:dyDescent="0.25">
      <c r="A985" s="40">
        <v>42783</v>
      </c>
      <c r="B985" s="39" t="s">
        <v>41</v>
      </c>
      <c r="C985" s="39" t="s">
        <v>42</v>
      </c>
      <c r="D985" s="39">
        <v>411.87599999999998</v>
      </c>
      <c r="E985" s="39">
        <v>402.64800000000002</v>
      </c>
      <c r="F985" s="39">
        <v>2.29183</v>
      </c>
      <c r="G985" s="39">
        <v>9.2279999999999998</v>
      </c>
      <c r="H985" s="39">
        <v>1013.89</v>
      </c>
      <c r="I985" s="39">
        <v>417597147.37754703</v>
      </c>
    </row>
    <row r="986" spans="1:9" x14ac:dyDescent="0.25">
      <c r="A986" s="40">
        <v>42782</v>
      </c>
      <c r="B986" s="39" t="s">
        <v>41</v>
      </c>
      <c r="C986" s="39" t="s">
        <v>42</v>
      </c>
      <c r="D986" s="39">
        <v>402.64800000000002</v>
      </c>
      <c r="E986" s="39">
        <v>396.524</v>
      </c>
      <c r="F986" s="39">
        <v>1.5444199999999999</v>
      </c>
      <c r="G986" s="39">
        <v>6.1239999999999997</v>
      </c>
      <c r="H986" s="39">
        <v>988.89</v>
      </c>
      <c r="I986" s="39">
        <v>398174766.20651501</v>
      </c>
    </row>
    <row r="987" spans="1:9" x14ac:dyDescent="0.25">
      <c r="A987" s="40">
        <v>42781</v>
      </c>
      <c r="B987" s="39" t="s">
        <v>41</v>
      </c>
      <c r="C987" s="39" t="s">
        <v>42</v>
      </c>
      <c r="D987" s="39">
        <v>396.524</v>
      </c>
      <c r="E987" s="39">
        <v>362.60599999999999</v>
      </c>
      <c r="F987" s="39">
        <v>9.3539499999999993</v>
      </c>
      <c r="G987" s="39">
        <v>33.917999999999999</v>
      </c>
      <c r="H987" s="39">
        <v>786.39</v>
      </c>
      <c r="I987" s="39">
        <v>311822691.025392</v>
      </c>
    </row>
    <row r="988" spans="1:9" x14ac:dyDescent="0.25">
      <c r="A988" s="40">
        <v>42780</v>
      </c>
      <c r="B988" s="39" t="s">
        <v>41</v>
      </c>
      <c r="C988" s="39" t="s">
        <v>42</v>
      </c>
      <c r="D988" s="39">
        <v>362.60599999999999</v>
      </c>
      <c r="E988" s="39">
        <v>409.81799999999998</v>
      </c>
      <c r="F988" s="39">
        <v>-11.520239999999999</v>
      </c>
      <c r="G988" s="39">
        <v>-47.212000000000003</v>
      </c>
      <c r="H988" s="39">
        <v>626.39</v>
      </c>
      <c r="I988" s="39">
        <v>227132939.38049999</v>
      </c>
    </row>
    <row r="989" spans="1:9" x14ac:dyDescent="0.25">
      <c r="A989" s="40">
        <v>42779</v>
      </c>
      <c r="B989" s="39" t="s">
        <v>41</v>
      </c>
      <c r="C989" s="39" t="s">
        <v>42</v>
      </c>
      <c r="D989" s="39">
        <v>409.81799999999998</v>
      </c>
      <c r="E989" s="39">
        <v>429.34800000000001</v>
      </c>
      <c r="F989" s="39">
        <v>-4.5487599999999997</v>
      </c>
      <c r="G989" s="39">
        <v>-19.53</v>
      </c>
      <c r="H989" s="39">
        <v>688.89</v>
      </c>
      <c r="I989" s="39">
        <v>282319710.80949497</v>
      </c>
    </row>
    <row r="990" spans="1:9" x14ac:dyDescent="0.25">
      <c r="A990" s="40">
        <v>42776</v>
      </c>
      <c r="B990" s="39" t="s">
        <v>41</v>
      </c>
      <c r="C990" s="39" t="s">
        <v>42</v>
      </c>
      <c r="D990" s="39">
        <v>429.34800000000001</v>
      </c>
      <c r="E990" s="39">
        <v>449.45</v>
      </c>
      <c r="F990" s="39">
        <v>-4.4725799999999998</v>
      </c>
      <c r="G990" s="39">
        <v>-20.102</v>
      </c>
      <c r="H990" s="39">
        <v>713.89</v>
      </c>
      <c r="I990" s="39">
        <v>306507441.50631499</v>
      </c>
    </row>
    <row r="991" spans="1:9" x14ac:dyDescent="0.25">
      <c r="A991" s="40">
        <v>42775</v>
      </c>
      <c r="B991" s="39" t="s">
        <v>41</v>
      </c>
      <c r="C991" s="39" t="s">
        <v>42</v>
      </c>
      <c r="D991" s="39">
        <v>449.45</v>
      </c>
      <c r="E991" s="39">
        <v>473.67399999999998</v>
      </c>
      <c r="F991" s="39">
        <v>-5.1140699999999999</v>
      </c>
      <c r="G991" s="39">
        <v>-24.224</v>
      </c>
      <c r="H991" s="39">
        <v>708.89</v>
      </c>
      <c r="I991" s="39">
        <v>318610817.54663599</v>
      </c>
    </row>
    <row r="992" spans="1:9" x14ac:dyDescent="0.25">
      <c r="A992" s="40">
        <v>42774</v>
      </c>
      <c r="B992" s="39" t="s">
        <v>41</v>
      </c>
      <c r="C992" s="39" t="s">
        <v>42</v>
      </c>
      <c r="D992" s="39">
        <v>473.67399999999998</v>
      </c>
      <c r="E992" s="39">
        <v>473.67200000000003</v>
      </c>
      <c r="F992" s="39">
        <v>4.2000000000000002E-4</v>
      </c>
      <c r="G992" s="39">
        <v>2E-3</v>
      </c>
      <c r="H992" s="39">
        <v>708.89</v>
      </c>
      <c r="I992" s="39">
        <v>335782980.065826</v>
      </c>
    </row>
    <row r="993" spans="1:9" x14ac:dyDescent="0.25">
      <c r="A993" s="40">
        <v>42773</v>
      </c>
      <c r="B993" s="39" t="s">
        <v>41</v>
      </c>
      <c r="C993" s="39" t="s">
        <v>42</v>
      </c>
      <c r="D993" s="39">
        <v>473.67200000000003</v>
      </c>
      <c r="E993" s="39">
        <v>471.56</v>
      </c>
      <c r="F993" s="39">
        <v>0.44788</v>
      </c>
      <c r="G993" s="39">
        <v>2.1120000000000001</v>
      </c>
      <c r="H993" s="39">
        <v>703.89</v>
      </c>
      <c r="I993" s="39">
        <v>333413202.28490502</v>
      </c>
    </row>
    <row r="994" spans="1:9" x14ac:dyDescent="0.25">
      <c r="A994" s="40">
        <v>42772</v>
      </c>
      <c r="B994" s="39" t="s">
        <v>41</v>
      </c>
      <c r="C994" s="39" t="s">
        <v>42</v>
      </c>
      <c r="D994" s="39">
        <v>471.56</v>
      </c>
      <c r="E994" s="39">
        <v>469.31</v>
      </c>
      <c r="F994" s="39">
        <v>0.47943000000000002</v>
      </c>
      <c r="G994" s="39">
        <v>2.25</v>
      </c>
      <c r="H994" s="39">
        <v>703.89</v>
      </c>
      <c r="I994" s="39">
        <v>331926585.63197702</v>
      </c>
    </row>
    <row r="995" spans="1:9" x14ac:dyDescent="0.25">
      <c r="A995" s="40">
        <v>42769</v>
      </c>
      <c r="B995" s="39" t="s">
        <v>41</v>
      </c>
      <c r="C995" s="39" t="s">
        <v>42</v>
      </c>
      <c r="D995" s="39">
        <v>469.31</v>
      </c>
      <c r="E995" s="39">
        <v>493.09800000000001</v>
      </c>
      <c r="F995" s="39">
        <v>-4.8241899999999998</v>
      </c>
      <c r="G995" s="39">
        <v>-23.788</v>
      </c>
      <c r="H995" s="39">
        <v>703.89</v>
      </c>
      <c r="I995" s="39">
        <v>330342832.09547698</v>
      </c>
    </row>
    <row r="996" spans="1:9" x14ac:dyDescent="0.25">
      <c r="A996" s="40">
        <v>42768</v>
      </c>
      <c r="B996" s="39" t="s">
        <v>41</v>
      </c>
      <c r="C996" s="39" t="s">
        <v>42</v>
      </c>
      <c r="D996" s="39">
        <v>493.09800000000001</v>
      </c>
      <c r="E996" s="39">
        <v>477.202</v>
      </c>
      <c r="F996" s="39">
        <v>3.33108</v>
      </c>
      <c r="G996" s="39">
        <v>15.896000000000001</v>
      </c>
      <c r="H996" s="39">
        <v>703.89</v>
      </c>
      <c r="I996" s="39">
        <v>347086978.373815</v>
      </c>
    </row>
    <row r="997" spans="1:9" x14ac:dyDescent="0.25">
      <c r="A997" s="40">
        <v>42767</v>
      </c>
      <c r="B997" s="39" t="s">
        <v>41</v>
      </c>
      <c r="C997" s="39" t="s">
        <v>42</v>
      </c>
      <c r="D997" s="39">
        <v>477.202</v>
      </c>
      <c r="E997" s="39">
        <v>499.16</v>
      </c>
      <c r="F997" s="39">
        <v>-4.3989900000000004</v>
      </c>
      <c r="G997" s="39">
        <v>-21.957999999999998</v>
      </c>
      <c r="H997" s="39">
        <v>718.89</v>
      </c>
      <c r="I997" s="39">
        <v>343055965.611058</v>
      </c>
    </row>
    <row r="998" spans="1:9" x14ac:dyDescent="0.25">
      <c r="A998" s="40">
        <v>42766</v>
      </c>
      <c r="B998" s="39" t="s">
        <v>41</v>
      </c>
      <c r="C998" s="39" t="s">
        <v>42</v>
      </c>
      <c r="D998" s="39">
        <v>499.16</v>
      </c>
      <c r="E998" s="39">
        <v>497.08800000000002</v>
      </c>
      <c r="F998" s="39">
        <v>0.41682999999999998</v>
      </c>
      <c r="G998" s="39">
        <v>2.0720000000000001</v>
      </c>
      <c r="H998" s="39">
        <v>718.89</v>
      </c>
      <c r="I998" s="39">
        <v>358841362.34637702</v>
      </c>
    </row>
    <row r="999" spans="1:9" x14ac:dyDescent="0.25">
      <c r="A999" s="40">
        <v>42765</v>
      </c>
      <c r="B999" s="39" t="s">
        <v>41</v>
      </c>
      <c r="C999" s="39" t="s">
        <v>42</v>
      </c>
      <c r="D999" s="39">
        <v>497.08800000000002</v>
      </c>
      <c r="E999" s="39">
        <v>476.09800000000001</v>
      </c>
      <c r="F999" s="39">
        <v>4.40876</v>
      </c>
      <c r="G999" s="39">
        <v>20.99</v>
      </c>
      <c r="H999" s="39">
        <v>736.39</v>
      </c>
      <c r="I999" s="39">
        <v>366050861.31187499</v>
      </c>
    </row>
    <row r="1000" spans="1:9" x14ac:dyDescent="0.25">
      <c r="A1000" s="40">
        <v>42762</v>
      </c>
      <c r="B1000" s="39" t="s">
        <v>41</v>
      </c>
      <c r="C1000" s="39" t="s">
        <v>42</v>
      </c>
      <c r="D1000" s="39">
        <v>476.09800000000001</v>
      </c>
      <c r="E1000" s="39">
        <v>483.22</v>
      </c>
      <c r="F1000" s="39">
        <v>-1.4738599999999999</v>
      </c>
      <c r="G1000" s="39">
        <v>-7.1219999999999999</v>
      </c>
      <c r="H1000" s="39">
        <v>791.39</v>
      </c>
      <c r="I1000" s="39">
        <v>376779415.54248202</v>
      </c>
    </row>
    <row r="1001" spans="1:9" x14ac:dyDescent="0.25">
      <c r="A1001" s="40">
        <v>42761</v>
      </c>
      <c r="B1001" s="39" t="s">
        <v>41</v>
      </c>
      <c r="C1001" s="39" t="s">
        <v>42</v>
      </c>
      <c r="D1001" s="39">
        <v>483.22</v>
      </c>
      <c r="E1001" s="39">
        <v>486.86</v>
      </c>
      <c r="F1001" s="39">
        <v>-0.74765000000000004</v>
      </c>
      <c r="G1001" s="39">
        <v>-3.64</v>
      </c>
      <c r="H1001" s="39">
        <v>811.39</v>
      </c>
      <c r="I1001" s="39">
        <v>392080098.40335</v>
      </c>
    </row>
    <row r="1002" spans="1:9" x14ac:dyDescent="0.25">
      <c r="A1002" s="40">
        <v>42760</v>
      </c>
      <c r="B1002" s="39" t="s">
        <v>41</v>
      </c>
      <c r="C1002" s="39" t="s">
        <v>42</v>
      </c>
      <c r="D1002" s="39">
        <v>486.86</v>
      </c>
      <c r="E1002" s="39">
        <v>507.69200000000001</v>
      </c>
      <c r="F1002" s="39">
        <v>-4.1032799999999998</v>
      </c>
      <c r="G1002" s="39">
        <v>-20.832000000000001</v>
      </c>
      <c r="H1002" s="39">
        <v>803.89</v>
      </c>
      <c r="I1002" s="39">
        <v>391382109.68017697</v>
      </c>
    </row>
    <row r="1003" spans="1:9" x14ac:dyDescent="0.25">
      <c r="A1003" s="40">
        <v>42759</v>
      </c>
      <c r="B1003" s="39" t="s">
        <v>41</v>
      </c>
      <c r="C1003" s="39" t="s">
        <v>42</v>
      </c>
      <c r="D1003" s="39">
        <v>507.69200000000001</v>
      </c>
      <c r="E1003" s="39">
        <v>552.35400000000004</v>
      </c>
      <c r="F1003" s="39">
        <v>-8.0857600000000005</v>
      </c>
      <c r="G1003" s="39">
        <v>-44.661999999999999</v>
      </c>
      <c r="H1003" s="39">
        <v>778.89</v>
      </c>
      <c r="I1003" s="39">
        <v>395436455.75678498</v>
      </c>
    </row>
    <row r="1004" spans="1:9" x14ac:dyDescent="0.25">
      <c r="A1004" s="40">
        <v>42758</v>
      </c>
      <c r="B1004" s="39" t="s">
        <v>41</v>
      </c>
      <c r="C1004" s="39" t="s">
        <v>42</v>
      </c>
      <c r="D1004" s="39">
        <v>552.35400000000004</v>
      </c>
      <c r="E1004" s="39">
        <v>572.76599999999996</v>
      </c>
      <c r="F1004" s="39">
        <v>-3.5637599999999998</v>
      </c>
      <c r="G1004" s="39">
        <v>-20.411999999999999</v>
      </c>
      <c r="H1004" s="39">
        <v>763.89</v>
      </c>
      <c r="I1004" s="39">
        <v>421937951.51108003</v>
      </c>
    </row>
    <row r="1005" spans="1:9" x14ac:dyDescent="0.25">
      <c r="A1005" s="40">
        <v>42755</v>
      </c>
      <c r="B1005" s="39" t="s">
        <v>41</v>
      </c>
      <c r="C1005" s="39" t="s">
        <v>42</v>
      </c>
      <c r="D1005" s="39">
        <v>572.76599999999996</v>
      </c>
      <c r="E1005" s="39">
        <v>606.06799999999998</v>
      </c>
      <c r="F1005" s="39">
        <v>-5.4947600000000003</v>
      </c>
      <c r="G1005" s="39">
        <v>-33.302</v>
      </c>
      <c r="H1005" s="39">
        <v>738.89</v>
      </c>
      <c r="I1005" s="39">
        <v>423211333.594208</v>
      </c>
    </row>
    <row r="1006" spans="1:9" x14ac:dyDescent="0.25">
      <c r="A1006" s="40">
        <v>42754</v>
      </c>
      <c r="B1006" s="39" t="s">
        <v>41</v>
      </c>
      <c r="C1006" s="39" t="s">
        <v>42</v>
      </c>
      <c r="D1006" s="39">
        <v>606.06799999999998</v>
      </c>
      <c r="E1006" s="39">
        <v>602.46199999999999</v>
      </c>
      <c r="F1006" s="39">
        <v>0.59853999999999996</v>
      </c>
      <c r="G1006" s="39">
        <v>3.6059999999999999</v>
      </c>
      <c r="H1006" s="39">
        <v>714.08</v>
      </c>
      <c r="I1006" s="39">
        <v>432778928.72741002</v>
      </c>
    </row>
    <row r="1007" spans="1:9" x14ac:dyDescent="0.25">
      <c r="A1007" s="40">
        <v>42753</v>
      </c>
      <c r="B1007" s="39" t="s">
        <v>41</v>
      </c>
      <c r="C1007" s="39" t="s">
        <v>42</v>
      </c>
      <c r="D1007" s="39">
        <v>602.46199999999999</v>
      </c>
      <c r="E1007" s="39">
        <v>602.62400000000002</v>
      </c>
      <c r="F1007" s="39">
        <v>-2.6880000000000001E-2</v>
      </c>
      <c r="G1007" s="39">
        <v>-0.16200000000000001</v>
      </c>
      <c r="H1007" s="39">
        <v>679.08</v>
      </c>
      <c r="I1007" s="39">
        <v>409117798.79388601</v>
      </c>
    </row>
    <row r="1008" spans="1:9" x14ac:dyDescent="0.25">
      <c r="A1008" s="40">
        <v>42752</v>
      </c>
      <c r="B1008" s="39" t="s">
        <v>41</v>
      </c>
      <c r="C1008" s="39" t="s">
        <v>42</v>
      </c>
      <c r="D1008" s="39">
        <v>602.62400000000002</v>
      </c>
      <c r="E1008" s="39">
        <v>606.67600000000004</v>
      </c>
      <c r="F1008" s="39">
        <v>-0.66790000000000005</v>
      </c>
      <c r="G1008" s="39">
        <v>-4.0519999999999996</v>
      </c>
      <c r="H1008" s="39">
        <v>556.58000000000004</v>
      </c>
      <c r="I1008" s="39">
        <v>335406369.19023401</v>
      </c>
    </row>
    <row r="1009" spans="1:9" x14ac:dyDescent="0.25">
      <c r="A1009" s="40">
        <v>42748</v>
      </c>
      <c r="B1009" s="39" t="s">
        <v>41</v>
      </c>
      <c r="C1009" s="39" t="s">
        <v>42</v>
      </c>
      <c r="D1009" s="39">
        <v>606.67600000000004</v>
      </c>
      <c r="E1009" s="39">
        <v>617.46400000000006</v>
      </c>
      <c r="F1009" s="39">
        <v>-1.74715</v>
      </c>
      <c r="G1009" s="39">
        <v>-10.788</v>
      </c>
      <c r="H1009" s="39">
        <v>659.08</v>
      </c>
      <c r="I1009" s="39">
        <v>399845907.251975</v>
      </c>
    </row>
    <row r="1010" spans="1:9" x14ac:dyDescent="0.25">
      <c r="A1010" s="40">
        <v>42747</v>
      </c>
      <c r="B1010" s="39" t="s">
        <v>41</v>
      </c>
      <c r="C1010" s="39" t="s">
        <v>42</v>
      </c>
      <c r="D1010" s="39">
        <v>617.46400000000006</v>
      </c>
      <c r="E1010" s="39">
        <v>610.98</v>
      </c>
      <c r="F1010" s="39">
        <v>1.06125</v>
      </c>
      <c r="G1010" s="39">
        <v>6.484</v>
      </c>
      <c r="H1010" s="39">
        <v>676.58</v>
      </c>
      <c r="I1010" s="39">
        <v>417761644.75692701</v>
      </c>
    </row>
    <row r="1011" spans="1:9" x14ac:dyDescent="0.25">
      <c r="A1011" s="40">
        <v>42746</v>
      </c>
      <c r="B1011" s="39" t="s">
        <v>41</v>
      </c>
      <c r="C1011" s="39" t="s">
        <v>42</v>
      </c>
      <c r="D1011" s="39">
        <v>610.98</v>
      </c>
      <c r="E1011" s="39">
        <v>635.6</v>
      </c>
      <c r="F1011" s="39">
        <v>-3.87351</v>
      </c>
      <c r="G1011" s="39">
        <v>-24.62</v>
      </c>
      <c r="H1011" s="39">
        <v>704.08</v>
      </c>
      <c r="I1011" s="39">
        <v>430176672.59692401</v>
      </c>
    </row>
    <row r="1012" spans="1:9" x14ac:dyDescent="0.25">
      <c r="A1012" s="40">
        <v>42745</v>
      </c>
      <c r="B1012" s="39" t="s">
        <v>41</v>
      </c>
      <c r="C1012" s="39" t="s">
        <v>42</v>
      </c>
      <c r="D1012" s="39">
        <v>635.6</v>
      </c>
      <c r="E1012" s="39">
        <v>640.08000000000004</v>
      </c>
      <c r="F1012" s="39">
        <v>-0.69991000000000003</v>
      </c>
      <c r="G1012" s="39">
        <v>-4.4800000000000004</v>
      </c>
      <c r="H1012" s="39">
        <v>710.08</v>
      </c>
      <c r="I1012" s="39">
        <v>451324636.53573799</v>
      </c>
    </row>
    <row r="1013" spans="1:9" x14ac:dyDescent="0.25">
      <c r="A1013" s="40">
        <v>42744</v>
      </c>
      <c r="B1013" s="39" t="s">
        <v>41</v>
      </c>
      <c r="C1013" s="39" t="s">
        <v>42</v>
      </c>
      <c r="D1013" s="39">
        <v>640.08000000000004</v>
      </c>
      <c r="E1013" s="39">
        <v>647.37</v>
      </c>
      <c r="F1013" s="39">
        <v>-1.12609</v>
      </c>
      <c r="G1013" s="39">
        <v>-7.29</v>
      </c>
      <c r="H1013" s="39">
        <v>703.08</v>
      </c>
      <c r="I1013" s="39">
        <v>450025219.34832501</v>
      </c>
    </row>
    <row r="1014" spans="1:9" x14ac:dyDescent="0.25">
      <c r="A1014" s="40">
        <v>42741</v>
      </c>
      <c r="B1014" s="39" t="s">
        <v>41</v>
      </c>
      <c r="C1014" s="39" t="s">
        <v>42</v>
      </c>
      <c r="D1014" s="39">
        <v>647.37</v>
      </c>
      <c r="E1014" s="39">
        <v>661.41</v>
      </c>
      <c r="F1014" s="39">
        <v>-2.1227399999999998</v>
      </c>
      <c r="G1014" s="39">
        <v>-14.04</v>
      </c>
      <c r="H1014" s="39">
        <v>703.08</v>
      </c>
      <c r="I1014" s="39">
        <v>455150647.18398499</v>
      </c>
    </row>
    <row r="1015" spans="1:9" x14ac:dyDescent="0.25">
      <c r="A1015" s="40">
        <v>42740</v>
      </c>
      <c r="B1015" s="39" t="s">
        <v>41</v>
      </c>
      <c r="C1015" s="39" t="s">
        <v>42</v>
      </c>
      <c r="D1015" s="39">
        <v>661.41</v>
      </c>
      <c r="E1015" s="39">
        <v>675.63</v>
      </c>
      <c r="F1015" s="39">
        <v>-2.1046999999999998</v>
      </c>
      <c r="G1015" s="39">
        <v>-14.22</v>
      </c>
      <c r="H1015" s="39">
        <v>682.08</v>
      </c>
      <c r="I1015" s="39">
        <v>451132231.534145</v>
      </c>
    </row>
    <row r="1016" spans="1:9" x14ac:dyDescent="0.25">
      <c r="A1016" s="40">
        <v>42739</v>
      </c>
      <c r="B1016" s="39" t="s">
        <v>41</v>
      </c>
      <c r="C1016" s="39" t="s">
        <v>42</v>
      </c>
      <c r="D1016" s="39">
        <v>675.63</v>
      </c>
      <c r="E1016" s="39">
        <v>735.99</v>
      </c>
      <c r="F1016" s="39">
        <v>-8.2012</v>
      </c>
      <c r="G1016" s="39">
        <v>-60.36</v>
      </c>
      <c r="H1016" s="39">
        <v>659.58</v>
      </c>
      <c r="I1016" s="39">
        <v>445629684.65802503</v>
      </c>
    </row>
    <row r="1017" spans="1:9" x14ac:dyDescent="0.25">
      <c r="A1017" s="40">
        <v>42738</v>
      </c>
      <c r="B1017" s="39" t="s">
        <v>41</v>
      </c>
      <c r="C1017" s="39" t="s">
        <v>42</v>
      </c>
      <c r="D1017" s="39">
        <v>735.99</v>
      </c>
      <c r="E1017" s="39">
        <v>869.59</v>
      </c>
      <c r="F1017" s="39">
        <v>-15.36356</v>
      </c>
      <c r="G1017" s="39">
        <v>-133.6</v>
      </c>
      <c r="H1017" s="39">
        <v>620.08000000000004</v>
      </c>
      <c r="I1017" s="39">
        <v>456370118.44546503</v>
      </c>
    </row>
    <row r="1018" spans="1:9" x14ac:dyDescent="0.25">
      <c r="A1018" s="40">
        <v>42734</v>
      </c>
      <c r="B1018" s="39" t="s">
        <v>41</v>
      </c>
      <c r="C1018" s="39" t="s">
        <v>42</v>
      </c>
      <c r="D1018" s="39">
        <v>869.59</v>
      </c>
      <c r="E1018" s="39">
        <v>840.57</v>
      </c>
      <c r="F1018" s="39">
        <v>3.45242</v>
      </c>
      <c r="G1018" s="39">
        <v>29.02</v>
      </c>
      <c r="H1018" s="39">
        <v>593.08000000000004</v>
      </c>
      <c r="I1018" s="39">
        <v>515733411.60653299</v>
      </c>
    </row>
    <row r="1019" spans="1:9" x14ac:dyDescent="0.25">
      <c r="A1019" s="40">
        <v>42733</v>
      </c>
      <c r="B1019" s="39" t="s">
        <v>41</v>
      </c>
      <c r="C1019" s="39" t="s">
        <v>42</v>
      </c>
      <c r="D1019" s="39">
        <v>840.57</v>
      </c>
      <c r="E1019" s="39">
        <v>820.39</v>
      </c>
      <c r="F1019" s="39">
        <v>2.4598100000000001</v>
      </c>
      <c r="G1019" s="39">
        <v>20.18</v>
      </c>
      <c r="H1019" s="39">
        <v>619.08000000000004</v>
      </c>
      <c r="I1019" s="39">
        <v>520377150.97678602</v>
      </c>
    </row>
    <row r="1020" spans="1:9" x14ac:dyDescent="0.25">
      <c r="A1020" s="40">
        <v>42732</v>
      </c>
      <c r="B1020" s="39" t="s">
        <v>41</v>
      </c>
      <c r="C1020" s="39" t="s">
        <v>42</v>
      </c>
      <c r="D1020" s="39">
        <v>820.39</v>
      </c>
      <c r="E1020" s="39">
        <v>757.52</v>
      </c>
      <c r="F1020" s="39">
        <v>8.2994500000000002</v>
      </c>
      <c r="G1020" s="39">
        <v>62.87</v>
      </c>
      <c r="H1020" s="39">
        <v>631.08000000000004</v>
      </c>
      <c r="I1020" s="39">
        <v>517728866.78973299</v>
      </c>
    </row>
    <row r="1021" spans="1:9" x14ac:dyDescent="0.25">
      <c r="A1021" s="40">
        <v>42731</v>
      </c>
      <c r="B1021" s="39" t="s">
        <v>41</v>
      </c>
      <c r="C1021" s="39" t="s">
        <v>42</v>
      </c>
      <c r="D1021" s="39">
        <v>757.52</v>
      </c>
      <c r="E1021" s="39">
        <v>788.68</v>
      </c>
      <c r="F1021" s="39">
        <v>-3.9509099999999999</v>
      </c>
      <c r="G1021" s="39">
        <v>-31.16</v>
      </c>
      <c r="H1021" s="39">
        <v>636.08000000000004</v>
      </c>
      <c r="I1021" s="39">
        <v>481840685.93541902</v>
      </c>
    </row>
    <row r="1022" spans="1:9" x14ac:dyDescent="0.25">
      <c r="A1022" s="40">
        <v>42727</v>
      </c>
      <c r="B1022" s="39" t="s">
        <v>41</v>
      </c>
      <c r="C1022" s="39" t="s">
        <v>42</v>
      </c>
      <c r="D1022" s="39">
        <v>788.68</v>
      </c>
      <c r="E1022" s="39">
        <v>788.07</v>
      </c>
      <c r="F1022" s="39">
        <v>7.7399999999999997E-2</v>
      </c>
      <c r="G1022" s="39">
        <v>0.61</v>
      </c>
      <c r="H1022" s="39">
        <v>636.08000000000004</v>
      </c>
      <c r="I1022" s="39">
        <v>501660830.31939203</v>
      </c>
    </row>
    <row r="1023" spans="1:9" x14ac:dyDescent="0.25">
      <c r="A1023" s="40">
        <v>42726</v>
      </c>
      <c r="B1023" s="39" t="s">
        <v>41</v>
      </c>
      <c r="C1023" s="39" t="s">
        <v>42</v>
      </c>
      <c r="D1023" s="39">
        <v>788.07</v>
      </c>
      <c r="E1023" s="39">
        <v>760.76</v>
      </c>
      <c r="F1023" s="39">
        <v>3.5898300000000001</v>
      </c>
      <c r="G1023" s="39">
        <v>27.31</v>
      </c>
      <c r="H1023" s="39">
        <v>614.08000000000004</v>
      </c>
      <c r="I1023" s="39">
        <v>483935283.64178598</v>
      </c>
    </row>
    <row r="1024" spans="1:9" x14ac:dyDescent="0.25">
      <c r="A1024" s="40">
        <v>42725</v>
      </c>
      <c r="B1024" s="39" t="s">
        <v>41</v>
      </c>
      <c r="C1024" s="39" t="s">
        <v>42</v>
      </c>
      <c r="D1024" s="39">
        <v>760.76</v>
      </c>
      <c r="E1024" s="39">
        <v>782.9</v>
      </c>
      <c r="F1024" s="39">
        <v>-2.82795</v>
      </c>
      <c r="G1024" s="39">
        <v>-22.14</v>
      </c>
      <c r="H1024" s="39">
        <v>579.58000000000004</v>
      </c>
      <c r="I1024" s="39">
        <v>440918633.86237901</v>
      </c>
    </row>
    <row r="1025" spans="1:9" x14ac:dyDescent="0.25">
      <c r="A1025" s="40">
        <v>42724</v>
      </c>
      <c r="B1025" s="39" t="s">
        <v>41</v>
      </c>
      <c r="C1025" s="39" t="s">
        <v>42</v>
      </c>
      <c r="D1025" s="39">
        <v>782.9</v>
      </c>
      <c r="E1025" s="39">
        <v>812.58</v>
      </c>
      <c r="F1025" s="39">
        <v>-3.6525599999999998</v>
      </c>
      <c r="G1025" s="39">
        <v>-29.68</v>
      </c>
      <c r="H1025" s="39">
        <v>533.58000000000004</v>
      </c>
      <c r="I1025" s="39">
        <v>417737058.029939</v>
      </c>
    </row>
    <row r="1026" spans="1:9" x14ac:dyDescent="0.25">
      <c r="A1026" s="40">
        <v>42723</v>
      </c>
      <c r="B1026" s="39" t="s">
        <v>41</v>
      </c>
      <c r="C1026" s="39" t="s">
        <v>42</v>
      </c>
      <c r="D1026" s="39">
        <v>812.58</v>
      </c>
      <c r="E1026" s="39">
        <v>872.64</v>
      </c>
      <c r="F1026" s="39">
        <v>-6.8825599999999998</v>
      </c>
      <c r="G1026" s="39">
        <v>-60.06</v>
      </c>
      <c r="H1026" s="39">
        <v>589.58000000000004</v>
      </c>
      <c r="I1026" s="39">
        <v>479078089.16332603</v>
      </c>
    </row>
    <row r="1027" spans="1:9" x14ac:dyDescent="0.25">
      <c r="A1027" s="40">
        <v>42720</v>
      </c>
      <c r="B1027" s="39" t="s">
        <v>41</v>
      </c>
      <c r="C1027" s="39" t="s">
        <v>42</v>
      </c>
      <c r="D1027" s="39">
        <v>872.64</v>
      </c>
      <c r="E1027" s="39">
        <v>887.58</v>
      </c>
      <c r="F1027" s="39">
        <v>-1.68323</v>
      </c>
      <c r="G1027" s="39">
        <v>-14.94</v>
      </c>
      <c r="H1027" s="39">
        <v>589.58000000000004</v>
      </c>
      <c r="I1027" s="39">
        <v>514488054.99456602</v>
      </c>
    </row>
    <row r="1028" spans="1:9" x14ac:dyDescent="0.25">
      <c r="A1028" s="40">
        <v>42719</v>
      </c>
      <c r="B1028" s="39" t="s">
        <v>41</v>
      </c>
      <c r="C1028" s="39" t="s">
        <v>42</v>
      </c>
      <c r="D1028" s="39">
        <v>887.58</v>
      </c>
      <c r="E1028" s="39">
        <v>921.32</v>
      </c>
      <c r="F1028" s="39">
        <v>-3.66214</v>
      </c>
      <c r="G1028" s="39">
        <v>-33.74</v>
      </c>
      <c r="H1028" s="39">
        <v>589.58000000000004</v>
      </c>
      <c r="I1028" s="39">
        <v>523296328.21332699</v>
      </c>
    </row>
    <row r="1029" spans="1:9" x14ac:dyDescent="0.25">
      <c r="A1029" s="40">
        <v>42718</v>
      </c>
      <c r="B1029" s="39" t="s">
        <v>41</v>
      </c>
      <c r="C1029" s="39" t="s">
        <v>42</v>
      </c>
      <c r="D1029" s="39">
        <v>921.32</v>
      </c>
      <c r="E1029" s="39">
        <v>932.15</v>
      </c>
      <c r="F1029" s="39">
        <v>-1.1618299999999999</v>
      </c>
      <c r="G1029" s="39">
        <v>-10.83</v>
      </c>
      <c r="H1029" s="39">
        <v>598.58000000000004</v>
      </c>
      <c r="I1029" s="39">
        <v>551480520.02061999</v>
      </c>
    </row>
    <row r="1030" spans="1:9" x14ac:dyDescent="0.25">
      <c r="A1030" s="40">
        <v>42717</v>
      </c>
      <c r="B1030" s="39" t="s">
        <v>41</v>
      </c>
      <c r="C1030" s="39" t="s">
        <v>42</v>
      </c>
      <c r="D1030" s="39">
        <v>932.15</v>
      </c>
      <c r="E1030" s="39">
        <v>946.19</v>
      </c>
      <c r="F1030" s="39">
        <v>-1.4838499999999999</v>
      </c>
      <c r="G1030" s="39">
        <v>-14.04</v>
      </c>
      <c r="H1030" s="39">
        <v>596.08000000000004</v>
      </c>
      <c r="I1030" s="39">
        <v>555632728.73943996</v>
      </c>
    </row>
    <row r="1031" spans="1:9" x14ac:dyDescent="0.25">
      <c r="A1031" s="40">
        <v>42716</v>
      </c>
      <c r="B1031" s="39" t="s">
        <v>41</v>
      </c>
      <c r="C1031" s="39" t="s">
        <v>42</v>
      </c>
      <c r="D1031" s="39">
        <v>946.19</v>
      </c>
      <c r="E1031" s="39">
        <v>901.12</v>
      </c>
      <c r="F1031" s="39">
        <v>5.0015499999999999</v>
      </c>
      <c r="G1031" s="39">
        <v>45.07</v>
      </c>
      <c r="H1031" s="39">
        <v>597.58000000000004</v>
      </c>
      <c r="I1031" s="39">
        <v>565420928.08959997</v>
      </c>
    </row>
    <row r="1032" spans="1:9" x14ac:dyDescent="0.25">
      <c r="A1032" s="40">
        <v>42713</v>
      </c>
      <c r="B1032" s="39" t="s">
        <v>41</v>
      </c>
      <c r="C1032" s="39" t="s">
        <v>42</v>
      </c>
      <c r="D1032" s="39">
        <v>901.12</v>
      </c>
      <c r="E1032" s="39">
        <v>943.49</v>
      </c>
      <c r="F1032" s="39">
        <v>-4.4907700000000004</v>
      </c>
      <c r="G1032" s="39">
        <v>-42.37</v>
      </c>
      <c r="H1032" s="39">
        <v>597.58000000000004</v>
      </c>
      <c r="I1032" s="39">
        <v>538488154.30315304</v>
      </c>
    </row>
    <row r="1033" spans="1:9" x14ac:dyDescent="0.25">
      <c r="A1033" s="40">
        <v>42712</v>
      </c>
      <c r="B1033" s="39" t="s">
        <v>41</v>
      </c>
      <c r="C1033" s="39" t="s">
        <v>42</v>
      </c>
      <c r="D1033" s="39">
        <v>943.49</v>
      </c>
      <c r="E1033" s="39">
        <v>934.67</v>
      </c>
      <c r="F1033" s="39">
        <v>0.94364999999999999</v>
      </c>
      <c r="G1033" s="39">
        <v>8.82</v>
      </c>
      <c r="H1033" s="39">
        <v>582.58000000000004</v>
      </c>
      <c r="I1033" s="39">
        <v>549655121.48380005</v>
      </c>
    </row>
    <row r="1034" spans="1:9" x14ac:dyDescent="0.25">
      <c r="A1034" s="40">
        <v>42711</v>
      </c>
      <c r="B1034" s="39" t="s">
        <v>41</v>
      </c>
      <c r="C1034" s="39" t="s">
        <v>42</v>
      </c>
      <c r="D1034" s="39">
        <v>934.67</v>
      </c>
      <c r="E1034" s="39">
        <v>916.62</v>
      </c>
      <c r="F1034" s="39">
        <v>1.96919</v>
      </c>
      <c r="G1034" s="39">
        <v>18.05</v>
      </c>
      <c r="H1034" s="39">
        <v>585.58000000000004</v>
      </c>
      <c r="I1034" s="39">
        <v>547320806.57151997</v>
      </c>
    </row>
    <row r="1035" spans="1:9" x14ac:dyDescent="0.25">
      <c r="A1035" s="40">
        <v>42710</v>
      </c>
      <c r="B1035" s="39" t="s">
        <v>41</v>
      </c>
      <c r="C1035" s="39" t="s">
        <v>42</v>
      </c>
      <c r="D1035" s="39">
        <v>916.62</v>
      </c>
      <c r="E1035" s="39">
        <v>961.86</v>
      </c>
      <c r="F1035" s="39">
        <v>-4.7033899999999997</v>
      </c>
      <c r="G1035" s="39">
        <v>-45.24</v>
      </c>
      <c r="H1035" s="39">
        <v>585.58000000000004</v>
      </c>
      <c r="I1035" s="39">
        <v>536751150.373487</v>
      </c>
    </row>
    <row r="1036" spans="1:9" x14ac:dyDescent="0.25">
      <c r="A1036" s="40">
        <v>42709</v>
      </c>
      <c r="B1036" s="39" t="s">
        <v>41</v>
      </c>
      <c r="C1036" s="39" t="s">
        <v>42</v>
      </c>
      <c r="D1036" s="39">
        <v>961.86</v>
      </c>
      <c r="E1036" s="39">
        <v>1153.81</v>
      </c>
      <c r="F1036" s="39">
        <v>-16.636189999999999</v>
      </c>
      <c r="G1036" s="39">
        <v>-191.95</v>
      </c>
      <c r="H1036" s="39">
        <v>544.58000000000004</v>
      </c>
      <c r="I1036" s="39">
        <v>523806372.16844702</v>
      </c>
    </row>
    <row r="1037" spans="1:9" x14ac:dyDescent="0.25">
      <c r="A1037" s="40">
        <v>42706</v>
      </c>
      <c r="B1037" s="39" t="s">
        <v>41</v>
      </c>
      <c r="C1037" s="39" t="s">
        <v>42</v>
      </c>
      <c r="D1037" s="39">
        <v>1153.81</v>
      </c>
      <c r="E1037" s="39">
        <v>1143.18</v>
      </c>
      <c r="F1037" s="39">
        <v>0.92986000000000002</v>
      </c>
      <c r="G1037" s="39">
        <v>10.63</v>
      </c>
      <c r="H1037" s="39">
        <v>517.58000000000004</v>
      </c>
      <c r="I1037" s="39">
        <v>597184965.31041503</v>
      </c>
    </row>
    <row r="1038" spans="1:9" x14ac:dyDescent="0.25">
      <c r="A1038" s="40">
        <v>42705</v>
      </c>
      <c r="B1038" s="39" t="s">
        <v>41</v>
      </c>
      <c r="C1038" s="39" t="s">
        <v>42</v>
      </c>
      <c r="D1038" s="39">
        <v>1143.18</v>
      </c>
      <c r="E1038" s="39">
        <v>1078.32</v>
      </c>
      <c r="F1038" s="39">
        <v>6.0149100000000004</v>
      </c>
      <c r="G1038" s="39">
        <v>64.86</v>
      </c>
      <c r="H1038" s="39">
        <v>517.58000000000004</v>
      </c>
      <c r="I1038" s="39">
        <v>591683126.89572895</v>
      </c>
    </row>
    <row r="1039" spans="1:9" x14ac:dyDescent="0.25">
      <c r="A1039" s="40">
        <v>42704</v>
      </c>
      <c r="B1039" s="39" t="s">
        <v>41</v>
      </c>
      <c r="C1039" s="39" t="s">
        <v>42</v>
      </c>
      <c r="D1039" s="39">
        <v>1078.32</v>
      </c>
      <c r="E1039" s="39">
        <v>1053.69</v>
      </c>
      <c r="F1039" s="39">
        <v>2.3374999999999999</v>
      </c>
      <c r="G1039" s="39">
        <v>24.63</v>
      </c>
      <c r="H1039" s="39">
        <v>543.58000000000004</v>
      </c>
      <c r="I1039" s="39">
        <v>586149433.765288</v>
      </c>
    </row>
    <row r="1040" spans="1:9" x14ac:dyDescent="0.25">
      <c r="A1040" s="40">
        <v>42703</v>
      </c>
      <c r="B1040" s="39" t="s">
        <v>41</v>
      </c>
      <c r="C1040" s="39" t="s">
        <v>42</v>
      </c>
      <c r="D1040" s="39">
        <v>1053.69</v>
      </c>
      <c r="E1040" s="39">
        <v>1070.29</v>
      </c>
      <c r="F1040" s="39">
        <v>-1.55098</v>
      </c>
      <c r="G1040" s="39">
        <v>-16.600000000000001</v>
      </c>
      <c r="H1040" s="39">
        <v>528.58000000000004</v>
      </c>
      <c r="I1040" s="39">
        <v>556955794.06126797</v>
      </c>
    </row>
    <row r="1041" spans="1:9" x14ac:dyDescent="0.25">
      <c r="A1041" s="40">
        <v>42702</v>
      </c>
      <c r="B1041" s="39" t="s">
        <v>41</v>
      </c>
      <c r="C1041" s="39" t="s">
        <v>42</v>
      </c>
      <c r="D1041" s="39">
        <v>1070.29</v>
      </c>
      <c r="E1041" s="39">
        <v>1056.08</v>
      </c>
      <c r="F1041" s="39">
        <v>1.34554</v>
      </c>
      <c r="G1041" s="39">
        <v>14.21</v>
      </c>
      <c r="H1041" s="39">
        <v>511.58</v>
      </c>
      <c r="I1041" s="39">
        <v>547535234.304335</v>
      </c>
    </row>
    <row r="1042" spans="1:9" x14ac:dyDescent="0.25">
      <c r="A1042" s="40">
        <v>42699</v>
      </c>
      <c r="B1042" s="39" t="s">
        <v>41</v>
      </c>
      <c r="C1042" s="39" t="s">
        <v>42</v>
      </c>
      <c r="D1042" s="39">
        <v>1056.08</v>
      </c>
      <c r="E1042" s="39">
        <v>1074.04</v>
      </c>
      <c r="F1042" s="39">
        <v>-1.6721900000000001</v>
      </c>
      <c r="G1042" s="39">
        <v>-17.96</v>
      </c>
      <c r="H1042" s="39">
        <v>503.08</v>
      </c>
      <c r="I1042" s="39">
        <v>531289051.94566101</v>
      </c>
    </row>
    <row r="1043" spans="1:9" x14ac:dyDescent="0.25">
      <c r="A1043" s="40">
        <v>42697</v>
      </c>
      <c r="B1043" s="39" t="s">
        <v>41</v>
      </c>
      <c r="C1043" s="39" t="s">
        <v>42</v>
      </c>
      <c r="D1043" s="39">
        <v>1074.04</v>
      </c>
      <c r="E1043" s="39">
        <v>1070.99</v>
      </c>
      <c r="F1043" s="39">
        <v>0.28477999999999998</v>
      </c>
      <c r="G1043" s="39">
        <v>3.05</v>
      </c>
      <c r="H1043" s="39">
        <v>503.08</v>
      </c>
      <c r="I1043" s="39">
        <v>540324306.25683498</v>
      </c>
    </row>
    <row r="1044" spans="1:9" x14ac:dyDescent="0.25">
      <c r="A1044" s="40">
        <v>42696</v>
      </c>
      <c r="B1044" s="39" t="s">
        <v>41</v>
      </c>
      <c r="C1044" s="39" t="s">
        <v>42</v>
      </c>
      <c r="D1044" s="39">
        <v>1070.99</v>
      </c>
      <c r="E1044" s="39">
        <v>1077.03</v>
      </c>
      <c r="F1044" s="39">
        <v>-0.56079999999999997</v>
      </c>
      <c r="G1044" s="39">
        <v>-6.04</v>
      </c>
      <c r="H1044" s="39">
        <v>495.08</v>
      </c>
      <c r="I1044" s="39">
        <v>530222002.868801</v>
      </c>
    </row>
    <row r="1045" spans="1:9" x14ac:dyDescent="0.25">
      <c r="A1045" s="40">
        <v>42695</v>
      </c>
      <c r="B1045" s="39" t="s">
        <v>41</v>
      </c>
      <c r="C1045" s="39" t="s">
        <v>42</v>
      </c>
      <c r="D1045" s="39">
        <v>1077.03</v>
      </c>
      <c r="E1045" s="39">
        <v>1150.92</v>
      </c>
      <c r="F1045" s="39">
        <v>-6.4200799999999996</v>
      </c>
      <c r="G1045" s="39">
        <v>-73.89</v>
      </c>
      <c r="H1045" s="39">
        <v>480.08</v>
      </c>
      <c r="I1045" s="39">
        <v>517056815.05362803</v>
      </c>
    </row>
    <row r="1046" spans="1:9" x14ac:dyDescent="0.25">
      <c r="A1046" s="40">
        <v>42692</v>
      </c>
      <c r="B1046" s="39" t="s">
        <v>41</v>
      </c>
      <c r="C1046" s="39" t="s">
        <v>42</v>
      </c>
      <c r="D1046" s="39">
        <v>1150.92</v>
      </c>
      <c r="E1046" s="39">
        <v>1157.96</v>
      </c>
      <c r="F1046" s="39">
        <v>-0.60797000000000001</v>
      </c>
      <c r="G1046" s="39">
        <v>-7.04</v>
      </c>
      <c r="H1046" s="39">
        <v>462.08</v>
      </c>
      <c r="I1046" s="39">
        <v>531813109.16568899</v>
      </c>
    </row>
    <row r="1047" spans="1:9" x14ac:dyDescent="0.25">
      <c r="A1047" s="40">
        <v>42691</v>
      </c>
      <c r="B1047" s="39" t="s">
        <v>41</v>
      </c>
      <c r="C1047" s="39" t="s">
        <v>42</v>
      </c>
      <c r="D1047" s="39">
        <v>1157.96</v>
      </c>
      <c r="E1047" s="39">
        <v>1244.72</v>
      </c>
      <c r="F1047" s="39">
        <v>-6.9702400000000004</v>
      </c>
      <c r="G1047" s="39">
        <v>-86.76</v>
      </c>
      <c r="H1047" s="39">
        <v>458.58</v>
      </c>
      <c r="I1047" s="39">
        <v>531013267.87118202</v>
      </c>
    </row>
    <row r="1048" spans="1:9" x14ac:dyDescent="0.25">
      <c r="A1048" s="40">
        <v>42690</v>
      </c>
      <c r="B1048" s="39" t="s">
        <v>41</v>
      </c>
      <c r="C1048" s="39" t="s">
        <v>42</v>
      </c>
      <c r="D1048" s="39">
        <v>1244.72</v>
      </c>
      <c r="E1048" s="39">
        <v>1197.75</v>
      </c>
      <c r="F1048" s="39">
        <v>3.9215200000000001</v>
      </c>
      <c r="G1048" s="39">
        <v>46.97</v>
      </c>
      <c r="H1048" s="39">
        <v>403.58</v>
      </c>
      <c r="I1048" s="39">
        <v>502339766.804223</v>
      </c>
    </row>
    <row r="1049" spans="1:9" x14ac:dyDescent="0.25">
      <c r="A1049" s="40">
        <v>42689</v>
      </c>
      <c r="B1049" s="39" t="s">
        <v>41</v>
      </c>
      <c r="C1049" s="39" t="s">
        <v>42</v>
      </c>
      <c r="D1049" s="39">
        <v>1197.75</v>
      </c>
      <c r="E1049" s="39">
        <v>1318.76</v>
      </c>
      <c r="F1049" s="39">
        <v>-9.1760400000000004</v>
      </c>
      <c r="G1049" s="39">
        <v>-121.01</v>
      </c>
      <c r="H1049" s="39">
        <v>361.08</v>
      </c>
      <c r="I1049" s="39">
        <v>432479402.62850899</v>
      </c>
    </row>
    <row r="1050" spans="1:9" x14ac:dyDescent="0.25">
      <c r="A1050" s="40">
        <v>42688</v>
      </c>
      <c r="B1050" s="39" t="s">
        <v>41</v>
      </c>
      <c r="C1050" s="39" t="s">
        <v>42</v>
      </c>
      <c r="D1050" s="39">
        <v>1318.76</v>
      </c>
      <c r="E1050" s="39">
        <v>1349.41</v>
      </c>
      <c r="F1050" s="39">
        <v>-2.27136</v>
      </c>
      <c r="G1050" s="39">
        <v>-30.65</v>
      </c>
      <c r="H1050" s="39">
        <v>354.08</v>
      </c>
      <c r="I1050" s="39">
        <v>466941952.39438301</v>
      </c>
    </row>
    <row r="1051" spans="1:9" x14ac:dyDescent="0.25">
      <c r="A1051" s="40">
        <v>42685</v>
      </c>
      <c r="B1051" s="39" t="s">
        <v>41</v>
      </c>
      <c r="C1051" s="39" t="s">
        <v>42</v>
      </c>
      <c r="D1051" s="39">
        <v>1349.41</v>
      </c>
      <c r="E1051" s="39">
        <v>1381.44</v>
      </c>
      <c r="F1051" s="39">
        <v>-2.3186</v>
      </c>
      <c r="G1051" s="39">
        <v>-32.03</v>
      </c>
      <c r="H1051" s="39">
        <v>362.08</v>
      </c>
      <c r="I1051" s="39">
        <v>488589677.75281698</v>
      </c>
    </row>
    <row r="1052" spans="1:9" x14ac:dyDescent="0.25">
      <c r="A1052" s="40">
        <v>42684</v>
      </c>
      <c r="B1052" s="39" t="s">
        <v>41</v>
      </c>
      <c r="C1052" s="39" t="s">
        <v>42</v>
      </c>
      <c r="D1052" s="39">
        <v>1381.44</v>
      </c>
      <c r="E1052" s="39">
        <v>1293.3499999999999</v>
      </c>
      <c r="F1052" s="39">
        <v>6.8109900000000003</v>
      </c>
      <c r="G1052" s="39">
        <v>88.09</v>
      </c>
      <c r="H1052" s="39">
        <v>393.08</v>
      </c>
      <c r="I1052" s="39">
        <v>543011628.70976996</v>
      </c>
    </row>
    <row r="1053" spans="1:9" x14ac:dyDescent="0.25">
      <c r="A1053" s="40">
        <v>42683</v>
      </c>
      <c r="B1053" s="39" t="s">
        <v>41</v>
      </c>
      <c r="C1053" s="39" t="s">
        <v>42</v>
      </c>
      <c r="D1053" s="39">
        <v>1293.3499999999999</v>
      </c>
      <c r="E1053" s="39">
        <v>1454.96</v>
      </c>
      <c r="F1053" s="39">
        <v>-11.107519999999999</v>
      </c>
      <c r="G1053" s="39">
        <v>-161.61000000000001</v>
      </c>
      <c r="H1053" s="39">
        <v>364.08</v>
      </c>
      <c r="I1053" s="39">
        <v>470878368.00424302</v>
      </c>
    </row>
    <row r="1054" spans="1:9" x14ac:dyDescent="0.25">
      <c r="A1054" s="40">
        <v>42682</v>
      </c>
      <c r="B1054" s="39" t="s">
        <v>41</v>
      </c>
      <c r="C1054" s="39" t="s">
        <v>42</v>
      </c>
      <c r="D1054" s="39">
        <v>1454.96</v>
      </c>
      <c r="E1054" s="39">
        <v>1457.57</v>
      </c>
      <c r="F1054" s="39">
        <v>-0.17907000000000001</v>
      </c>
      <c r="G1054" s="39">
        <v>-2.61</v>
      </c>
      <c r="H1054" s="39">
        <v>354.08</v>
      </c>
      <c r="I1054" s="39">
        <v>515167174.509184</v>
      </c>
    </row>
    <row r="1055" spans="1:9" x14ac:dyDescent="0.25">
      <c r="A1055" s="40">
        <v>42681</v>
      </c>
      <c r="B1055" s="39" t="s">
        <v>41</v>
      </c>
      <c r="C1055" s="39" t="s">
        <v>42</v>
      </c>
      <c r="D1055" s="39">
        <v>1457.57</v>
      </c>
      <c r="E1055" s="39">
        <v>2035.82</v>
      </c>
      <c r="F1055" s="39">
        <v>-28.403790000000001</v>
      </c>
      <c r="G1055" s="39">
        <v>-578.25</v>
      </c>
      <c r="H1055" s="39">
        <v>372.08</v>
      </c>
      <c r="I1055" s="39">
        <v>542327574.22812402</v>
      </c>
    </row>
    <row r="1056" spans="1:9" x14ac:dyDescent="0.25">
      <c r="A1056" s="40">
        <v>42678</v>
      </c>
      <c r="B1056" s="39" t="s">
        <v>41</v>
      </c>
      <c r="C1056" s="39" t="s">
        <v>42</v>
      </c>
      <c r="D1056" s="39">
        <v>2035.82</v>
      </c>
      <c r="E1056" s="39">
        <v>2081.0700000000002</v>
      </c>
      <c r="F1056" s="39">
        <v>-2.1743600000000001</v>
      </c>
      <c r="G1056" s="39">
        <v>-45.25</v>
      </c>
      <c r="H1056" s="39">
        <v>335.08</v>
      </c>
      <c r="I1056" s="39">
        <v>682155482.30362904</v>
      </c>
    </row>
    <row r="1057" spans="1:9" x14ac:dyDescent="0.25">
      <c r="A1057" s="40">
        <v>42677</v>
      </c>
      <c r="B1057" s="39" t="s">
        <v>41</v>
      </c>
      <c r="C1057" s="39" t="s">
        <v>42</v>
      </c>
      <c r="D1057" s="39">
        <v>2081.0700000000002</v>
      </c>
      <c r="E1057" s="39">
        <v>1876.13</v>
      </c>
      <c r="F1057" s="39">
        <v>10.923550000000001</v>
      </c>
      <c r="G1057" s="39">
        <v>204.94</v>
      </c>
      <c r="H1057" s="39">
        <v>348.08</v>
      </c>
      <c r="I1057" s="39">
        <v>724371604.863796</v>
      </c>
    </row>
    <row r="1058" spans="1:9" x14ac:dyDescent="0.25">
      <c r="A1058" s="40">
        <v>42676</v>
      </c>
      <c r="B1058" s="39" t="s">
        <v>41</v>
      </c>
      <c r="C1058" s="39" t="s">
        <v>42</v>
      </c>
      <c r="D1058" s="39">
        <v>1876.13</v>
      </c>
      <c r="E1058" s="39">
        <v>1771.68</v>
      </c>
      <c r="F1058" s="39">
        <v>5.8955299999999999</v>
      </c>
      <c r="G1058" s="39">
        <v>104.45</v>
      </c>
      <c r="H1058" s="39">
        <v>373.58</v>
      </c>
      <c r="I1058" s="39">
        <v>700878117.71836805</v>
      </c>
    </row>
    <row r="1059" spans="1:9" x14ac:dyDescent="0.25">
      <c r="A1059" s="40">
        <v>42675</v>
      </c>
      <c r="B1059" s="39" t="s">
        <v>41</v>
      </c>
      <c r="C1059" s="39" t="s">
        <v>42</v>
      </c>
      <c r="D1059" s="39">
        <v>1771.68</v>
      </c>
      <c r="E1059" s="39">
        <v>1668.98</v>
      </c>
      <c r="F1059" s="39">
        <v>6.1534599999999999</v>
      </c>
      <c r="G1059" s="39">
        <v>102.7</v>
      </c>
      <c r="H1059" s="39">
        <v>388.58</v>
      </c>
      <c r="I1059" s="39">
        <v>688433250.13473403</v>
      </c>
    </row>
    <row r="1060" spans="1:9" x14ac:dyDescent="0.25">
      <c r="A1060" s="40">
        <v>42674</v>
      </c>
      <c r="B1060" s="39" t="s">
        <v>41</v>
      </c>
      <c r="C1060" s="39" t="s">
        <v>42</v>
      </c>
      <c r="D1060" s="39">
        <v>1668.98</v>
      </c>
      <c r="E1060" s="39">
        <v>1576.9</v>
      </c>
      <c r="F1060" s="39">
        <v>5.8392999999999997</v>
      </c>
      <c r="G1060" s="39">
        <v>92.08</v>
      </c>
      <c r="H1060" s="39">
        <v>449.58</v>
      </c>
      <c r="I1060" s="39">
        <v>750334221.46226597</v>
      </c>
    </row>
    <row r="1061" spans="1:9" x14ac:dyDescent="0.25">
      <c r="A1061" s="40">
        <v>42671</v>
      </c>
      <c r="B1061" s="39" t="s">
        <v>41</v>
      </c>
      <c r="C1061" s="39" t="s">
        <v>42</v>
      </c>
      <c r="D1061" s="39">
        <v>1576.9</v>
      </c>
      <c r="E1061" s="39">
        <v>1496.99</v>
      </c>
      <c r="F1061" s="39">
        <v>5.33805</v>
      </c>
      <c r="G1061" s="39">
        <v>79.91</v>
      </c>
      <c r="H1061" s="39">
        <v>462.08</v>
      </c>
      <c r="I1061" s="39">
        <v>728648465.43927896</v>
      </c>
    </row>
    <row r="1062" spans="1:9" x14ac:dyDescent="0.25">
      <c r="A1062" s="40">
        <v>42670</v>
      </c>
      <c r="B1062" s="39" t="s">
        <v>41</v>
      </c>
      <c r="C1062" s="39" t="s">
        <v>42</v>
      </c>
      <c r="D1062" s="39">
        <v>1496.99</v>
      </c>
      <c r="E1062" s="39">
        <v>1419.21</v>
      </c>
      <c r="F1062" s="39">
        <v>5.4805099999999998</v>
      </c>
      <c r="G1062" s="39">
        <v>77.78</v>
      </c>
      <c r="H1062" s="39">
        <v>496.08</v>
      </c>
      <c r="I1062" s="39">
        <v>742621590.67280495</v>
      </c>
    </row>
    <row r="1063" spans="1:9" x14ac:dyDescent="0.25">
      <c r="A1063" s="40">
        <v>42669</v>
      </c>
      <c r="B1063" s="39" t="s">
        <v>41</v>
      </c>
      <c r="C1063" s="39" t="s">
        <v>42</v>
      </c>
      <c r="D1063" s="39">
        <v>1419.21</v>
      </c>
      <c r="E1063" s="39">
        <v>1355.7</v>
      </c>
      <c r="F1063" s="39">
        <v>4.68466</v>
      </c>
      <c r="G1063" s="39">
        <v>63.51</v>
      </c>
      <c r="H1063" s="39">
        <v>502.08</v>
      </c>
      <c r="I1063" s="39">
        <v>712552018.89535105</v>
      </c>
    </row>
    <row r="1064" spans="1:9" x14ac:dyDescent="0.25">
      <c r="A1064" s="40">
        <v>42668</v>
      </c>
      <c r="B1064" s="39" t="s">
        <v>41</v>
      </c>
      <c r="C1064" s="39" t="s">
        <v>42</v>
      </c>
      <c r="D1064" s="39">
        <v>1355.7</v>
      </c>
      <c r="E1064" s="39">
        <v>1308.95</v>
      </c>
      <c r="F1064" s="39">
        <v>3.5715599999999998</v>
      </c>
      <c r="G1064" s="39">
        <v>46.75</v>
      </c>
      <c r="H1064" s="39">
        <v>515.58000000000004</v>
      </c>
      <c r="I1064" s="39">
        <v>698967089.06781006</v>
      </c>
    </row>
    <row r="1065" spans="1:9" x14ac:dyDescent="0.25">
      <c r="A1065" s="40">
        <v>42667</v>
      </c>
      <c r="B1065" s="39" t="s">
        <v>41</v>
      </c>
      <c r="C1065" s="39" t="s">
        <v>42</v>
      </c>
      <c r="D1065" s="39">
        <v>1308.95</v>
      </c>
      <c r="E1065" s="39">
        <v>1420.91</v>
      </c>
      <c r="F1065" s="39">
        <v>-7.8794599999999999</v>
      </c>
      <c r="G1065" s="39">
        <v>-111.96</v>
      </c>
      <c r="H1065" s="39">
        <v>515.58000000000004</v>
      </c>
      <c r="I1065" s="39">
        <v>674863886.72664297</v>
      </c>
    </row>
    <row r="1066" spans="1:9" x14ac:dyDescent="0.25">
      <c r="A1066" s="40">
        <v>42664</v>
      </c>
      <c r="B1066" s="39" t="s">
        <v>41</v>
      </c>
      <c r="C1066" s="39" t="s">
        <v>42</v>
      </c>
      <c r="D1066" s="39">
        <v>1420.91</v>
      </c>
      <c r="E1066" s="39">
        <v>1456.68</v>
      </c>
      <c r="F1066" s="39">
        <v>-2.4555799999999999</v>
      </c>
      <c r="G1066" s="39">
        <v>-35.770000000000003</v>
      </c>
      <c r="H1066" s="39">
        <v>496.58</v>
      </c>
      <c r="I1066" s="39">
        <v>705590543.98048401</v>
      </c>
    </row>
    <row r="1067" spans="1:9" x14ac:dyDescent="0.25">
      <c r="A1067" s="40">
        <v>42663</v>
      </c>
      <c r="B1067" s="39" t="s">
        <v>41</v>
      </c>
      <c r="C1067" s="39" t="s">
        <v>42</v>
      </c>
      <c r="D1067" s="39">
        <v>1456.68</v>
      </c>
      <c r="E1067" s="39">
        <v>1511.81</v>
      </c>
      <c r="F1067" s="39">
        <v>-3.64662</v>
      </c>
      <c r="G1067" s="39">
        <v>-55.13</v>
      </c>
      <c r="H1067" s="39">
        <v>455.58</v>
      </c>
      <c r="I1067" s="39">
        <v>663629206.12473094</v>
      </c>
    </row>
    <row r="1068" spans="1:9" x14ac:dyDescent="0.25">
      <c r="A1068" s="40">
        <v>42662</v>
      </c>
      <c r="B1068" s="39" t="s">
        <v>41</v>
      </c>
      <c r="C1068" s="39" t="s">
        <v>42</v>
      </c>
      <c r="D1068" s="39">
        <v>1511.81</v>
      </c>
      <c r="E1068" s="39">
        <v>1618.93</v>
      </c>
      <c r="F1068" s="39">
        <v>-6.6167199999999999</v>
      </c>
      <c r="G1068" s="39">
        <v>-107.12</v>
      </c>
      <c r="H1068" s="39">
        <v>426.08</v>
      </c>
      <c r="I1068" s="39">
        <v>644146744.70908499</v>
      </c>
    </row>
    <row r="1069" spans="1:9" x14ac:dyDescent="0.25">
      <c r="A1069" s="40">
        <v>42661</v>
      </c>
      <c r="B1069" s="39" t="s">
        <v>41</v>
      </c>
      <c r="C1069" s="39" t="s">
        <v>42</v>
      </c>
      <c r="D1069" s="39">
        <v>1618.93</v>
      </c>
      <c r="E1069" s="39">
        <v>1723.15</v>
      </c>
      <c r="F1069" s="39">
        <v>-6.0482300000000002</v>
      </c>
      <c r="G1069" s="39">
        <v>-104.22</v>
      </c>
      <c r="H1069" s="39">
        <v>340.58</v>
      </c>
      <c r="I1069" s="39">
        <v>551369546.60289896</v>
      </c>
    </row>
    <row r="1070" spans="1:9" x14ac:dyDescent="0.25">
      <c r="A1070" s="40">
        <v>42660</v>
      </c>
      <c r="B1070" s="39" t="s">
        <v>41</v>
      </c>
      <c r="C1070" s="39" t="s">
        <v>42</v>
      </c>
      <c r="D1070" s="39">
        <v>1723.15</v>
      </c>
      <c r="E1070" s="39">
        <v>1762.05</v>
      </c>
      <c r="F1070" s="39">
        <v>-2.2076600000000002</v>
      </c>
      <c r="G1070" s="39">
        <v>-38.9</v>
      </c>
      <c r="H1070" s="39">
        <v>340.58</v>
      </c>
      <c r="I1070" s="39">
        <v>586864431.58677995</v>
      </c>
    </row>
    <row r="1071" spans="1:9" x14ac:dyDescent="0.25">
      <c r="A1071" s="40">
        <v>42657</v>
      </c>
      <c r="B1071" s="39" t="s">
        <v>41</v>
      </c>
      <c r="C1071" s="39" t="s">
        <v>42</v>
      </c>
      <c r="D1071" s="39">
        <v>1762.05</v>
      </c>
      <c r="E1071" s="39">
        <v>1810.02</v>
      </c>
      <c r="F1071" s="39">
        <v>-2.6502500000000002</v>
      </c>
      <c r="G1071" s="39">
        <v>-47.97</v>
      </c>
      <c r="H1071" s="39">
        <v>340.58</v>
      </c>
      <c r="I1071" s="39">
        <v>600112858.240713</v>
      </c>
    </row>
    <row r="1072" spans="1:9" x14ac:dyDescent="0.25">
      <c r="A1072" s="40">
        <v>42656</v>
      </c>
      <c r="B1072" s="39" t="s">
        <v>41</v>
      </c>
      <c r="C1072" s="39" t="s">
        <v>42</v>
      </c>
      <c r="D1072" s="39">
        <v>1810.02</v>
      </c>
      <c r="E1072" s="39">
        <v>1732.64</v>
      </c>
      <c r="F1072" s="39">
        <v>4.4660200000000003</v>
      </c>
      <c r="G1072" s="39">
        <v>77.38</v>
      </c>
      <c r="H1072" s="39">
        <v>340.58</v>
      </c>
      <c r="I1072" s="39">
        <v>616450313.93709397</v>
      </c>
    </row>
    <row r="1073" spans="1:9" x14ac:dyDescent="0.25">
      <c r="A1073" s="40">
        <v>42655</v>
      </c>
      <c r="B1073" s="39" t="s">
        <v>41</v>
      </c>
      <c r="C1073" s="39" t="s">
        <v>42</v>
      </c>
      <c r="D1073" s="39">
        <v>1732.64</v>
      </c>
      <c r="E1073" s="39">
        <v>1670</v>
      </c>
      <c r="F1073" s="39">
        <v>3.7509000000000001</v>
      </c>
      <c r="G1073" s="39">
        <v>62.64</v>
      </c>
      <c r="H1073" s="39">
        <v>411.08</v>
      </c>
      <c r="I1073" s="39">
        <v>712247622.76790702</v>
      </c>
    </row>
    <row r="1074" spans="1:9" x14ac:dyDescent="0.25">
      <c r="A1074" s="40">
        <v>42654</v>
      </c>
      <c r="B1074" s="39" t="s">
        <v>41</v>
      </c>
      <c r="C1074" s="39" t="s">
        <v>42</v>
      </c>
      <c r="D1074" s="39">
        <v>1670</v>
      </c>
      <c r="E1074" s="39">
        <v>1516.68</v>
      </c>
      <c r="F1074" s="39">
        <v>10.108919999999999</v>
      </c>
      <c r="G1074" s="39">
        <v>153.32</v>
      </c>
      <c r="H1074" s="39">
        <v>422.08</v>
      </c>
      <c r="I1074" s="39">
        <v>704867789.51334596</v>
      </c>
    </row>
    <row r="1075" spans="1:9" x14ac:dyDescent="0.25">
      <c r="A1075" s="40">
        <v>42653</v>
      </c>
      <c r="B1075" s="39" t="s">
        <v>41</v>
      </c>
      <c r="C1075" s="39" t="s">
        <v>42</v>
      </c>
      <c r="D1075" s="39">
        <v>1516.68</v>
      </c>
      <c r="E1075" s="39">
        <v>1613.76</v>
      </c>
      <c r="F1075" s="39">
        <v>-6.0157600000000002</v>
      </c>
      <c r="G1075" s="39">
        <v>-97.08</v>
      </c>
      <c r="H1075" s="39">
        <v>445.08</v>
      </c>
      <c r="I1075" s="39">
        <v>675038657.36473203</v>
      </c>
    </row>
    <row r="1076" spans="1:9" x14ac:dyDescent="0.25">
      <c r="A1076" s="40">
        <v>42650</v>
      </c>
      <c r="B1076" s="39" t="s">
        <v>41</v>
      </c>
      <c r="C1076" s="39" t="s">
        <v>42</v>
      </c>
      <c r="D1076" s="39">
        <v>1613.76</v>
      </c>
      <c r="E1076" s="39">
        <v>1562.64</v>
      </c>
      <c r="F1076" s="39">
        <v>3.2713899999999998</v>
      </c>
      <c r="G1076" s="39">
        <v>51.12</v>
      </c>
      <c r="H1076" s="39">
        <v>442.58</v>
      </c>
      <c r="I1076" s="39">
        <v>714212285.99105203</v>
      </c>
    </row>
    <row r="1077" spans="1:9" x14ac:dyDescent="0.25">
      <c r="A1077" s="40">
        <v>42649</v>
      </c>
      <c r="B1077" s="39" t="s">
        <v>41</v>
      </c>
      <c r="C1077" s="39" t="s">
        <v>42</v>
      </c>
      <c r="D1077" s="39">
        <v>1562.64</v>
      </c>
      <c r="E1077" s="39">
        <v>1592.5</v>
      </c>
      <c r="F1077" s="39">
        <v>-1.87504</v>
      </c>
      <c r="G1077" s="39">
        <v>-29.86</v>
      </c>
      <c r="H1077" s="39">
        <v>435.08</v>
      </c>
      <c r="I1077" s="39">
        <v>679867974.25457203</v>
      </c>
    </row>
    <row r="1078" spans="1:9" x14ac:dyDescent="0.25">
      <c r="A1078" s="40">
        <v>42648</v>
      </c>
      <c r="B1078" s="39" t="s">
        <v>41</v>
      </c>
      <c r="C1078" s="39" t="s">
        <v>42</v>
      </c>
      <c r="D1078" s="39">
        <v>1592.5</v>
      </c>
      <c r="E1078" s="39">
        <v>1607.51</v>
      </c>
      <c r="F1078" s="39">
        <v>-0.93374000000000001</v>
      </c>
      <c r="G1078" s="39">
        <v>-15.01</v>
      </c>
      <c r="H1078" s="39">
        <v>435.08</v>
      </c>
      <c r="I1078" s="39">
        <v>692859359.16167903</v>
      </c>
    </row>
    <row r="1079" spans="1:9" x14ac:dyDescent="0.25">
      <c r="A1079" s="40">
        <v>42647</v>
      </c>
      <c r="B1079" s="39" t="s">
        <v>41</v>
      </c>
      <c r="C1079" s="39" t="s">
        <v>42</v>
      </c>
      <c r="D1079" s="39">
        <v>1607.51</v>
      </c>
      <c r="E1079" s="39">
        <v>1638.07</v>
      </c>
      <c r="F1079" s="39">
        <v>-1.86561</v>
      </c>
      <c r="G1079" s="39">
        <v>-30.56</v>
      </c>
      <c r="H1079" s="39">
        <v>428.58</v>
      </c>
      <c r="I1079" s="39">
        <v>688941042.73688602</v>
      </c>
    </row>
    <row r="1080" spans="1:9" x14ac:dyDescent="0.25">
      <c r="A1080" s="40">
        <v>42646</v>
      </c>
      <c r="B1080" s="39" t="s">
        <v>41</v>
      </c>
      <c r="C1080" s="39" t="s">
        <v>42</v>
      </c>
      <c r="D1080" s="39">
        <v>1638.07</v>
      </c>
      <c r="E1080" s="39">
        <v>1690.06</v>
      </c>
      <c r="F1080" s="39">
        <v>-3.0762200000000002</v>
      </c>
      <c r="G1080" s="39">
        <v>-51.99</v>
      </c>
      <c r="H1080" s="39">
        <v>437.08</v>
      </c>
      <c r="I1080" s="39">
        <v>715961936.20845902</v>
      </c>
    </row>
    <row r="1081" spans="1:9" x14ac:dyDescent="0.25">
      <c r="A1081" s="40">
        <v>42643</v>
      </c>
      <c r="B1081" s="39" t="s">
        <v>41</v>
      </c>
      <c r="C1081" s="39" t="s">
        <v>42</v>
      </c>
      <c r="D1081" s="39">
        <v>1690.06</v>
      </c>
      <c r="E1081" s="39">
        <v>1715.91</v>
      </c>
      <c r="F1081" s="39">
        <v>-1.5064900000000001</v>
      </c>
      <c r="G1081" s="39">
        <v>-25.85</v>
      </c>
      <c r="H1081" s="39">
        <v>437.08</v>
      </c>
      <c r="I1081" s="39">
        <v>738685544.51792002</v>
      </c>
    </row>
    <row r="1082" spans="1:9" x14ac:dyDescent="0.25">
      <c r="A1082" s="40">
        <v>42642</v>
      </c>
      <c r="B1082" s="39" t="s">
        <v>41</v>
      </c>
      <c r="C1082" s="39" t="s">
        <v>42</v>
      </c>
      <c r="D1082" s="39">
        <v>1715.91</v>
      </c>
      <c r="E1082" s="39">
        <v>1597.62</v>
      </c>
      <c r="F1082" s="39">
        <v>7.4041399999999999</v>
      </c>
      <c r="G1082" s="39">
        <v>118.29</v>
      </c>
      <c r="H1082" s="39">
        <v>402.58</v>
      </c>
      <c r="I1082" s="39">
        <v>690785077.57715297</v>
      </c>
    </row>
    <row r="1083" spans="1:9" x14ac:dyDescent="0.25">
      <c r="A1083" s="40">
        <v>42641</v>
      </c>
      <c r="B1083" s="39" t="s">
        <v>41</v>
      </c>
      <c r="C1083" s="39" t="s">
        <v>42</v>
      </c>
      <c r="D1083" s="39">
        <v>1597.62</v>
      </c>
      <c r="E1083" s="39">
        <v>1652.16</v>
      </c>
      <c r="F1083" s="39">
        <v>-3.3011300000000001</v>
      </c>
      <c r="G1083" s="39">
        <v>-54.54</v>
      </c>
      <c r="H1083" s="39">
        <v>405.58</v>
      </c>
      <c r="I1083" s="39">
        <v>647957160.947492</v>
      </c>
    </row>
    <row r="1084" spans="1:9" x14ac:dyDescent="0.25">
      <c r="A1084" s="40">
        <v>42640</v>
      </c>
      <c r="B1084" s="39" t="s">
        <v>41</v>
      </c>
      <c r="C1084" s="39" t="s">
        <v>42</v>
      </c>
      <c r="D1084" s="39">
        <v>1652.16</v>
      </c>
      <c r="E1084" s="39">
        <v>1805.41</v>
      </c>
      <c r="F1084" s="39">
        <v>-8.4883799999999994</v>
      </c>
      <c r="G1084" s="39">
        <v>-153.25</v>
      </c>
      <c r="H1084" s="39">
        <v>395.08</v>
      </c>
      <c r="I1084" s="39">
        <v>652729624.38465297</v>
      </c>
    </row>
    <row r="1085" spans="1:9" x14ac:dyDescent="0.25">
      <c r="A1085" s="40">
        <v>42639</v>
      </c>
      <c r="B1085" s="39" t="s">
        <v>41</v>
      </c>
      <c r="C1085" s="39" t="s">
        <v>42</v>
      </c>
      <c r="D1085" s="39">
        <v>1805.41</v>
      </c>
      <c r="E1085" s="39">
        <v>1670.24</v>
      </c>
      <c r="F1085" s="39">
        <v>8.0928500000000003</v>
      </c>
      <c r="G1085" s="39">
        <v>135.16999999999999</v>
      </c>
      <c r="H1085" s="39">
        <v>376.08</v>
      </c>
      <c r="I1085" s="39">
        <v>678972311.17682004</v>
      </c>
    </row>
    <row r="1086" spans="1:9" x14ac:dyDescent="0.25">
      <c r="A1086" s="40">
        <v>42636</v>
      </c>
      <c r="B1086" s="39" t="s">
        <v>41</v>
      </c>
      <c r="C1086" s="39" t="s">
        <v>42</v>
      </c>
      <c r="D1086" s="39">
        <v>1670.24</v>
      </c>
      <c r="E1086" s="39">
        <v>1619.18</v>
      </c>
      <c r="F1086" s="39">
        <v>3.1534499999999999</v>
      </c>
      <c r="G1086" s="39">
        <v>51.06</v>
      </c>
      <c r="H1086" s="39">
        <v>377.08</v>
      </c>
      <c r="I1086" s="39">
        <v>629808287.87830603</v>
      </c>
    </row>
    <row r="1087" spans="1:9" x14ac:dyDescent="0.25">
      <c r="A1087" s="40">
        <v>42635</v>
      </c>
      <c r="B1087" s="39" t="s">
        <v>41</v>
      </c>
      <c r="C1087" s="39" t="s">
        <v>42</v>
      </c>
      <c r="D1087" s="39">
        <v>1619.18</v>
      </c>
      <c r="E1087" s="39">
        <v>1783.13</v>
      </c>
      <c r="F1087" s="39">
        <v>-9.1945099999999993</v>
      </c>
      <c r="G1087" s="39">
        <v>-163.95</v>
      </c>
      <c r="H1087" s="39">
        <v>372.08</v>
      </c>
      <c r="I1087" s="39">
        <v>602458860.73306596</v>
      </c>
    </row>
    <row r="1088" spans="1:9" x14ac:dyDescent="0.25">
      <c r="A1088" s="40">
        <v>42634</v>
      </c>
      <c r="B1088" s="39" t="s">
        <v>41</v>
      </c>
      <c r="C1088" s="39" t="s">
        <v>42</v>
      </c>
      <c r="D1088" s="39">
        <v>1783.13</v>
      </c>
      <c r="E1088" s="39">
        <v>2109.7800000000002</v>
      </c>
      <c r="F1088" s="39">
        <v>-15.482659999999999</v>
      </c>
      <c r="G1088" s="39">
        <v>-326.64999999999998</v>
      </c>
      <c r="H1088" s="39">
        <v>279.08</v>
      </c>
      <c r="I1088" s="39">
        <v>497629716.29636699</v>
      </c>
    </row>
    <row r="1089" spans="1:9" x14ac:dyDescent="0.25">
      <c r="A1089" s="40">
        <v>42633</v>
      </c>
      <c r="B1089" s="39" t="s">
        <v>41</v>
      </c>
      <c r="C1089" s="39" t="s">
        <v>42</v>
      </c>
      <c r="D1089" s="39">
        <v>2109.7800000000002</v>
      </c>
      <c r="E1089" s="39">
        <v>2038.98</v>
      </c>
      <c r="F1089" s="39">
        <v>3.4723199999999999</v>
      </c>
      <c r="G1089" s="39">
        <v>70.8</v>
      </c>
      <c r="H1089" s="39">
        <v>222.08</v>
      </c>
      <c r="I1089" s="39">
        <v>468532601.77213597</v>
      </c>
    </row>
    <row r="1090" spans="1:9" x14ac:dyDescent="0.25">
      <c r="A1090" s="40">
        <v>42632</v>
      </c>
      <c r="B1090" s="39" t="s">
        <v>41</v>
      </c>
      <c r="C1090" s="39" t="s">
        <v>42</v>
      </c>
      <c r="D1090" s="39">
        <v>2038.98</v>
      </c>
      <c r="E1090" s="39">
        <v>2136.54</v>
      </c>
      <c r="F1090" s="39">
        <v>-4.5662599999999998</v>
      </c>
      <c r="G1090" s="39">
        <v>-97.56</v>
      </c>
      <c r="H1090" s="39">
        <v>219.08</v>
      </c>
      <c r="I1090" s="39">
        <v>446692644.10893601</v>
      </c>
    </row>
    <row r="1091" spans="1:9" x14ac:dyDescent="0.25">
      <c r="A1091" s="40">
        <v>42629</v>
      </c>
      <c r="B1091" s="39" t="s">
        <v>41</v>
      </c>
      <c r="C1091" s="39" t="s">
        <v>42</v>
      </c>
      <c r="D1091" s="39">
        <v>2136.54</v>
      </c>
      <c r="E1091" s="39">
        <v>2327.92</v>
      </c>
      <c r="F1091" s="39">
        <v>-8.2210699999999992</v>
      </c>
      <c r="G1091" s="39">
        <v>-191.38</v>
      </c>
      <c r="H1091" s="39">
        <v>225.08</v>
      </c>
      <c r="I1091" s="39">
        <v>480884989.46517599</v>
      </c>
    </row>
    <row r="1092" spans="1:9" x14ac:dyDescent="0.25">
      <c r="A1092" s="40">
        <v>42628</v>
      </c>
      <c r="B1092" s="39" t="s">
        <v>41</v>
      </c>
      <c r="C1092" s="39" t="s">
        <v>42</v>
      </c>
      <c r="D1092" s="39">
        <v>2327.92</v>
      </c>
      <c r="E1092" s="39">
        <v>2532.34</v>
      </c>
      <c r="F1092" s="39">
        <v>-8.0723800000000008</v>
      </c>
      <c r="G1092" s="39">
        <v>-204.42</v>
      </c>
      <c r="H1092" s="39">
        <v>233.08</v>
      </c>
      <c r="I1092" s="39">
        <v>542583493.99036503</v>
      </c>
    </row>
    <row r="1093" spans="1:9" x14ac:dyDescent="0.25">
      <c r="A1093" s="40">
        <v>42627</v>
      </c>
      <c r="B1093" s="39" t="s">
        <v>41</v>
      </c>
      <c r="C1093" s="39" t="s">
        <v>42</v>
      </c>
      <c r="D1093" s="39">
        <v>2532.34</v>
      </c>
      <c r="E1093" s="39">
        <v>2385.77</v>
      </c>
      <c r="F1093" s="39">
        <v>6.14351</v>
      </c>
      <c r="G1093" s="39">
        <v>146.57</v>
      </c>
      <c r="H1093" s="39">
        <v>229.08</v>
      </c>
      <c r="I1093" s="39">
        <v>580099636.34504604</v>
      </c>
    </row>
    <row r="1094" spans="1:9" x14ac:dyDescent="0.25">
      <c r="A1094" s="40">
        <v>42626</v>
      </c>
      <c r="B1094" s="39" t="s">
        <v>41</v>
      </c>
      <c r="C1094" s="39" t="s">
        <v>42</v>
      </c>
      <c r="D1094" s="39">
        <v>2385.77</v>
      </c>
      <c r="E1094" s="39">
        <v>1986.51</v>
      </c>
      <c r="F1094" s="39">
        <v>20.098559999999999</v>
      </c>
      <c r="G1094" s="39">
        <v>399.26</v>
      </c>
      <c r="H1094" s="39">
        <v>243.58</v>
      </c>
      <c r="I1094" s="39">
        <v>581117555.71093202</v>
      </c>
    </row>
    <row r="1095" spans="1:9" x14ac:dyDescent="0.25">
      <c r="A1095" s="40">
        <v>42625</v>
      </c>
      <c r="B1095" s="39" t="s">
        <v>41</v>
      </c>
      <c r="C1095" s="39" t="s">
        <v>42</v>
      </c>
      <c r="D1095" s="39">
        <v>1986.51</v>
      </c>
      <c r="E1095" s="39">
        <v>2245.5300000000002</v>
      </c>
      <c r="F1095" s="39">
        <v>-11.53492</v>
      </c>
      <c r="G1095" s="39">
        <v>-259.02</v>
      </c>
      <c r="H1095" s="39">
        <v>335.58</v>
      </c>
      <c r="I1095" s="39">
        <v>666626114.06955504</v>
      </c>
    </row>
    <row r="1096" spans="1:9" x14ac:dyDescent="0.25">
      <c r="A1096" s="40">
        <v>42622</v>
      </c>
      <c r="B1096" s="39" t="s">
        <v>41</v>
      </c>
      <c r="C1096" s="39" t="s">
        <v>42</v>
      </c>
      <c r="D1096" s="39">
        <v>2245.5300000000002</v>
      </c>
      <c r="E1096" s="39">
        <v>1714.77</v>
      </c>
      <c r="F1096" s="39">
        <v>30.952259999999999</v>
      </c>
      <c r="G1096" s="39">
        <v>530.76</v>
      </c>
      <c r="H1096" s="39">
        <v>335.58</v>
      </c>
      <c r="I1096" s="39">
        <v>753547144.45263696</v>
      </c>
    </row>
    <row r="1097" spans="1:9" x14ac:dyDescent="0.25">
      <c r="A1097" s="40">
        <v>42621</v>
      </c>
      <c r="B1097" s="39" t="s">
        <v>41</v>
      </c>
      <c r="C1097" s="39" t="s">
        <v>42</v>
      </c>
      <c r="D1097" s="39">
        <v>1714.77</v>
      </c>
      <c r="E1097" s="39">
        <v>1680.6</v>
      </c>
      <c r="F1097" s="39">
        <v>2.0331999999999999</v>
      </c>
      <c r="G1097" s="39">
        <v>34.17</v>
      </c>
      <c r="H1097" s="39">
        <v>361.58</v>
      </c>
      <c r="I1097" s="39">
        <v>620020570.343593</v>
      </c>
    </row>
    <row r="1098" spans="1:9" x14ac:dyDescent="0.25">
      <c r="A1098" s="40">
        <v>42620</v>
      </c>
      <c r="B1098" s="39" t="s">
        <v>41</v>
      </c>
      <c r="C1098" s="39" t="s">
        <v>42</v>
      </c>
      <c r="D1098" s="39">
        <v>1680.6</v>
      </c>
      <c r="E1098" s="39">
        <v>1708.36</v>
      </c>
      <c r="F1098" s="39">
        <v>-1.6249499999999999</v>
      </c>
      <c r="G1098" s="39">
        <v>-27.76</v>
      </c>
      <c r="H1098" s="39">
        <v>361.58</v>
      </c>
      <c r="I1098" s="39">
        <v>607665500.63241303</v>
      </c>
    </row>
    <row r="1099" spans="1:9" x14ac:dyDescent="0.25">
      <c r="A1099" s="40">
        <v>42619</v>
      </c>
      <c r="B1099" s="39" t="s">
        <v>41</v>
      </c>
      <c r="C1099" s="39" t="s">
        <v>42</v>
      </c>
      <c r="D1099" s="39">
        <v>1708.36</v>
      </c>
      <c r="E1099" s="39">
        <v>1834.14</v>
      </c>
      <c r="F1099" s="39">
        <v>-6.85771</v>
      </c>
      <c r="G1099" s="39">
        <v>-125.78</v>
      </c>
      <c r="H1099" s="39">
        <v>366.58</v>
      </c>
      <c r="I1099" s="39">
        <v>626244664.84612</v>
      </c>
    </row>
    <row r="1100" spans="1:9" x14ac:dyDescent="0.25">
      <c r="A1100" s="40">
        <v>42615</v>
      </c>
      <c r="B1100" s="39" t="s">
        <v>41</v>
      </c>
      <c r="C1100" s="39" t="s">
        <v>42</v>
      </c>
      <c r="D1100" s="39">
        <v>1834.14</v>
      </c>
      <c r="E1100" s="39">
        <v>1952.68</v>
      </c>
      <c r="F1100" s="39">
        <v>-6.0706300000000004</v>
      </c>
      <c r="G1100" s="39">
        <v>-118.54</v>
      </c>
      <c r="H1100" s="39">
        <v>357.58</v>
      </c>
      <c r="I1100" s="39">
        <v>655845399.615574</v>
      </c>
    </row>
    <row r="1101" spans="1:9" x14ac:dyDescent="0.25">
      <c r="A1101" s="40">
        <v>42614</v>
      </c>
      <c r="B1101" s="39" t="s">
        <v>41</v>
      </c>
      <c r="C1101" s="39" t="s">
        <v>42</v>
      </c>
      <c r="D1101" s="39">
        <v>1952.68</v>
      </c>
      <c r="E1101" s="39">
        <v>1958.32</v>
      </c>
      <c r="F1101" s="39">
        <v>-0.28799999999999998</v>
      </c>
      <c r="G1101" s="39">
        <v>-5.64</v>
      </c>
      <c r="H1101" s="39">
        <v>339.58</v>
      </c>
      <c r="I1101" s="39">
        <v>663084280.37540197</v>
      </c>
    </row>
    <row r="1102" spans="1:9" x14ac:dyDescent="0.25">
      <c r="A1102" s="40">
        <v>42613</v>
      </c>
      <c r="B1102" s="39" t="s">
        <v>41</v>
      </c>
      <c r="C1102" s="39" t="s">
        <v>42</v>
      </c>
      <c r="D1102" s="39">
        <v>1958.32</v>
      </c>
      <c r="E1102" s="39">
        <v>1956.1</v>
      </c>
      <c r="F1102" s="39">
        <v>0.11348999999999999</v>
      </c>
      <c r="G1102" s="39">
        <v>2.2200000000000002</v>
      </c>
      <c r="H1102" s="39">
        <v>339.58</v>
      </c>
      <c r="I1102" s="39">
        <v>664999491.95196199</v>
      </c>
    </row>
    <row r="1103" spans="1:9" x14ac:dyDescent="0.25">
      <c r="A1103" s="40">
        <v>42612</v>
      </c>
      <c r="B1103" s="39" t="s">
        <v>41</v>
      </c>
      <c r="C1103" s="39" t="s">
        <v>42</v>
      </c>
      <c r="D1103" s="39">
        <v>1956.1</v>
      </c>
      <c r="E1103" s="39">
        <v>1984.9</v>
      </c>
      <c r="F1103" s="39">
        <v>-1.45095</v>
      </c>
      <c r="G1103" s="39">
        <v>-28.8</v>
      </c>
      <c r="H1103" s="39">
        <v>339.58</v>
      </c>
      <c r="I1103" s="39">
        <v>664245632.07608199</v>
      </c>
    </row>
    <row r="1104" spans="1:9" x14ac:dyDescent="0.25">
      <c r="A1104" s="40">
        <v>42611</v>
      </c>
      <c r="B1104" s="39" t="s">
        <v>41</v>
      </c>
      <c r="C1104" s="39" t="s">
        <v>42</v>
      </c>
      <c r="D1104" s="39">
        <v>1984.9</v>
      </c>
      <c r="E1104" s="39">
        <v>2081.79</v>
      </c>
      <c r="F1104" s="39">
        <v>-4.6541699999999997</v>
      </c>
      <c r="G1104" s="39">
        <v>-96.89</v>
      </c>
      <c r="H1104" s="39">
        <v>332.08</v>
      </c>
      <c r="I1104" s="39">
        <v>659138685.87128198</v>
      </c>
    </row>
    <row r="1105" spans="1:9" x14ac:dyDescent="0.25">
      <c r="A1105" s="40">
        <v>42608</v>
      </c>
      <c r="B1105" s="39" t="s">
        <v>41</v>
      </c>
      <c r="C1105" s="39" t="s">
        <v>42</v>
      </c>
      <c r="D1105" s="39">
        <v>2081.79</v>
      </c>
      <c r="E1105" s="39">
        <v>2046.03</v>
      </c>
      <c r="F1105" s="39">
        <v>1.74777</v>
      </c>
      <c r="G1105" s="39">
        <v>35.76</v>
      </c>
      <c r="H1105" s="39">
        <v>322.08</v>
      </c>
      <c r="I1105" s="39">
        <v>670495679.95867598</v>
      </c>
    </row>
    <row r="1106" spans="1:9" x14ac:dyDescent="0.25">
      <c r="A1106" s="40">
        <v>42607</v>
      </c>
      <c r="B1106" s="39" t="s">
        <v>41</v>
      </c>
      <c r="C1106" s="39" t="s">
        <v>42</v>
      </c>
      <c r="D1106" s="39">
        <v>2046.03</v>
      </c>
      <c r="E1106" s="39">
        <v>2089.41</v>
      </c>
      <c r="F1106" s="39">
        <v>-2.0761799999999999</v>
      </c>
      <c r="G1106" s="39">
        <v>-43.38</v>
      </c>
      <c r="H1106" s="39">
        <v>322.08</v>
      </c>
      <c r="I1106" s="39">
        <v>658978223.57963598</v>
      </c>
    </row>
    <row r="1107" spans="1:9" x14ac:dyDescent="0.25">
      <c r="A1107" s="40">
        <v>42606</v>
      </c>
      <c r="B1107" s="39" t="s">
        <v>41</v>
      </c>
      <c r="C1107" s="39" t="s">
        <v>42</v>
      </c>
      <c r="D1107" s="39">
        <v>2089.41</v>
      </c>
      <c r="E1107" s="39">
        <v>1982.48</v>
      </c>
      <c r="F1107" s="39">
        <v>5.3937499999999998</v>
      </c>
      <c r="G1107" s="39">
        <v>106.93</v>
      </c>
      <c r="H1107" s="39">
        <v>329.58</v>
      </c>
      <c r="I1107" s="39">
        <v>688620478.04615605</v>
      </c>
    </row>
    <row r="1108" spans="1:9" x14ac:dyDescent="0.25">
      <c r="A1108" s="40">
        <v>42605</v>
      </c>
      <c r="B1108" s="39" t="s">
        <v>41</v>
      </c>
      <c r="C1108" s="39" t="s">
        <v>42</v>
      </c>
      <c r="D1108" s="39">
        <v>1982.48</v>
      </c>
      <c r="E1108" s="39">
        <v>1989.05</v>
      </c>
      <c r="F1108" s="39">
        <v>-0.33030999999999999</v>
      </c>
      <c r="G1108" s="39">
        <v>-6.57</v>
      </c>
      <c r="H1108" s="39">
        <v>329.58</v>
      </c>
      <c r="I1108" s="39">
        <v>653378860.69126904</v>
      </c>
    </row>
    <row r="1109" spans="1:9" x14ac:dyDescent="0.25">
      <c r="A1109" s="40">
        <v>42604</v>
      </c>
      <c r="B1109" s="39" t="s">
        <v>41</v>
      </c>
      <c r="C1109" s="39" t="s">
        <v>42</v>
      </c>
      <c r="D1109" s="39">
        <v>1989.05</v>
      </c>
      <c r="E1109" s="39">
        <v>1974.19</v>
      </c>
      <c r="F1109" s="39">
        <v>0.75270999999999999</v>
      </c>
      <c r="G1109" s="39">
        <v>14.86</v>
      </c>
      <c r="H1109" s="39">
        <v>319.58</v>
      </c>
      <c r="I1109" s="39">
        <v>635653678.43204904</v>
      </c>
    </row>
    <row r="1110" spans="1:9" x14ac:dyDescent="0.25">
      <c r="A1110" s="40">
        <v>42601</v>
      </c>
      <c r="B1110" s="39" t="s">
        <v>41</v>
      </c>
      <c r="C1110" s="39" t="s">
        <v>42</v>
      </c>
      <c r="D1110" s="39">
        <v>1974.19</v>
      </c>
      <c r="E1110" s="39">
        <v>1947.69</v>
      </c>
      <c r="F1110" s="39">
        <v>1.36059</v>
      </c>
      <c r="G1110" s="39">
        <v>26.5</v>
      </c>
      <c r="H1110" s="39">
        <v>306.08</v>
      </c>
      <c r="I1110" s="39">
        <v>604253206.33494198</v>
      </c>
    </row>
    <row r="1111" spans="1:9" x14ac:dyDescent="0.25">
      <c r="A1111" s="40">
        <v>42600</v>
      </c>
      <c r="B1111" s="39" t="s">
        <v>41</v>
      </c>
      <c r="C1111" s="39" t="s">
        <v>42</v>
      </c>
      <c r="D1111" s="39">
        <v>1947.69</v>
      </c>
      <c r="E1111" s="39">
        <v>2013.42</v>
      </c>
      <c r="F1111" s="39">
        <v>-3.2645900000000001</v>
      </c>
      <c r="G1111" s="39">
        <v>-65.73</v>
      </c>
      <c r="H1111" s="39">
        <v>295.58</v>
      </c>
      <c r="I1111" s="39">
        <v>575691433.53727496</v>
      </c>
    </row>
    <row r="1112" spans="1:9" x14ac:dyDescent="0.25">
      <c r="A1112" s="40">
        <v>42599</v>
      </c>
      <c r="B1112" s="39" t="s">
        <v>41</v>
      </c>
      <c r="C1112" s="39" t="s">
        <v>42</v>
      </c>
      <c r="D1112" s="39">
        <v>2013.42</v>
      </c>
      <c r="E1112" s="39">
        <v>2153.9</v>
      </c>
      <c r="F1112" s="39">
        <v>-6.5221200000000001</v>
      </c>
      <c r="G1112" s="39">
        <v>-140.47999999999999</v>
      </c>
      <c r="H1112" s="39">
        <v>284.58</v>
      </c>
      <c r="I1112" s="39">
        <v>572972058.240695</v>
      </c>
    </row>
    <row r="1113" spans="1:9" x14ac:dyDescent="0.25">
      <c r="A1113" s="40">
        <v>42598</v>
      </c>
      <c r="B1113" s="39" t="s">
        <v>41</v>
      </c>
      <c r="C1113" s="39" t="s">
        <v>42</v>
      </c>
      <c r="D1113" s="39">
        <v>2153.9</v>
      </c>
      <c r="E1113" s="39">
        <v>2015.31</v>
      </c>
      <c r="F1113" s="39">
        <v>6.8768599999999998</v>
      </c>
      <c r="G1113" s="39">
        <v>138.59</v>
      </c>
      <c r="H1113" s="39">
        <v>277.08</v>
      </c>
      <c r="I1113" s="39">
        <v>596795117.86395001</v>
      </c>
    </row>
    <row r="1114" spans="1:9" x14ac:dyDescent="0.25">
      <c r="A1114" s="40">
        <v>42597</v>
      </c>
      <c r="B1114" s="39" t="s">
        <v>41</v>
      </c>
      <c r="C1114" s="39" t="s">
        <v>42</v>
      </c>
      <c r="D1114" s="39">
        <v>2015.31</v>
      </c>
      <c r="E1114" s="39">
        <v>2055.84</v>
      </c>
      <c r="F1114" s="39">
        <v>-1.97146</v>
      </c>
      <c r="G1114" s="39">
        <v>-40.53</v>
      </c>
      <c r="H1114" s="39">
        <v>279.58</v>
      </c>
      <c r="I1114" s="39">
        <v>563433357.86475503</v>
      </c>
    </row>
    <row r="1115" spans="1:9" x14ac:dyDescent="0.25">
      <c r="A1115" s="40">
        <v>42594</v>
      </c>
      <c r="B1115" s="39" t="s">
        <v>41</v>
      </c>
      <c r="C1115" s="39" t="s">
        <v>42</v>
      </c>
      <c r="D1115" s="39">
        <v>2055.84</v>
      </c>
      <c r="E1115" s="39">
        <v>2092.87</v>
      </c>
      <c r="F1115" s="39">
        <v>-1.7693399999999999</v>
      </c>
      <c r="G1115" s="39">
        <v>-37.03</v>
      </c>
      <c r="H1115" s="39">
        <v>279.58</v>
      </c>
      <c r="I1115" s="39">
        <v>574764594.24737597</v>
      </c>
    </row>
    <row r="1116" spans="1:9" x14ac:dyDescent="0.25">
      <c r="A1116" s="40">
        <v>42593</v>
      </c>
      <c r="B1116" s="39" t="s">
        <v>41</v>
      </c>
      <c r="C1116" s="39" t="s">
        <v>42</v>
      </c>
      <c r="D1116" s="39">
        <v>2092.87</v>
      </c>
      <c r="E1116" s="39">
        <v>2130.3200000000002</v>
      </c>
      <c r="F1116" s="39">
        <v>-1.7579499999999999</v>
      </c>
      <c r="G1116" s="39">
        <v>-37.450000000000003</v>
      </c>
      <c r="H1116" s="39">
        <v>279.58</v>
      </c>
      <c r="I1116" s="39">
        <v>585117312.80766296</v>
      </c>
    </row>
    <row r="1117" spans="1:9" x14ac:dyDescent="0.25">
      <c r="A1117" s="40">
        <v>42592</v>
      </c>
      <c r="B1117" s="39" t="s">
        <v>41</v>
      </c>
      <c r="C1117" s="39" t="s">
        <v>42</v>
      </c>
      <c r="D1117" s="39">
        <v>2130.3200000000002</v>
      </c>
      <c r="E1117" s="39">
        <v>2030.49</v>
      </c>
      <c r="F1117" s="39">
        <v>4.91655</v>
      </c>
      <c r="G1117" s="39">
        <v>99.83</v>
      </c>
      <c r="H1117" s="39">
        <v>285.58</v>
      </c>
      <c r="I1117" s="39">
        <v>608369373.50662994</v>
      </c>
    </row>
    <row r="1118" spans="1:9" x14ac:dyDescent="0.25">
      <c r="A1118" s="40">
        <v>42591</v>
      </c>
      <c r="B1118" s="39" t="s">
        <v>41</v>
      </c>
      <c r="C1118" s="39" t="s">
        <v>42</v>
      </c>
      <c r="D1118" s="39">
        <v>2030.49</v>
      </c>
      <c r="E1118" s="39">
        <v>2090.2800000000002</v>
      </c>
      <c r="F1118" s="39">
        <v>-2.8603800000000001</v>
      </c>
      <c r="G1118" s="39">
        <v>-59.79</v>
      </c>
      <c r="H1118" s="39">
        <v>293.58</v>
      </c>
      <c r="I1118" s="39">
        <v>596104189.44847596</v>
      </c>
    </row>
    <row r="1119" spans="1:9" x14ac:dyDescent="0.25">
      <c r="A1119" s="40">
        <v>42590</v>
      </c>
      <c r="B1119" s="39" t="s">
        <v>41</v>
      </c>
      <c r="C1119" s="39" t="s">
        <v>42</v>
      </c>
      <c r="D1119" s="39">
        <v>2090.2800000000002</v>
      </c>
      <c r="E1119" s="39">
        <v>2171.2399999999998</v>
      </c>
      <c r="F1119" s="39">
        <v>-3.7287400000000002</v>
      </c>
      <c r="G1119" s="39">
        <v>-80.959999999999994</v>
      </c>
      <c r="H1119" s="39">
        <v>285.08</v>
      </c>
      <c r="I1119" s="39">
        <v>595889749.61913598</v>
      </c>
    </row>
    <row r="1120" spans="1:9" x14ac:dyDescent="0.25">
      <c r="A1120" s="40">
        <v>42587</v>
      </c>
      <c r="B1120" s="39" t="s">
        <v>41</v>
      </c>
      <c r="C1120" s="39" t="s">
        <v>42</v>
      </c>
      <c r="D1120" s="39">
        <v>2171.2399999999998</v>
      </c>
      <c r="E1120" s="39">
        <v>2344.2399999999998</v>
      </c>
      <c r="F1120" s="39">
        <v>-7.3797899999999998</v>
      </c>
      <c r="G1120" s="39">
        <v>-173</v>
      </c>
      <c r="H1120" s="39">
        <v>285.08</v>
      </c>
      <c r="I1120" s="39">
        <v>618969544.73231006</v>
      </c>
    </row>
    <row r="1121" spans="1:9" x14ac:dyDescent="0.25">
      <c r="A1121" s="40">
        <v>42586</v>
      </c>
      <c r="B1121" s="39" t="s">
        <v>41</v>
      </c>
      <c r="C1121" s="39" t="s">
        <v>42</v>
      </c>
      <c r="D1121" s="39">
        <v>2344.2399999999998</v>
      </c>
      <c r="E1121" s="39">
        <v>2474.46</v>
      </c>
      <c r="F1121" s="39">
        <v>-5.2625599999999997</v>
      </c>
      <c r="G1121" s="39">
        <v>-130.22</v>
      </c>
      <c r="H1121" s="39">
        <v>279.58</v>
      </c>
      <c r="I1121" s="39">
        <v>655394462.80764496</v>
      </c>
    </row>
    <row r="1122" spans="1:9" x14ac:dyDescent="0.25">
      <c r="A1122" s="40">
        <v>42585</v>
      </c>
      <c r="B1122" s="39" t="s">
        <v>41</v>
      </c>
      <c r="C1122" s="39" t="s">
        <v>42</v>
      </c>
      <c r="D1122" s="39">
        <v>2474.46</v>
      </c>
      <c r="E1122" s="39">
        <v>2600.69</v>
      </c>
      <c r="F1122" s="39">
        <v>-4.8537100000000004</v>
      </c>
      <c r="G1122" s="39">
        <v>-126.23</v>
      </c>
      <c r="H1122" s="39">
        <v>279.58</v>
      </c>
      <c r="I1122" s="39">
        <v>691800917.32885897</v>
      </c>
    </row>
    <row r="1123" spans="1:9" x14ac:dyDescent="0.25">
      <c r="A1123" s="40">
        <v>42584</v>
      </c>
      <c r="B1123" s="39" t="s">
        <v>41</v>
      </c>
      <c r="C1123" s="39" t="s">
        <v>42</v>
      </c>
      <c r="D1123" s="39">
        <v>2600.69</v>
      </c>
      <c r="E1123" s="39">
        <v>2432.81</v>
      </c>
      <c r="F1123" s="39">
        <v>6.9006600000000002</v>
      </c>
      <c r="G1123" s="39">
        <v>167.88</v>
      </c>
      <c r="H1123" s="39">
        <v>279.58</v>
      </c>
      <c r="I1123" s="39">
        <v>727091861.53261304</v>
      </c>
    </row>
    <row r="1124" spans="1:9" x14ac:dyDescent="0.25">
      <c r="A1124" s="40">
        <v>42583</v>
      </c>
      <c r="B1124" s="39" t="s">
        <v>41</v>
      </c>
      <c r="C1124" s="39" t="s">
        <v>42</v>
      </c>
      <c r="D1124" s="39">
        <v>2432.81</v>
      </c>
      <c r="E1124" s="39">
        <v>2500.1</v>
      </c>
      <c r="F1124" s="39">
        <v>-2.6914899999999999</v>
      </c>
      <c r="G1124" s="39">
        <v>-67.290000000000006</v>
      </c>
      <c r="H1124" s="39">
        <v>279.58</v>
      </c>
      <c r="I1124" s="39">
        <v>680156529.2931</v>
      </c>
    </row>
    <row r="1125" spans="1:9" x14ac:dyDescent="0.25">
      <c r="A1125" s="40">
        <v>42580</v>
      </c>
      <c r="B1125" s="39" t="s">
        <v>41</v>
      </c>
      <c r="C1125" s="39" t="s">
        <v>42</v>
      </c>
      <c r="D1125" s="39">
        <v>2500.1</v>
      </c>
      <c r="E1125" s="39">
        <v>2687.5</v>
      </c>
      <c r="F1125" s="39">
        <v>-6.97302</v>
      </c>
      <c r="G1125" s="39">
        <v>-187.4</v>
      </c>
      <c r="H1125" s="39">
        <v>276.10000000000002</v>
      </c>
      <c r="I1125" s="39">
        <v>690289877.15735304</v>
      </c>
    </row>
    <row r="1126" spans="1:9" x14ac:dyDescent="0.25">
      <c r="A1126" s="40">
        <v>42579</v>
      </c>
      <c r="B1126" s="39" t="s">
        <v>41</v>
      </c>
      <c r="C1126" s="39" t="s">
        <v>42</v>
      </c>
      <c r="D1126" s="39">
        <v>2687.5</v>
      </c>
      <c r="E1126" s="39">
        <v>2827.77</v>
      </c>
      <c r="F1126" s="39">
        <v>-4.9604499999999998</v>
      </c>
      <c r="G1126" s="39">
        <v>-140.27000000000001</v>
      </c>
      <c r="H1126" s="39">
        <v>268.10000000000002</v>
      </c>
      <c r="I1126" s="39">
        <v>720531936.66668701</v>
      </c>
    </row>
    <row r="1127" spans="1:9" x14ac:dyDescent="0.25">
      <c r="A1127" s="40">
        <v>42578</v>
      </c>
      <c r="B1127" s="39" t="s">
        <v>41</v>
      </c>
      <c r="C1127" s="39" t="s">
        <v>42</v>
      </c>
      <c r="D1127" s="39">
        <v>2827.77</v>
      </c>
      <c r="E1127" s="39">
        <v>2959.5</v>
      </c>
      <c r="F1127" s="39">
        <v>-4.4510899999999998</v>
      </c>
      <c r="G1127" s="39">
        <v>-131.72999999999999</v>
      </c>
      <c r="H1127" s="39">
        <v>268.10000000000002</v>
      </c>
      <c r="I1127" s="39">
        <v>758139011.92482197</v>
      </c>
    </row>
    <row r="1128" spans="1:9" x14ac:dyDescent="0.25">
      <c r="A1128" s="40">
        <v>42577</v>
      </c>
      <c r="B1128" s="39" t="s">
        <v>41</v>
      </c>
      <c r="C1128" s="39" t="s">
        <v>42</v>
      </c>
      <c r="D1128" s="39">
        <v>2959.5</v>
      </c>
      <c r="E1128" s="39">
        <v>3012.97</v>
      </c>
      <c r="F1128" s="39">
        <v>-1.7746599999999999</v>
      </c>
      <c r="G1128" s="39">
        <v>-53.47</v>
      </c>
      <c r="H1128" s="39">
        <v>271.60000000000002</v>
      </c>
      <c r="I1128" s="39">
        <v>803814721.28002298</v>
      </c>
    </row>
    <row r="1129" spans="1:9" x14ac:dyDescent="0.25">
      <c r="A1129" s="40">
        <v>42576</v>
      </c>
      <c r="B1129" s="39" t="s">
        <v>41</v>
      </c>
      <c r="C1129" s="39" t="s">
        <v>42</v>
      </c>
      <c r="D1129" s="39">
        <v>3012.97</v>
      </c>
      <c r="E1129" s="39">
        <v>3026.75</v>
      </c>
      <c r="F1129" s="39">
        <v>-0.45527000000000001</v>
      </c>
      <c r="G1129" s="39">
        <v>-13.78</v>
      </c>
      <c r="H1129" s="39">
        <v>266.60000000000002</v>
      </c>
      <c r="I1129" s="39">
        <v>803272585.63949001</v>
      </c>
    </row>
    <row r="1130" spans="1:9" x14ac:dyDescent="0.25">
      <c r="A1130" s="40">
        <v>42573</v>
      </c>
      <c r="B1130" s="39" t="s">
        <v>41</v>
      </c>
      <c r="C1130" s="39" t="s">
        <v>42</v>
      </c>
      <c r="D1130" s="39">
        <v>3026.75</v>
      </c>
      <c r="E1130" s="39">
        <v>3198.55</v>
      </c>
      <c r="F1130" s="39">
        <v>-5.3711799999999998</v>
      </c>
      <c r="G1130" s="39">
        <v>-171.8</v>
      </c>
      <c r="H1130" s="39">
        <v>266.60000000000002</v>
      </c>
      <c r="I1130" s="39">
        <v>806946401.25335705</v>
      </c>
    </row>
    <row r="1131" spans="1:9" x14ac:dyDescent="0.25">
      <c r="A1131" s="40">
        <v>42572</v>
      </c>
      <c r="B1131" s="39" t="s">
        <v>41</v>
      </c>
      <c r="C1131" s="39" t="s">
        <v>42</v>
      </c>
      <c r="D1131" s="39">
        <v>3198.55</v>
      </c>
      <c r="E1131" s="39">
        <v>3057.15</v>
      </c>
      <c r="F1131" s="39">
        <v>4.6252199999999997</v>
      </c>
      <c r="G1131" s="39">
        <v>141.4</v>
      </c>
      <c r="H1131" s="39">
        <v>260.60000000000002</v>
      </c>
      <c r="I1131" s="39">
        <v>833557824.21869195</v>
      </c>
    </row>
    <row r="1132" spans="1:9" x14ac:dyDescent="0.25">
      <c r="A1132" s="40">
        <v>42571</v>
      </c>
      <c r="B1132" s="39" t="s">
        <v>41</v>
      </c>
      <c r="C1132" s="39" t="s">
        <v>42</v>
      </c>
      <c r="D1132" s="39">
        <v>3057.15</v>
      </c>
      <c r="E1132" s="39">
        <v>3137.45</v>
      </c>
      <c r="F1132" s="39">
        <v>-2.5594000000000001</v>
      </c>
      <c r="G1132" s="39">
        <v>-80.3</v>
      </c>
      <c r="H1132" s="39">
        <v>260.60000000000002</v>
      </c>
      <c r="I1132" s="39">
        <v>796708290.41602397</v>
      </c>
    </row>
    <row r="1133" spans="1:9" x14ac:dyDescent="0.25">
      <c r="A1133" s="40">
        <v>42570</v>
      </c>
      <c r="B1133" s="39" t="s">
        <v>41</v>
      </c>
      <c r="C1133" s="39" t="s">
        <v>42</v>
      </c>
      <c r="D1133" s="39">
        <v>3137.45</v>
      </c>
      <c r="E1133" s="39">
        <v>3171.4</v>
      </c>
      <c r="F1133" s="39">
        <v>-1.0705100000000001</v>
      </c>
      <c r="G1133" s="39">
        <v>-33.950000000000003</v>
      </c>
      <c r="H1133" s="39">
        <v>254.7</v>
      </c>
      <c r="I1133" s="39">
        <v>799123909.42135799</v>
      </c>
    </row>
    <row r="1134" spans="1:9" x14ac:dyDescent="0.25">
      <c r="A1134" s="40">
        <v>42569</v>
      </c>
      <c r="B1134" s="39" t="s">
        <v>41</v>
      </c>
      <c r="C1134" s="39" t="s">
        <v>42</v>
      </c>
      <c r="D1134" s="39">
        <v>3171.4</v>
      </c>
      <c r="E1134" s="39">
        <v>3432</v>
      </c>
      <c r="F1134" s="39">
        <v>-7.5932399999999998</v>
      </c>
      <c r="G1134" s="39">
        <v>-260.60000000000002</v>
      </c>
      <c r="H1134" s="39">
        <v>248.7</v>
      </c>
      <c r="I1134" s="39">
        <v>788742741.00269103</v>
      </c>
    </row>
    <row r="1135" spans="1:9" x14ac:dyDescent="0.25">
      <c r="A1135" s="40">
        <v>42566</v>
      </c>
      <c r="B1135" s="39" t="s">
        <v>41</v>
      </c>
      <c r="C1135" s="39" t="s">
        <v>42</v>
      </c>
      <c r="D1135" s="39">
        <v>3432</v>
      </c>
      <c r="E1135" s="39">
        <v>3368.15</v>
      </c>
      <c r="F1135" s="39">
        <v>1.8956999999999999</v>
      </c>
      <c r="G1135" s="39">
        <v>63.85</v>
      </c>
      <c r="H1135" s="39">
        <v>234.6</v>
      </c>
      <c r="I1135" s="39">
        <v>805164039.68002701</v>
      </c>
    </row>
    <row r="1136" spans="1:9" x14ac:dyDescent="0.25">
      <c r="A1136" s="40">
        <v>42565</v>
      </c>
      <c r="B1136" s="39" t="s">
        <v>41</v>
      </c>
      <c r="C1136" s="39" t="s">
        <v>42</v>
      </c>
      <c r="D1136" s="39">
        <v>3368.15</v>
      </c>
      <c r="E1136" s="39">
        <v>3414.65</v>
      </c>
      <c r="F1136" s="39">
        <v>-1.36178</v>
      </c>
      <c r="G1136" s="39">
        <v>-46.5</v>
      </c>
      <c r="H1136" s="39">
        <v>234.6</v>
      </c>
      <c r="I1136" s="39">
        <v>790184516.38935995</v>
      </c>
    </row>
    <row r="1137" spans="1:9" x14ac:dyDescent="0.25">
      <c r="A1137" s="40">
        <v>42564</v>
      </c>
      <c r="B1137" s="39" t="s">
        <v>41</v>
      </c>
      <c r="C1137" s="39" t="s">
        <v>42</v>
      </c>
      <c r="D1137" s="39">
        <v>3414.65</v>
      </c>
      <c r="E1137" s="39">
        <v>3423.65</v>
      </c>
      <c r="F1137" s="39">
        <v>-0.26288</v>
      </c>
      <c r="G1137" s="39">
        <v>-9</v>
      </c>
      <c r="H1137" s="39">
        <v>222.6</v>
      </c>
      <c r="I1137" s="39">
        <v>760117844.54936004</v>
      </c>
    </row>
    <row r="1138" spans="1:9" x14ac:dyDescent="0.25">
      <c r="A1138" s="40">
        <v>42563</v>
      </c>
      <c r="B1138" s="39" t="s">
        <v>41</v>
      </c>
      <c r="C1138" s="39" t="s">
        <v>42</v>
      </c>
      <c r="D1138" s="39">
        <v>3423.65</v>
      </c>
      <c r="E1138" s="39">
        <v>3630.8</v>
      </c>
      <c r="F1138" s="39">
        <v>-5.7053500000000001</v>
      </c>
      <c r="G1138" s="39">
        <v>-207.15</v>
      </c>
      <c r="H1138" s="39">
        <v>219</v>
      </c>
      <c r="I1138" s="39">
        <v>749796148.70936</v>
      </c>
    </row>
    <row r="1139" spans="1:9" x14ac:dyDescent="0.25">
      <c r="A1139" s="40">
        <v>42562</v>
      </c>
      <c r="B1139" s="39" t="s">
        <v>41</v>
      </c>
      <c r="C1139" s="39" t="s">
        <v>42</v>
      </c>
      <c r="D1139" s="39">
        <v>3630.8</v>
      </c>
      <c r="E1139" s="39">
        <v>3666.9</v>
      </c>
      <c r="F1139" s="39">
        <v>-0.98448000000000002</v>
      </c>
      <c r="G1139" s="39">
        <v>-36.1</v>
      </c>
      <c r="H1139" s="39">
        <v>207.8</v>
      </c>
      <c r="I1139" s="39">
        <v>754498055.12536204</v>
      </c>
    </row>
    <row r="1140" spans="1:9" x14ac:dyDescent="0.25">
      <c r="A1140" s="40">
        <v>42559</v>
      </c>
      <c r="B1140" s="39" t="s">
        <v>41</v>
      </c>
      <c r="C1140" s="39" t="s">
        <v>42</v>
      </c>
      <c r="D1140" s="39">
        <v>3666.9</v>
      </c>
      <c r="E1140" s="39">
        <v>4143.6499999999996</v>
      </c>
      <c r="F1140" s="39">
        <v>-11.505559999999999</v>
      </c>
      <c r="G1140" s="39">
        <v>-476.75</v>
      </c>
      <c r="H1140" s="39">
        <v>200.4</v>
      </c>
      <c r="I1140" s="39">
        <v>734864752.25602901</v>
      </c>
    </row>
    <row r="1141" spans="1:9" x14ac:dyDescent="0.25">
      <c r="A1141" s="40">
        <v>42558</v>
      </c>
      <c r="B1141" s="39" t="s">
        <v>41</v>
      </c>
      <c r="C1141" s="39" t="s">
        <v>42</v>
      </c>
      <c r="D1141" s="39">
        <v>4143.6499999999996</v>
      </c>
      <c r="E1141" s="39">
        <v>4236.5</v>
      </c>
      <c r="F1141" s="39">
        <v>-2.1916699999999998</v>
      </c>
      <c r="G1141" s="39">
        <v>-92.85</v>
      </c>
      <c r="H1141" s="39">
        <v>189.4</v>
      </c>
      <c r="I1141" s="39">
        <v>784827641.50936604</v>
      </c>
    </row>
    <row r="1142" spans="1:9" x14ac:dyDescent="0.25">
      <c r="A1142" s="40">
        <v>42557</v>
      </c>
      <c r="B1142" s="39" t="s">
        <v>41</v>
      </c>
      <c r="C1142" s="39" t="s">
        <v>42</v>
      </c>
      <c r="D1142" s="39">
        <v>4236.5</v>
      </c>
      <c r="E1142" s="39">
        <v>4524</v>
      </c>
      <c r="F1142" s="39">
        <v>-6.3550000000000004</v>
      </c>
      <c r="G1142" s="39">
        <v>-287.5</v>
      </c>
      <c r="H1142" s="39">
        <v>196</v>
      </c>
      <c r="I1142" s="39">
        <v>830374787.09336603</v>
      </c>
    </row>
    <row r="1143" spans="1:9" x14ac:dyDescent="0.25">
      <c r="A1143" s="40">
        <v>42556</v>
      </c>
      <c r="B1143" s="39" t="s">
        <v>41</v>
      </c>
      <c r="C1143" s="39" t="s">
        <v>42</v>
      </c>
      <c r="D1143" s="39">
        <v>4524</v>
      </c>
      <c r="E1143" s="39">
        <v>4491.8</v>
      </c>
      <c r="F1143" s="39">
        <v>0.71686000000000005</v>
      </c>
      <c r="G1143" s="39">
        <v>32.200000000000003</v>
      </c>
      <c r="H1143" s="39">
        <v>196.6</v>
      </c>
      <c r="I1143" s="39">
        <v>889440597.76003504</v>
      </c>
    </row>
    <row r="1144" spans="1:9" x14ac:dyDescent="0.25">
      <c r="A1144" s="40">
        <v>42552</v>
      </c>
      <c r="B1144" s="39" t="s">
        <v>41</v>
      </c>
      <c r="C1144" s="39" t="s">
        <v>42</v>
      </c>
      <c r="D1144" s="39">
        <v>4491.8</v>
      </c>
      <c r="E1144" s="39">
        <v>4562.75</v>
      </c>
      <c r="F1144" s="39">
        <v>-1.55498</v>
      </c>
      <c r="G1144" s="39">
        <v>-70.95</v>
      </c>
      <c r="H1144" s="39">
        <v>196.6</v>
      </c>
      <c r="I1144" s="39">
        <v>883109919.76536798</v>
      </c>
    </row>
    <row r="1145" spans="1:9" x14ac:dyDescent="0.25">
      <c r="A1145" s="40">
        <v>42551</v>
      </c>
      <c r="B1145" s="39" t="s">
        <v>41</v>
      </c>
      <c r="C1145" s="39" t="s">
        <v>42</v>
      </c>
      <c r="D1145" s="39">
        <v>4562.75</v>
      </c>
      <c r="E1145" s="39">
        <v>4760.6000000000004</v>
      </c>
      <c r="F1145" s="39">
        <v>-4.1559900000000001</v>
      </c>
      <c r="G1145" s="39">
        <v>-197.85</v>
      </c>
      <c r="H1145" s="39">
        <v>184</v>
      </c>
      <c r="I1145" s="39">
        <v>839568387.89336896</v>
      </c>
    </row>
    <row r="1146" spans="1:9" x14ac:dyDescent="0.25">
      <c r="A1146" s="40">
        <v>42550</v>
      </c>
      <c r="B1146" s="39" t="s">
        <v>41</v>
      </c>
      <c r="C1146" s="39" t="s">
        <v>42</v>
      </c>
      <c r="D1146" s="39">
        <v>4760.6000000000004</v>
      </c>
      <c r="E1146" s="39">
        <v>5421.25</v>
      </c>
      <c r="F1146" s="39">
        <v>-12.186299999999999</v>
      </c>
      <c r="G1146" s="39">
        <v>-660.65</v>
      </c>
      <c r="H1146" s="39">
        <v>148.6</v>
      </c>
      <c r="I1146" s="39">
        <v>707448518.67737103</v>
      </c>
    </row>
    <row r="1147" spans="1:9" x14ac:dyDescent="0.25">
      <c r="A1147" s="40">
        <v>42549</v>
      </c>
      <c r="B1147" s="39" t="s">
        <v>41</v>
      </c>
      <c r="C1147" s="39" t="s">
        <v>42</v>
      </c>
      <c r="D1147" s="39">
        <v>5421.25</v>
      </c>
      <c r="E1147" s="39">
        <v>8608.5</v>
      </c>
      <c r="F1147" s="39">
        <v>-37.024450000000002</v>
      </c>
      <c r="G1147" s="39">
        <v>-3187.25</v>
      </c>
      <c r="H1147" s="39">
        <v>132.1</v>
      </c>
      <c r="I1147" s="39">
        <v>716173725.26670897</v>
      </c>
    </row>
    <row r="1148" spans="1:9" x14ac:dyDescent="0.25">
      <c r="A1148" s="40">
        <v>42548</v>
      </c>
      <c r="B1148" s="39" t="s">
        <v>41</v>
      </c>
      <c r="C1148" s="39" t="s">
        <v>42</v>
      </c>
      <c r="D1148" s="39">
        <v>8608.5</v>
      </c>
      <c r="E1148" s="39">
        <v>7928.5</v>
      </c>
      <c r="F1148" s="39">
        <v>8.5766500000000008</v>
      </c>
      <c r="G1148" s="39">
        <v>680</v>
      </c>
      <c r="H1148" s="39">
        <v>132.1</v>
      </c>
      <c r="I1148" s="39">
        <v>1137225089.04006</v>
      </c>
    </row>
    <row r="1149" spans="1:9" x14ac:dyDescent="0.25">
      <c r="A1149" s="40">
        <v>42545</v>
      </c>
      <c r="B1149" s="39" t="s">
        <v>41</v>
      </c>
      <c r="C1149" s="39" t="s">
        <v>42</v>
      </c>
      <c r="D1149" s="39">
        <v>7928.5</v>
      </c>
      <c r="E1149" s="39">
        <v>4790.6499999999996</v>
      </c>
      <c r="F1149" s="39">
        <v>65.499459999999999</v>
      </c>
      <c r="G1149" s="39">
        <v>3137.85</v>
      </c>
      <c r="H1149" s="39">
        <v>142.80000000000001</v>
      </c>
      <c r="I1149" s="39">
        <v>1132228702.5067201</v>
      </c>
    </row>
    <row r="1150" spans="1:9" x14ac:dyDescent="0.25">
      <c r="A1150" s="40">
        <v>42544</v>
      </c>
      <c r="B1150" s="39" t="s">
        <v>41</v>
      </c>
      <c r="C1150" s="39" t="s">
        <v>42</v>
      </c>
      <c r="D1150" s="39">
        <v>4790.6499999999996</v>
      </c>
      <c r="E1150" s="39">
        <v>6511.75</v>
      </c>
      <c r="F1150" s="39">
        <v>-26.430679999999999</v>
      </c>
      <c r="G1150" s="39">
        <v>-1721.1</v>
      </c>
      <c r="H1150" s="39">
        <v>147.80000000000001</v>
      </c>
      <c r="I1150" s="39">
        <v>708081576.12270403</v>
      </c>
    </row>
    <row r="1151" spans="1:9" x14ac:dyDescent="0.25">
      <c r="A1151" s="40">
        <v>42543</v>
      </c>
      <c r="B1151" s="39" t="s">
        <v>41</v>
      </c>
      <c r="C1151" s="39" t="s">
        <v>42</v>
      </c>
      <c r="D1151" s="39">
        <v>6511.75</v>
      </c>
      <c r="E1151" s="39">
        <v>6080.7</v>
      </c>
      <c r="F1151" s="39">
        <v>7.0888200000000001</v>
      </c>
      <c r="G1151" s="39">
        <v>431.05</v>
      </c>
      <c r="H1151" s="39">
        <v>140.19999999999999</v>
      </c>
      <c r="I1151" s="39">
        <v>912979300.98671806</v>
      </c>
    </row>
    <row r="1152" spans="1:9" x14ac:dyDescent="0.25">
      <c r="A1152" s="40">
        <v>42542</v>
      </c>
      <c r="B1152" s="39" t="s">
        <v>41</v>
      </c>
      <c r="C1152" s="39" t="s">
        <v>42</v>
      </c>
      <c r="D1152" s="39">
        <v>6080.7</v>
      </c>
      <c r="E1152" s="39">
        <v>5968.3</v>
      </c>
      <c r="F1152" s="39">
        <v>1.8832800000000001</v>
      </c>
      <c r="G1152" s="39">
        <v>112.4</v>
      </c>
      <c r="H1152" s="39">
        <v>140.19999999999999</v>
      </c>
      <c r="I1152" s="39">
        <v>852543975.96804798</v>
      </c>
    </row>
    <row r="1153" spans="1:9" x14ac:dyDescent="0.25">
      <c r="A1153" s="40">
        <v>42541</v>
      </c>
      <c r="B1153" s="39" t="s">
        <v>41</v>
      </c>
      <c r="C1153" s="39" t="s">
        <v>42</v>
      </c>
      <c r="D1153" s="39">
        <v>5968.3</v>
      </c>
      <c r="E1153" s="39">
        <v>7057.95</v>
      </c>
      <c r="F1153" s="39">
        <v>-15.43862</v>
      </c>
      <c r="G1153" s="39">
        <v>-1089.6500000000001</v>
      </c>
      <c r="H1153" s="39">
        <v>139.19999999999999</v>
      </c>
      <c r="I1153" s="39">
        <v>830816644.45871401</v>
      </c>
    </row>
    <row r="1154" spans="1:9" x14ac:dyDescent="0.25">
      <c r="A1154" s="40">
        <v>42538</v>
      </c>
      <c r="B1154" s="39" t="s">
        <v>41</v>
      </c>
      <c r="C1154" s="39" t="s">
        <v>42</v>
      </c>
      <c r="D1154" s="39">
        <v>7057.95</v>
      </c>
      <c r="E1154" s="39">
        <v>7022.5</v>
      </c>
      <c r="F1154" s="39">
        <v>0.50480999999999998</v>
      </c>
      <c r="G1154" s="39">
        <v>35.450000000000003</v>
      </c>
      <c r="H1154" s="39">
        <v>127</v>
      </c>
      <c r="I1154" s="39">
        <v>896394281.00805497</v>
      </c>
    </row>
    <row r="1155" spans="1:9" x14ac:dyDescent="0.25">
      <c r="A1155" s="40">
        <v>42537</v>
      </c>
      <c r="B1155" s="39" t="s">
        <v>41</v>
      </c>
      <c r="C1155" s="39" t="s">
        <v>42</v>
      </c>
      <c r="D1155" s="39">
        <v>7022.5</v>
      </c>
      <c r="E1155" s="39">
        <v>7411.35</v>
      </c>
      <c r="F1155" s="39">
        <v>-5.2466799999999996</v>
      </c>
      <c r="G1155" s="39">
        <v>-388.85</v>
      </c>
      <c r="H1155" s="39">
        <v>123.4</v>
      </c>
      <c r="I1155" s="39">
        <v>866610957.06672204</v>
      </c>
    </row>
    <row r="1156" spans="1:9" x14ac:dyDescent="0.25">
      <c r="A1156" s="40">
        <v>42536</v>
      </c>
      <c r="B1156" s="39" t="s">
        <v>41</v>
      </c>
      <c r="C1156" s="39" t="s">
        <v>42</v>
      </c>
      <c r="D1156" s="39">
        <v>7411.35</v>
      </c>
      <c r="E1156" s="39">
        <v>7630.45</v>
      </c>
      <c r="F1156" s="39">
        <v>-2.8713899999999999</v>
      </c>
      <c r="G1156" s="39">
        <v>-219.1</v>
      </c>
      <c r="H1156" s="39">
        <v>124.9</v>
      </c>
      <c r="I1156" s="39">
        <v>925713980.02405798</v>
      </c>
    </row>
    <row r="1157" spans="1:9" x14ac:dyDescent="0.25">
      <c r="A1157" s="40">
        <v>42535</v>
      </c>
      <c r="B1157" s="39" t="s">
        <v>41</v>
      </c>
      <c r="C1157" s="39" t="s">
        <v>42</v>
      </c>
      <c r="D1157" s="39">
        <v>7630.45</v>
      </c>
      <c r="E1157" s="39">
        <v>7907.85</v>
      </c>
      <c r="F1157" s="39">
        <v>-3.5079099999999999</v>
      </c>
      <c r="G1157" s="39">
        <v>-277.39999999999998</v>
      </c>
      <c r="H1157" s="39">
        <v>123.3</v>
      </c>
      <c r="I1157" s="39">
        <v>940871925.07472706</v>
      </c>
    </row>
    <row r="1158" spans="1:9" x14ac:dyDescent="0.25">
      <c r="A1158" s="40">
        <v>42534</v>
      </c>
      <c r="B1158" s="39" t="s">
        <v>41</v>
      </c>
      <c r="C1158" s="39" t="s">
        <v>42</v>
      </c>
      <c r="D1158" s="39">
        <v>7907.85</v>
      </c>
      <c r="E1158" s="39">
        <v>6003.55</v>
      </c>
      <c r="F1158" s="39">
        <v>31.719570000000001</v>
      </c>
      <c r="G1158" s="39">
        <v>1904.3</v>
      </c>
      <c r="H1158" s="39">
        <v>130.6</v>
      </c>
      <c r="I1158" s="39">
        <v>1032804011.18406</v>
      </c>
    </row>
    <row r="1159" spans="1:9" x14ac:dyDescent="0.25">
      <c r="A1159" s="40">
        <v>42531</v>
      </c>
      <c r="B1159" s="39" t="s">
        <v>41</v>
      </c>
      <c r="C1159" s="39" t="s">
        <v>42</v>
      </c>
      <c r="D1159" s="39">
        <v>6003.55</v>
      </c>
      <c r="E1159" s="39">
        <v>5162.7</v>
      </c>
      <c r="F1159" s="39">
        <v>16.287019999999998</v>
      </c>
      <c r="G1159" s="39">
        <v>840.85</v>
      </c>
      <c r="H1159" s="39">
        <v>144.6</v>
      </c>
      <c r="I1159" s="39">
        <v>868142787.41871405</v>
      </c>
    </row>
    <row r="1160" spans="1:9" x14ac:dyDescent="0.25">
      <c r="A1160" s="40">
        <v>42530</v>
      </c>
      <c r="B1160" s="39" t="s">
        <v>41</v>
      </c>
      <c r="C1160" s="39" t="s">
        <v>42</v>
      </c>
      <c r="D1160" s="39">
        <v>5162.7</v>
      </c>
      <c r="E1160" s="39">
        <v>4956.6499999999996</v>
      </c>
      <c r="F1160" s="39">
        <v>4.1570400000000003</v>
      </c>
      <c r="G1160" s="39">
        <v>206.05</v>
      </c>
      <c r="H1160" s="39">
        <v>163.80000000000001</v>
      </c>
      <c r="I1160" s="39">
        <v>845675591.64804006</v>
      </c>
    </row>
    <row r="1161" spans="1:9" x14ac:dyDescent="0.25">
      <c r="A1161" s="40">
        <v>42529</v>
      </c>
      <c r="B1161" s="39" t="s">
        <v>41</v>
      </c>
      <c r="C1161" s="39" t="s">
        <v>42</v>
      </c>
      <c r="D1161" s="39">
        <v>4956.6499999999996</v>
      </c>
      <c r="E1161" s="39">
        <v>4916.75</v>
      </c>
      <c r="F1161" s="39">
        <v>0.81150999999999995</v>
      </c>
      <c r="G1161" s="39">
        <v>39.9</v>
      </c>
      <c r="H1161" s="39">
        <v>162</v>
      </c>
      <c r="I1161" s="39">
        <v>803001620.629372</v>
      </c>
    </row>
    <row r="1162" spans="1:9" x14ac:dyDescent="0.25">
      <c r="A1162" s="40">
        <v>42528</v>
      </c>
      <c r="B1162" s="39" t="s">
        <v>41</v>
      </c>
      <c r="C1162" s="39" t="s">
        <v>42</v>
      </c>
      <c r="D1162" s="39">
        <v>4916.75</v>
      </c>
      <c r="E1162" s="39">
        <v>4869.05</v>
      </c>
      <c r="F1162" s="39">
        <v>0.97965999999999998</v>
      </c>
      <c r="G1162" s="39">
        <v>47.7</v>
      </c>
      <c r="H1162" s="39">
        <v>162.4</v>
      </c>
      <c r="I1162" s="39">
        <v>798504324.85337198</v>
      </c>
    </row>
    <row r="1163" spans="1:9" x14ac:dyDescent="0.25">
      <c r="A1163" s="40">
        <v>42527</v>
      </c>
      <c r="B1163" s="39" t="s">
        <v>41</v>
      </c>
      <c r="C1163" s="39" t="s">
        <v>42</v>
      </c>
      <c r="D1163" s="39">
        <v>4869.05</v>
      </c>
      <c r="E1163" s="39">
        <v>5023.8</v>
      </c>
      <c r="F1163" s="39">
        <v>-3.0803400000000001</v>
      </c>
      <c r="G1163" s="39">
        <v>-154.75</v>
      </c>
      <c r="H1163" s="39">
        <v>160.4</v>
      </c>
      <c r="I1163" s="39">
        <v>781019510.80537105</v>
      </c>
    </row>
    <row r="1164" spans="1:9" x14ac:dyDescent="0.25">
      <c r="A1164" s="40">
        <v>42524</v>
      </c>
      <c r="B1164" s="39" t="s">
        <v>41</v>
      </c>
      <c r="C1164" s="39" t="s">
        <v>42</v>
      </c>
      <c r="D1164" s="39">
        <v>5023.8</v>
      </c>
      <c r="E1164" s="39">
        <v>5068.2</v>
      </c>
      <c r="F1164" s="39">
        <v>-0.87605</v>
      </c>
      <c r="G1164" s="39">
        <v>-44.4</v>
      </c>
      <c r="H1164" s="39">
        <v>160.4</v>
      </c>
      <c r="I1164" s="39">
        <v>805842170.11203897</v>
      </c>
    </row>
    <row r="1165" spans="1:9" x14ac:dyDescent="0.25">
      <c r="A1165" s="40">
        <v>42523</v>
      </c>
      <c r="B1165" s="39" t="s">
        <v>41</v>
      </c>
      <c r="C1165" s="39" t="s">
        <v>42</v>
      </c>
      <c r="D1165" s="39">
        <v>5068.2</v>
      </c>
      <c r="E1165" s="39">
        <v>5325.15</v>
      </c>
      <c r="F1165" s="39">
        <v>-4.8252199999999998</v>
      </c>
      <c r="G1165" s="39">
        <v>-256.95</v>
      </c>
      <c r="H1165" s="39">
        <v>161.4</v>
      </c>
      <c r="I1165" s="39">
        <v>818032347.96803999</v>
      </c>
    </row>
    <row r="1166" spans="1:9" x14ac:dyDescent="0.25">
      <c r="A1166" s="40">
        <v>42522</v>
      </c>
      <c r="B1166" s="39" t="s">
        <v>41</v>
      </c>
      <c r="C1166" s="39" t="s">
        <v>42</v>
      </c>
      <c r="D1166" s="39">
        <v>5325.15</v>
      </c>
      <c r="E1166" s="39">
        <v>5309.6</v>
      </c>
      <c r="F1166" s="39">
        <v>0.29287000000000002</v>
      </c>
      <c r="G1166" s="39">
        <v>15.55</v>
      </c>
      <c r="H1166" s="39">
        <v>161.4</v>
      </c>
      <c r="I1166" s="39">
        <v>859505338.73604202</v>
      </c>
    </row>
    <row r="1167" spans="1:9" x14ac:dyDescent="0.25">
      <c r="A1167" s="40">
        <v>42521</v>
      </c>
      <c r="B1167" s="39" t="s">
        <v>41</v>
      </c>
      <c r="C1167" s="39" t="s">
        <v>42</v>
      </c>
      <c r="D1167" s="39">
        <v>5309.6</v>
      </c>
      <c r="E1167" s="39">
        <v>5389.65</v>
      </c>
      <c r="F1167" s="39">
        <v>-1.48525</v>
      </c>
      <c r="G1167" s="39">
        <v>-80.05</v>
      </c>
      <c r="H1167" s="39">
        <v>161.9</v>
      </c>
      <c r="I1167" s="39">
        <v>859650292.43737495</v>
      </c>
    </row>
    <row r="1168" spans="1:9" x14ac:dyDescent="0.25">
      <c r="A1168" s="40">
        <v>42517</v>
      </c>
      <c r="B1168" s="39" t="s">
        <v>41</v>
      </c>
      <c r="C1168" s="39" t="s">
        <v>42</v>
      </c>
      <c r="D1168" s="39">
        <v>5389.65</v>
      </c>
      <c r="E1168" s="39">
        <v>5632.75</v>
      </c>
      <c r="F1168" s="39">
        <v>-4.3158300000000001</v>
      </c>
      <c r="G1168" s="39">
        <v>-243.1</v>
      </c>
      <c r="H1168" s="39">
        <v>161.30000000000001</v>
      </c>
      <c r="I1168" s="39">
        <v>869376990.21604204</v>
      </c>
    </row>
    <row r="1169" spans="1:9" x14ac:dyDescent="0.25">
      <c r="A1169" s="40">
        <v>42516</v>
      </c>
      <c r="B1169" s="39" t="s">
        <v>41</v>
      </c>
      <c r="C1169" s="39" t="s">
        <v>42</v>
      </c>
      <c r="D1169" s="39">
        <v>5632.75</v>
      </c>
      <c r="E1169" s="39">
        <v>5843.65</v>
      </c>
      <c r="F1169" s="39">
        <v>-3.6090499999999999</v>
      </c>
      <c r="G1169" s="39">
        <v>-210.9</v>
      </c>
      <c r="H1169" s="39">
        <v>158.4</v>
      </c>
      <c r="I1169" s="39">
        <v>892255238.02671099</v>
      </c>
    </row>
    <row r="1170" spans="1:9" x14ac:dyDescent="0.25">
      <c r="A1170" s="40">
        <v>42515</v>
      </c>
      <c r="B1170" s="39" t="s">
        <v>41</v>
      </c>
      <c r="C1170" s="39" t="s">
        <v>42</v>
      </c>
      <c r="D1170" s="39">
        <v>5843.65</v>
      </c>
      <c r="E1170" s="39">
        <v>6038.45</v>
      </c>
      <c r="F1170" s="39">
        <v>-3.2259899999999999</v>
      </c>
      <c r="G1170" s="39">
        <v>-194.8</v>
      </c>
      <c r="H1170" s="39">
        <v>156.4</v>
      </c>
      <c r="I1170" s="39">
        <v>913975532.842713</v>
      </c>
    </row>
    <row r="1171" spans="1:9" x14ac:dyDescent="0.25">
      <c r="A1171" s="40">
        <v>42514</v>
      </c>
      <c r="B1171" s="39" t="s">
        <v>41</v>
      </c>
      <c r="C1171" s="39" t="s">
        <v>42</v>
      </c>
      <c r="D1171" s="39">
        <v>6038.45</v>
      </c>
      <c r="E1171" s="39">
        <v>6838.15</v>
      </c>
      <c r="F1171" s="39">
        <v>-11.69468</v>
      </c>
      <c r="G1171" s="39">
        <v>-799.7</v>
      </c>
      <c r="H1171" s="39">
        <v>148.9</v>
      </c>
      <c r="I1171" s="39">
        <v>899154833.66138101</v>
      </c>
    </row>
    <row r="1172" spans="1:9" x14ac:dyDescent="0.25">
      <c r="A1172" s="40">
        <v>42513</v>
      </c>
      <c r="B1172" s="39" t="s">
        <v>41</v>
      </c>
      <c r="C1172" s="39" t="s">
        <v>42</v>
      </c>
      <c r="D1172" s="39">
        <v>6838.15</v>
      </c>
      <c r="E1172" s="39">
        <v>6663.55</v>
      </c>
      <c r="F1172" s="39">
        <v>2.6202200000000002</v>
      </c>
      <c r="G1172" s="39">
        <v>174.6</v>
      </c>
      <c r="H1172" s="39">
        <v>133.6</v>
      </c>
      <c r="I1172" s="39">
        <v>913610392.52271998</v>
      </c>
    </row>
    <row r="1173" spans="1:9" x14ac:dyDescent="0.25">
      <c r="A1173" s="40">
        <v>42510</v>
      </c>
      <c r="B1173" s="39" t="s">
        <v>41</v>
      </c>
      <c r="C1173" s="39" t="s">
        <v>42</v>
      </c>
      <c r="D1173" s="39">
        <v>6663.55</v>
      </c>
      <c r="E1173" s="39">
        <v>7153.7</v>
      </c>
      <c r="F1173" s="39">
        <v>-6.8517000000000001</v>
      </c>
      <c r="G1173" s="39">
        <v>-490.15</v>
      </c>
      <c r="H1173" s="39">
        <v>126.1</v>
      </c>
      <c r="I1173" s="39">
        <v>840306350.81871903</v>
      </c>
    </row>
    <row r="1174" spans="1:9" x14ac:dyDescent="0.25">
      <c r="A1174" s="40">
        <v>42509</v>
      </c>
      <c r="B1174" s="39" t="s">
        <v>41</v>
      </c>
      <c r="C1174" s="39" t="s">
        <v>42</v>
      </c>
      <c r="D1174" s="39">
        <v>7153.7</v>
      </c>
      <c r="E1174" s="39">
        <v>7233.45</v>
      </c>
      <c r="F1174" s="39">
        <v>-1.1025199999999999</v>
      </c>
      <c r="G1174" s="39">
        <v>-79.75</v>
      </c>
      <c r="H1174" s="39">
        <v>124.6</v>
      </c>
      <c r="I1174" s="39">
        <v>891386120.82139003</v>
      </c>
    </row>
    <row r="1175" spans="1:9" x14ac:dyDescent="0.25">
      <c r="A1175" s="40">
        <v>42508</v>
      </c>
      <c r="B1175" s="39" t="s">
        <v>41</v>
      </c>
      <c r="C1175" s="39" t="s">
        <v>42</v>
      </c>
      <c r="D1175" s="39">
        <v>7233.45</v>
      </c>
      <c r="E1175" s="39">
        <v>7174.15</v>
      </c>
      <c r="F1175" s="39">
        <v>0.82657999999999998</v>
      </c>
      <c r="G1175" s="39">
        <v>59.3</v>
      </c>
      <c r="H1175" s="39">
        <v>129</v>
      </c>
      <c r="I1175" s="39">
        <v>933150542.128057</v>
      </c>
    </row>
    <row r="1176" spans="1:9" x14ac:dyDescent="0.25">
      <c r="A1176" s="40">
        <v>42507</v>
      </c>
      <c r="B1176" s="39" t="s">
        <v>41</v>
      </c>
      <c r="C1176" s="39" t="s">
        <v>42</v>
      </c>
      <c r="D1176" s="39">
        <v>7174.15</v>
      </c>
      <c r="E1176" s="39">
        <v>6737.65</v>
      </c>
      <c r="F1176" s="39">
        <v>6.4785199999999996</v>
      </c>
      <c r="G1176" s="39">
        <v>436.5</v>
      </c>
      <c r="H1176" s="39">
        <v>127.2</v>
      </c>
      <c r="I1176" s="39">
        <v>912587081.16272295</v>
      </c>
    </row>
    <row r="1177" spans="1:9" x14ac:dyDescent="0.25">
      <c r="A1177" s="40">
        <v>42506</v>
      </c>
      <c r="B1177" s="39" t="s">
        <v>41</v>
      </c>
      <c r="C1177" s="39" t="s">
        <v>42</v>
      </c>
      <c r="D1177" s="39">
        <v>6737.65</v>
      </c>
      <c r="E1177" s="39">
        <v>7275</v>
      </c>
      <c r="F1177" s="39">
        <v>-7.3862500000000004</v>
      </c>
      <c r="G1177" s="39">
        <v>-537.35</v>
      </c>
      <c r="H1177" s="39">
        <v>128.4</v>
      </c>
      <c r="I1177" s="39">
        <v>865147319.40271997</v>
      </c>
    </row>
    <row r="1178" spans="1:9" x14ac:dyDescent="0.25">
      <c r="A1178" s="40">
        <v>42503</v>
      </c>
      <c r="B1178" s="39" t="s">
        <v>41</v>
      </c>
      <c r="C1178" s="39" t="s">
        <v>42</v>
      </c>
      <c r="D1178" s="39">
        <v>7275</v>
      </c>
      <c r="E1178" s="39">
        <v>6793.55</v>
      </c>
      <c r="F1178" s="39">
        <v>7.0868700000000002</v>
      </c>
      <c r="G1178" s="39">
        <v>481.45</v>
      </c>
      <c r="H1178" s="39">
        <v>128.4</v>
      </c>
      <c r="I1178" s="39">
        <v>934145696.00005698</v>
      </c>
    </row>
    <row r="1179" spans="1:9" x14ac:dyDescent="0.25">
      <c r="A1179" s="40">
        <v>42502</v>
      </c>
      <c r="B1179" s="39" t="s">
        <v>41</v>
      </c>
      <c r="C1179" s="39" t="s">
        <v>42</v>
      </c>
      <c r="D1179" s="39">
        <v>6793.55</v>
      </c>
      <c r="E1179" s="39">
        <v>7187.15</v>
      </c>
      <c r="F1179" s="39">
        <v>-5.4764400000000002</v>
      </c>
      <c r="G1179" s="39">
        <v>-393.6</v>
      </c>
      <c r="H1179" s="39">
        <v>127.5</v>
      </c>
      <c r="I1179" s="39">
        <v>866210958.68538702</v>
      </c>
    </row>
    <row r="1180" spans="1:9" x14ac:dyDescent="0.25">
      <c r="A1180" s="40">
        <v>42501</v>
      </c>
      <c r="B1180" s="39" t="s">
        <v>41</v>
      </c>
      <c r="C1180" s="39" t="s">
        <v>42</v>
      </c>
      <c r="D1180" s="39">
        <v>7187.15</v>
      </c>
      <c r="E1180" s="39">
        <v>6470.25</v>
      </c>
      <c r="F1180" s="39">
        <v>11.079940000000001</v>
      </c>
      <c r="G1180" s="39">
        <v>716.9</v>
      </c>
      <c r="H1180" s="39">
        <v>131</v>
      </c>
      <c r="I1180" s="39">
        <v>941551914.94939005</v>
      </c>
    </row>
    <row r="1181" spans="1:9" x14ac:dyDescent="0.25">
      <c r="A1181" s="40">
        <v>42500</v>
      </c>
      <c r="B1181" s="39" t="s">
        <v>41</v>
      </c>
      <c r="C1181" s="39" t="s">
        <v>42</v>
      </c>
      <c r="D1181" s="39">
        <v>6470.25</v>
      </c>
      <c r="E1181" s="39">
        <v>7237.2</v>
      </c>
      <c r="F1181" s="39">
        <v>-10.597329999999999</v>
      </c>
      <c r="G1181" s="39">
        <v>-766.95</v>
      </c>
      <c r="H1181" s="39">
        <v>129.4</v>
      </c>
      <c r="I1181" s="39">
        <v>837282097.36005104</v>
      </c>
    </row>
    <row r="1182" spans="1:9" x14ac:dyDescent="0.25">
      <c r="A1182" s="40">
        <v>42499</v>
      </c>
      <c r="B1182" s="39" t="s">
        <v>41</v>
      </c>
      <c r="C1182" s="39" t="s">
        <v>42</v>
      </c>
      <c r="D1182" s="39">
        <v>7237.2</v>
      </c>
      <c r="E1182" s="39">
        <v>7480.5</v>
      </c>
      <c r="F1182" s="39">
        <v>-3.2524600000000001</v>
      </c>
      <c r="G1182" s="39">
        <v>-243.3</v>
      </c>
      <c r="H1182" s="39">
        <v>118.4</v>
      </c>
      <c r="I1182" s="39">
        <v>856919990.52805698</v>
      </c>
    </row>
    <row r="1183" spans="1:9" x14ac:dyDescent="0.25">
      <c r="A1183" s="40">
        <v>42496</v>
      </c>
      <c r="B1183" s="39" t="s">
        <v>41</v>
      </c>
      <c r="C1183" s="39" t="s">
        <v>42</v>
      </c>
      <c r="D1183" s="39">
        <v>7480.5</v>
      </c>
      <c r="E1183" s="39">
        <v>8253.0499999999993</v>
      </c>
      <c r="F1183" s="39">
        <v>-9.3607800000000001</v>
      </c>
      <c r="G1183" s="39">
        <v>-772.55</v>
      </c>
      <c r="H1183" s="39">
        <v>114.3</v>
      </c>
      <c r="I1183" s="39">
        <v>855057854.32005894</v>
      </c>
    </row>
    <row r="1184" spans="1:9" x14ac:dyDescent="0.25">
      <c r="A1184" s="40">
        <v>42495</v>
      </c>
      <c r="B1184" s="39" t="s">
        <v>41</v>
      </c>
      <c r="C1184" s="39" t="s">
        <v>42</v>
      </c>
      <c r="D1184" s="39">
        <v>8253.0499999999993</v>
      </c>
      <c r="E1184" s="39">
        <v>8315.35</v>
      </c>
      <c r="F1184" s="39">
        <v>-0.74922</v>
      </c>
      <c r="G1184" s="39">
        <v>-62.3</v>
      </c>
      <c r="H1184" s="39">
        <v>114.3</v>
      </c>
      <c r="I1184" s="39">
        <v>943364109.96539795</v>
      </c>
    </row>
    <row r="1185" spans="1:9" x14ac:dyDescent="0.25">
      <c r="A1185" s="40">
        <v>42494</v>
      </c>
      <c r="B1185" s="39" t="s">
        <v>41</v>
      </c>
      <c r="C1185" s="39" t="s">
        <v>42</v>
      </c>
      <c r="D1185" s="39">
        <v>8315.35</v>
      </c>
      <c r="E1185" s="39">
        <v>8132.25</v>
      </c>
      <c r="F1185" s="39">
        <v>2.2515299999999998</v>
      </c>
      <c r="G1185" s="39">
        <v>183.1</v>
      </c>
      <c r="H1185" s="39">
        <v>115</v>
      </c>
      <c r="I1185" s="39">
        <v>956306050.65073204</v>
      </c>
    </row>
    <row r="1186" spans="1:9" x14ac:dyDescent="0.25">
      <c r="A1186" s="40">
        <v>42493</v>
      </c>
      <c r="B1186" s="39" t="s">
        <v>41</v>
      </c>
      <c r="C1186" s="39" t="s">
        <v>42</v>
      </c>
      <c r="D1186" s="39">
        <v>8132.25</v>
      </c>
      <c r="E1186" s="39">
        <v>7424.35</v>
      </c>
      <c r="F1186" s="39">
        <v>9.5348400000000009</v>
      </c>
      <c r="G1186" s="39">
        <v>707.9</v>
      </c>
      <c r="H1186" s="39">
        <v>118.2</v>
      </c>
      <c r="I1186" s="39">
        <v>961271852.24006402</v>
      </c>
    </row>
    <row r="1187" spans="1:9" x14ac:dyDescent="0.25">
      <c r="A1187" s="40">
        <v>42492</v>
      </c>
      <c r="B1187" s="39" t="s">
        <v>41</v>
      </c>
      <c r="C1187" s="39" t="s">
        <v>42</v>
      </c>
      <c r="D1187" s="39">
        <v>7424.35</v>
      </c>
      <c r="E1187" s="39">
        <v>8349.15</v>
      </c>
      <c r="F1187" s="39">
        <v>-11.07658</v>
      </c>
      <c r="G1187" s="39">
        <v>-924.8</v>
      </c>
      <c r="H1187" s="39">
        <v>118.5</v>
      </c>
      <c r="I1187" s="39">
        <v>879821903.81072497</v>
      </c>
    </row>
    <row r="1188" spans="1:9" x14ac:dyDescent="0.25">
      <c r="A1188" s="40">
        <v>42489</v>
      </c>
      <c r="B1188" s="39" t="s">
        <v>41</v>
      </c>
      <c r="C1188" s="39" t="s">
        <v>42</v>
      </c>
      <c r="D1188" s="39">
        <v>8349.15</v>
      </c>
      <c r="E1188" s="39">
        <v>7946.7</v>
      </c>
      <c r="F1188" s="39">
        <v>5.0643700000000003</v>
      </c>
      <c r="G1188" s="39">
        <v>402.45</v>
      </c>
      <c r="H1188" s="39">
        <v>118.5</v>
      </c>
      <c r="I1188" s="39">
        <v>989415241.49606597</v>
      </c>
    </row>
    <row r="1189" spans="1:9" x14ac:dyDescent="0.25">
      <c r="A1189" s="40">
        <v>42488</v>
      </c>
      <c r="B1189" s="39" t="s">
        <v>41</v>
      </c>
      <c r="C1189" s="39" t="s">
        <v>42</v>
      </c>
      <c r="D1189" s="39">
        <v>7946.7</v>
      </c>
      <c r="E1189" s="39">
        <v>7104.35</v>
      </c>
      <c r="F1189" s="39">
        <v>11.856820000000001</v>
      </c>
      <c r="G1189" s="39">
        <v>842.35</v>
      </c>
      <c r="H1189" s="39">
        <v>128.80000000000001</v>
      </c>
      <c r="I1189" s="39">
        <v>1023573951.8080601</v>
      </c>
    </row>
    <row r="1190" spans="1:9" x14ac:dyDescent="0.25">
      <c r="A1190" s="40">
        <v>42487</v>
      </c>
      <c r="B1190" s="39" t="s">
        <v>41</v>
      </c>
      <c r="C1190" s="39" t="s">
        <v>42</v>
      </c>
      <c r="D1190" s="39">
        <v>7104.35</v>
      </c>
      <c r="E1190" s="39">
        <v>7504.45</v>
      </c>
      <c r="F1190" s="39">
        <v>-5.3315000000000001</v>
      </c>
      <c r="G1190" s="39">
        <v>-400.1</v>
      </c>
      <c r="H1190" s="39">
        <v>128.80000000000001</v>
      </c>
      <c r="I1190" s="39">
        <v>915075138.67738903</v>
      </c>
    </row>
    <row r="1191" spans="1:9" x14ac:dyDescent="0.25">
      <c r="A1191" s="40">
        <v>42486</v>
      </c>
      <c r="B1191" s="39" t="s">
        <v>41</v>
      </c>
      <c r="C1191" s="39" t="s">
        <v>42</v>
      </c>
      <c r="D1191" s="39">
        <v>7504.45</v>
      </c>
      <c r="E1191" s="39">
        <v>7757.2</v>
      </c>
      <c r="F1191" s="39">
        <v>-3.2582599999999999</v>
      </c>
      <c r="G1191" s="39">
        <v>-252.75</v>
      </c>
      <c r="H1191" s="39">
        <v>128.80000000000001</v>
      </c>
      <c r="I1191" s="39">
        <v>966609981.83472598</v>
      </c>
    </row>
    <row r="1192" spans="1:9" x14ac:dyDescent="0.25">
      <c r="A1192" s="40">
        <v>42485</v>
      </c>
      <c r="B1192" s="39" t="s">
        <v>41</v>
      </c>
      <c r="C1192" s="39" t="s">
        <v>42</v>
      </c>
      <c r="D1192" s="39">
        <v>7757.2</v>
      </c>
      <c r="E1192" s="39">
        <v>7697.15</v>
      </c>
      <c r="F1192" s="39">
        <v>0.78015999999999996</v>
      </c>
      <c r="G1192" s="39">
        <v>60.05</v>
      </c>
      <c r="H1192" s="39">
        <v>131</v>
      </c>
      <c r="I1192" s="39">
        <v>1016231261.99472</v>
      </c>
    </row>
    <row r="1193" spans="1:9" x14ac:dyDescent="0.25">
      <c r="A1193" s="40">
        <v>42482</v>
      </c>
      <c r="B1193" s="39" t="s">
        <v>41</v>
      </c>
      <c r="C1193" s="39" t="s">
        <v>42</v>
      </c>
      <c r="D1193" s="39">
        <v>7697.15</v>
      </c>
      <c r="E1193" s="39">
        <v>8269.5</v>
      </c>
      <c r="F1193" s="39">
        <v>-6.9212199999999999</v>
      </c>
      <c r="G1193" s="39">
        <v>-572.35</v>
      </c>
      <c r="H1193" s="39">
        <v>131.4</v>
      </c>
      <c r="I1193" s="39">
        <v>1011443277.34939</v>
      </c>
    </row>
    <row r="1194" spans="1:9" x14ac:dyDescent="0.25">
      <c r="A1194" s="40">
        <v>42481</v>
      </c>
      <c r="B1194" s="39" t="s">
        <v>41</v>
      </c>
      <c r="C1194" s="39" t="s">
        <v>42</v>
      </c>
      <c r="D1194" s="39">
        <v>8269.5</v>
      </c>
      <c r="E1194" s="39">
        <v>7924.35</v>
      </c>
      <c r="F1194" s="39">
        <v>4.3555599999999997</v>
      </c>
      <c r="G1194" s="39">
        <v>345.15</v>
      </c>
      <c r="H1194" s="39">
        <v>131.4</v>
      </c>
      <c r="I1194" s="39">
        <v>1086652875.6800599</v>
      </c>
    </row>
    <row r="1195" spans="1:9" x14ac:dyDescent="0.25">
      <c r="A1195" s="40">
        <v>42480</v>
      </c>
      <c r="B1195" s="39" t="s">
        <v>41</v>
      </c>
      <c r="C1195" s="39" t="s">
        <v>42</v>
      </c>
      <c r="D1195" s="39">
        <v>7924.35</v>
      </c>
      <c r="E1195" s="39">
        <v>7734.55</v>
      </c>
      <c r="F1195" s="39">
        <v>2.4539200000000001</v>
      </c>
      <c r="G1195" s="39">
        <v>189.8</v>
      </c>
      <c r="H1195" s="39">
        <v>131.4</v>
      </c>
      <c r="I1195" s="39">
        <v>1041298472.14406</v>
      </c>
    </row>
    <row r="1196" spans="1:9" x14ac:dyDescent="0.25">
      <c r="A1196" s="40">
        <v>42479</v>
      </c>
      <c r="B1196" s="39" t="s">
        <v>41</v>
      </c>
      <c r="C1196" s="39" t="s">
        <v>42</v>
      </c>
      <c r="D1196" s="39">
        <v>7734.55</v>
      </c>
      <c r="E1196" s="39">
        <v>7758</v>
      </c>
      <c r="F1196" s="39">
        <v>-0.30226999999999998</v>
      </c>
      <c r="G1196" s="39">
        <v>-23.45</v>
      </c>
      <c r="H1196" s="39">
        <v>127.8</v>
      </c>
      <c r="I1196" s="39">
        <v>988513440.85872805</v>
      </c>
    </row>
    <row r="1197" spans="1:9" x14ac:dyDescent="0.25">
      <c r="A1197" s="40">
        <v>42478</v>
      </c>
      <c r="B1197" s="39" t="s">
        <v>41</v>
      </c>
      <c r="C1197" s="39" t="s">
        <v>42</v>
      </c>
      <c r="D1197" s="39">
        <v>7758</v>
      </c>
      <c r="E1197" s="39">
        <v>8632.7999999999993</v>
      </c>
      <c r="F1197" s="39">
        <v>-10.13344</v>
      </c>
      <c r="G1197" s="39">
        <v>-874.8</v>
      </c>
      <c r="H1197" s="39">
        <v>123.7</v>
      </c>
      <c r="I1197" s="39">
        <v>959702665.92006099</v>
      </c>
    </row>
    <row r="1198" spans="1:9" x14ac:dyDescent="0.25">
      <c r="A1198" s="40">
        <v>42475</v>
      </c>
      <c r="B1198" s="39" t="s">
        <v>41</v>
      </c>
      <c r="C1198" s="39" t="s">
        <v>42</v>
      </c>
      <c r="D1198" s="39">
        <v>8632.7999999999993</v>
      </c>
      <c r="E1198" s="39">
        <v>8808.6</v>
      </c>
      <c r="F1198" s="39">
        <v>-1.9957800000000001</v>
      </c>
      <c r="G1198" s="39">
        <v>-175.8</v>
      </c>
      <c r="H1198" s="39">
        <v>114.9</v>
      </c>
      <c r="I1198" s="39">
        <v>991951078.27206802</v>
      </c>
    </row>
    <row r="1199" spans="1:9" x14ac:dyDescent="0.25">
      <c r="A1199" s="40">
        <v>42474</v>
      </c>
      <c r="B1199" s="39" t="s">
        <v>41</v>
      </c>
      <c r="C1199" s="39" t="s">
        <v>42</v>
      </c>
      <c r="D1199" s="39">
        <v>8808.6</v>
      </c>
      <c r="E1199" s="39">
        <v>9012.0499999999993</v>
      </c>
      <c r="F1199" s="39">
        <v>-2.25753</v>
      </c>
      <c r="G1199" s="39">
        <v>-203.45</v>
      </c>
      <c r="H1199" s="39">
        <v>113.3</v>
      </c>
      <c r="I1199" s="39">
        <v>998057600.86406898</v>
      </c>
    </row>
    <row r="1200" spans="1:9" x14ac:dyDescent="0.25">
      <c r="A1200" s="40">
        <v>42473</v>
      </c>
      <c r="B1200" s="39" t="s">
        <v>41</v>
      </c>
      <c r="C1200" s="39" t="s">
        <v>42</v>
      </c>
      <c r="D1200" s="39">
        <v>9012.0499999999993</v>
      </c>
      <c r="E1200" s="39">
        <v>9979.7000000000007</v>
      </c>
      <c r="F1200" s="39">
        <v>-9.69618</v>
      </c>
      <c r="G1200" s="39">
        <v>-967.65</v>
      </c>
      <c r="H1200" s="39">
        <v>103.8</v>
      </c>
      <c r="I1200" s="39">
        <v>935495009.125404</v>
      </c>
    </row>
    <row r="1201" spans="1:9" x14ac:dyDescent="0.25">
      <c r="A1201" s="40">
        <v>42472</v>
      </c>
      <c r="B1201" s="39" t="s">
        <v>41</v>
      </c>
      <c r="C1201" s="39" t="s">
        <v>42</v>
      </c>
      <c r="D1201" s="39">
        <v>9979.7000000000007</v>
      </c>
      <c r="E1201" s="39">
        <v>10987.9</v>
      </c>
      <c r="F1201" s="39">
        <v>-9.1755499999999994</v>
      </c>
      <c r="G1201" s="39">
        <v>-1008.2</v>
      </c>
      <c r="H1201" s="39">
        <v>94.1</v>
      </c>
      <c r="I1201" s="39">
        <v>939138737.06141198</v>
      </c>
    </row>
    <row r="1202" spans="1:9" x14ac:dyDescent="0.25">
      <c r="A1202" s="40">
        <v>42471</v>
      </c>
      <c r="B1202" s="39" t="s">
        <v>41</v>
      </c>
      <c r="C1202" s="39" t="s">
        <v>42</v>
      </c>
      <c r="D1202" s="39">
        <v>10987.9</v>
      </c>
      <c r="E1202" s="39">
        <v>10441.950000000001</v>
      </c>
      <c r="F1202" s="39">
        <v>5.2284300000000004</v>
      </c>
      <c r="G1202" s="39">
        <v>545.95000000000005</v>
      </c>
      <c r="H1202" s="39">
        <v>94.1</v>
      </c>
      <c r="I1202" s="39">
        <v>1034015303.96275</v>
      </c>
    </row>
    <row r="1203" spans="1:9" x14ac:dyDescent="0.25">
      <c r="A1203" s="40">
        <v>42468</v>
      </c>
      <c r="B1203" s="39" t="s">
        <v>41</v>
      </c>
      <c r="C1203" s="39" t="s">
        <v>42</v>
      </c>
      <c r="D1203" s="39">
        <v>10441.950000000001</v>
      </c>
      <c r="E1203" s="39">
        <v>10960.2</v>
      </c>
      <c r="F1203" s="39">
        <v>-4.7284699999999997</v>
      </c>
      <c r="G1203" s="39">
        <v>-518.25</v>
      </c>
      <c r="H1203" s="39">
        <v>94.1</v>
      </c>
      <c r="I1203" s="39">
        <v>982638730.168082</v>
      </c>
    </row>
    <row r="1204" spans="1:9" x14ac:dyDescent="0.25">
      <c r="A1204" s="40">
        <v>42467</v>
      </c>
      <c r="B1204" s="39" t="s">
        <v>41</v>
      </c>
      <c r="C1204" s="39" t="s">
        <v>42</v>
      </c>
      <c r="D1204" s="39">
        <v>10960.2</v>
      </c>
      <c r="E1204" s="39">
        <v>9273.7999999999993</v>
      </c>
      <c r="F1204" s="39">
        <v>18.184560000000001</v>
      </c>
      <c r="G1204" s="39">
        <v>1686.4</v>
      </c>
      <c r="H1204" s="39">
        <v>95.6</v>
      </c>
      <c r="I1204" s="39">
        <v>1047848898.04808</v>
      </c>
    </row>
    <row r="1205" spans="1:9" x14ac:dyDescent="0.25">
      <c r="A1205" s="40">
        <v>42466</v>
      </c>
      <c r="B1205" s="39" t="s">
        <v>41</v>
      </c>
      <c r="C1205" s="39" t="s">
        <v>42</v>
      </c>
      <c r="D1205" s="39">
        <v>9273.7999999999993</v>
      </c>
      <c r="E1205" s="39">
        <v>10538.55</v>
      </c>
      <c r="F1205" s="39">
        <v>-12.00118</v>
      </c>
      <c r="G1205" s="39">
        <v>-1264.75</v>
      </c>
      <c r="H1205" s="39">
        <v>97.3</v>
      </c>
      <c r="I1205" s="39">
        <v>902386243.44540596</v>
      </c>
    </row>
    <row r="1206" spans="1:9" x14ac:dyDescent="0.25">
      <c r="A1206" s="40">
        <v>42465</v>
      </c>
      <c r="B1206" s="39" t="s">
        <v>41</v>
      </c>
      <c r="C1206" s="39" t="s">
        <v>42</v>
      </c>
      <c r="D1206" s="39">
        <v>10538.55</v>
      </c>
      <c r="E1206" s="39">
        <v>9601.15</v>
      </c>
      <c r="F1206" s="39">
        <v>9.7634100000000004</v>
      </c>
      <c r="G1206" s="39">
        <v>937.4</v>
      </c>
      <c r="H1206" s="39">
        <v>96.3</v>
      </c>
      <c r="I1206" s="39">
        <v>1014914074.1520801</v>
      </c>
    </row>
    <row r="1207" spans="1:9" x14ac:dyDescent="0.25">
      <c r="A1207" s="40">
        <v>42464</v>
      </c>
      <c r="B1207" s="39" t="s">
        <v>41</v>
      </c>
      <c r="C1207" s="39" t="s">
        <v>42</v>
      </c>
      <c r="D1207" s="39">
        <v>9601.15</v>
      </c>
      <c r="E1207" s="39">
        <v>9074.6</v>
      </c>
      <c r="F1207" s="39">
        <v>5.80246</v>
      </c>
      <c r="G1207" s="39">
        <v>526.54999999999995</v>
      </c>
      <c r="H1207" s="39">
        <v>99.3</v>
      </c>
      <c r="I1207" s="39">
        <v>953441304.64274204</v>
      </c>
    </row>
    <row r="1208" spans="1:9" x14ac:dyDescent="0.25">
      <c r="A1208" s="40">
        <v>42461</v>
      </c>
      <c r="B1208" s="39" t="s">
        <v>41</v>
      </c>
      <c r="C1208" s="39" t="s">
        <v>42</v>
      </c>
      <c r="D1208" s="39">
        <v>9074.6</v>
      </c>
      <c r="E1208" s="39">
        <v>9625.1</v>
      </c>
      <c r="F1208" s="39">
        <v>-5.7194200000000004</v>
      </c>
      <c r="G1208" s="39">
        <v>-550.5</v>
      </c>
      <c r="H1208" s="39">
        <v>95.6</v>
      </c>
      <c r="I1208" s="39">
        <v>867576286.03740501</v>
      </c>
    </row>
    <row r="1209" spans="1:9" x14ac:dyDescent="0.25">
      <c r="A1209" s="40">
        <v>42460</v>
      </c>
      <c r="B1209" s="39" t="s">
        <v>41</v>
      </c>
      <c r="C1209" s="39" t="s">
        <v>42</v>
      </c>
      <c r="D1209" s="39">
        <v>9625.1</v>
      </c>
      <c r="E1209" s="39">
        <v>9504.2000000000007</v>
      </c>
      <c r="F1209" s="39">
        <v>1.27207</v>
      </c>
      <c r="G1209" s="39">
        <v>120.9</v>
      </c>
      <c r="H1209" s="39">
        <v>92.7</v>
      </c>
      <c r="I1209" s="39">
        <v>892293997.15740895</v>
      </c>
    </row>
    <row r="1210" spans="1:9" x14ac:dyDescent="0.25">
      <c r="A1210" s="40">
        <v>42459</v>
      </c>
      <c r="B1210" s="39" t="s">
        <v>41</v>
      </c>
      <c r="C1210" s="39" t="s">
        <v>42</v>
      </c>
      <c r="D1210" s="39">
        <v>9504.2000000000007</v>
      </c>
      <c r="E1210" s="39">
        <v>9823.5</v>
      </c>
      <c r="F1210" s="39">
        <v>-3.2503700000000002</v>
      </c>
      <c r="G1210" s="39">
        <v>-319.3</v>
      </c>
      <c r="H1210" s="39">
        <v>88.6</v>
      </c>
      <c r="I1210" s="39">
        <v>842118753.94140804</v>
      </c>
    </row>
    <row r="1211" spans="1:9" x14ac:dyDescent="0.25">
      <c r="A1211" s="40">
        <v>42458</v>
      </c>
      <c r="B1211" s="39" t="s">
        <v>41</v>
      </c>
      <c r="C1211" s="39" t="s">
        <v>42</v>
      </c>
      <c r="D1211" s="39">
        <v>9823.5</v>
      </c>
      <c r="E1211" s="39">
        <v>11101.15</v>
      </c>
      <c r="F1211" s="39">
        <v>-11.509169999999999</v>
      </c>
      <c r="G1211" s="39">
        <v>-1277.6500000000001</v>
      </c>
      <c r="H1211" s="39">
        <v>80.900000000000006</v>
      </c>
      <c r="I1211" s="39">
        <v>794769350.64007699</v>
      </c>
    </row>
    <row r="1212" spans="1:9" x14ac:dyDescent="0.25">
      <c r="A1212" s="40">
        <v>42457</v>
      </c>
      <c r="B1212" s="39" t="s">
        <v>41</v>
      </c>
      <c r="C1212" s="39" t="s">
        <v>42</v>
      </c>
      <c r="D1212" s="39">
        <v>11101.15</v>
      </c>
      <c r="E1212" s="39">
        <v>11441.3</v>
      </c>
      <c r="F1212" s="39">
        <v>-2.9729999999999999</v>
      </c>
      <c r="G1212" s="39">
        <v>-340.15</v>
      </c>
      <c r="H1212" s="39">
        <v>79.3</v>
      </c>
      <c r="I1212" s="39">
        <v>880375664.64275396</v>
      </c>
    </row>
    <row r="1213" spans="1:9" x14ac:dyDescent="0.25">
      <c r="A1213" s="40">
        <v>42453</v>
      </c>
      <c r="B1213" s="39" t="s">
        <v>41</v>
      </c>
      <c r="C1213" s="39" t="s">
        <v>42</v>
      </c>
      <c r="D1213" s="39">
        <v>11441.3</v>
      </c>
      <c r="E1213" s="39">
        <v>11833.6</v>
      </c>
      <c r="F1213" s="39">
        <v>-3.31514</v>
      </c>
      <c r="G1213" s="39">
        <v>-392.3</v>
      </c>
      <c r="H1213" s="39">
        <v>79.3</v>
      </c>
      <c r="I1213" s="39">
        <v>907351228.64542401</v>
      </c>
    </row>
    <row r="1214" spans="1:9" x14ac:dyDescent="0.25">
      <c r="A1214" s="40">
        <v>42452</v>
      </c>
      <c r="B1214" s="39" t="s">
        <v>41</v>
      </c>
      <c r="C1214" s="39" t="s">
        <v>42</v>
      </c>
      <c r="D1214" s="39">
        <v>11833.6</v>
      </c>
      <c r="E1214" s="39">
        <v>10720.6</v>
      </c>
      <c r="F1214" s="39">
        <v>10.381880000000001</v>
      </c>
      <c r="G1214" s="39">
        <v>1113</v>
      </c>
      <c r="H1214" s="39">
        <v>80.900000000000006</v>
      </c>
      <c r="I1214" s="39">
        <v>957396303.53076005</v>
      </c>
    </row>
    <row r="1215" spans="1:9" x14ac:dyDescent="0.25">
      <c r="A1215" s="40">
        <v>42451</v>
      </c>
      <c r="B1215" s="39" t="s">
        <v>41</v>
      </c>
      <c r="C1215" s="39" t="s">
        <v>42</v>
      </c>
      <c r="D1215" s="39">
        <v>10720.6</v>
      </c>
      <c r="E1215" s="39">
        <v>10880.05</v>
      </c>
      <c r="F1215" s="39">
        <v>-1.46553</v>
      </c>
      <c r="G1215" s="39">
        <v>-159.44999999999999</v>
      </c>
      <c r="H1215" s="39">
        <v>79.599999999999994</v>
      </c>
      <c r="I1215" s="39">
        <v>853412362.41075099</v>
      </c>
    </row>
    <row r="1216" spans="1:9" x14ac:dyDescent="0.25">
      <c r="A1216" s="40">
        <v>42450</v>
      </c>
      <c r="B1216" s="39" t="s">
        <v>41</v>
      </c>
      <c r="C1216" s="39" t="s">
        <v>42</v>
      </c>
      <c r="D1216" s="39">
        <v>10880.05</v>
      </c>
      <c r="E1216" s="39">
        <v>11838.3</v>
      </c>
      <c r="F1216" s="39">
        <v>-8.0944900000000004</v>
      </c>
      <c r="G1216" s="39">
        <v>-958.25</v>
      </c>
      <c r="H1216" s="39">
        <v>76</v>
      </c>
      <c r="I1216" s="39">
        <v>826937184.77875197</v>
      </c>
    </row>
    <row r="1217" spans="1:9" x14ac:dyDescent="0.25">
      <c r="A1217" s="40">
        <v>42447</v>
      </c>
      <c r="B1217" s="39" t="s">
        <v>41</v>
      </c>
      <c r="C1217" s="39" t="s">
        <v>42</v>
      </c>
      <c r="D1217" s="39">
        <v>11838.3</v>
      </c>
      <c r="E1217" s="39">
        <v>11899.45</v>
      </c>
      <c r="F1217" s="39">
        <v>-0.51388999999999996</v>
      </c>
      <c r="G1217" s="39">
        <v>-61.15</v>
      </c>
      <c r="H1217" s="39">
        <v>74.400000000000006</v>
      </c>
      <c r="I1217" s="39">
        <v>880827606.59209299</v>
      </c>
    </row>
    <row r="1218" spans="1:9" x14ac:dyDescent="0.25">
      <c r="A1218" s="40">
        <v>42446</v>
      </c>
      <c r="B1218" s="39" t="s">
        <v>41</v>
      </c>
      <c r="C1218" s="39" t="s">
        <v>42</v>
      </c>
      <c r="D1218" s="39">
        <v>11899.45</v>
      </c>
      <c r="E1218" s="39">
        <v>12579.35</v>
      </c>
      <c r="F1218" s="39">
        <v>-5.40489</v>
      </c>
      <c r="G1218" s="39">
        <v>-679.9</v>
      </c>
      <c r="H1218" s="39">
        <v>64.7</v>
      </c>
      <c r="I1218" s="39">
        <v>769952801.63476098</v>
      </c>
    </row>
    <row r="1219" spans="1:9" x14ac:dyDescent="0.25">
      <c r="A1219" s="40">
        <v>42445</v>
      </c>
      <c r="B1219" s="39" t="s">
        <v>41</v>
      </c>
      <c r="C1219" s="39" t="s">
        <v>42</v>
      </c>
      <c r="D1219" s="39">
        <v>12579.35</v>
      </c>
      <c r="E1219" s="39">
        <v>13730.85</v>
      </c>
      <c r="F1219" s="39">
        <v>-8.3862299999999994</v>
      </c>
      <c r="G1219" s="39">
        <v>-1151.5</v>
      </c>
      <c r="H1219" s="39">
        <v>51</v>
      </c>
      <c r="I1219" s="39">
        <v>641608572.67743301</v>
      </c>
    </row>
    <row r="1220" spans="1:9" x14ac:dyDescent="0.25">
      <c r="A1220" s="40">
        <v>42444</v>
      </c>
      <c r="B1220" s="39" t="s">
        <v>41</v>
      </c>
      <c r="C1220" s="39" t="s">
        <v>42</v>
      </c>
      <c r="D1220" s="39">
        <v>13730.85</v>
      </c>
      <c r="E1220" s="39">
        <v>13429.45</v>
      </c>
      <c r="F1220" s="39">
        <v>2.2443200000000001</v>
      </c>
      <c r="G1220" s="39">
        <v>301.39999999999998</v>
      </c>
      <c r="H1220" s="39">
        <v>49.8</v>
      </c>
      <c r="I1220" s="39">
        <v>683863702.704108</v>
      </c>
    </row>
    <row r="1221" spans="1:9" x14ac:dyDescent="0.25">
      <c r="A1221" s="40">
        <v>42443</v>
      </c>
      <c r="B1221" s="39" t="s">
        <v>41</v>
      </c>
      <c r="C1221" s="39" t="s">
        <v>42</v>
      </c>
      <c r="D1221" s="39">
        <v>13429.45</v>
      </c>
      <c r="E1221" s="39">
        <v>13821</v>
      </c>
      <c r="F1221" s="39">
        <v>-2.8330099999999998</v>
      </c>
      <c r="G1221" s="39">
        <v>-391.55</v>
      </c>
      <c r="H1221" s="39">
        <v>49.5</v>
      </c>
      <c r="I1221" s="39">
        <v>664823668.83477294</v>
      </c>
    </row>
    <row r="1222" spans="1:9" x14ac:dyDescent="0.25">
      <c r="A1222" s="40">
        <v>42440</v>
      </c>
      <c r="B1222" s="39" t="s">
        <v>41</v>
      </c>
      <c r="C1222" s="39" t="s">
        <v>42</v>
      </c>
      <c r="D1222" s="39">
        <v>13821</v>
      </c>
      <c r="E1222" s="39">
        <v>15206</v>
      </c>
      <c r="F1222" s="39">
        <v>-9.10825</v>
      </c>
      <c r="G1222" s="39">
        <v>-1385</v>
      </c>
      <c r="H1222" s="39">
        <v>46.7</v>
      </c>
      <c r="I1222" s="39">
        <v>645508515.04010904</v>
      </c>
    </row>
    <row r="1223" spans="1:9" x14ac:dyDescent="0.25">
      <c r="A1223" s="40">
        <v>42439</v>
      </c>
      <c r="B1223" s="39" t="s">
        <v>41</v>
      </c>
      <c r="C1223" s="39" t="s">
        <v>42</v>
      </c>
      <c r="D1223" s="39">
        <v>15206</v>
      </c>
      <c r="E1223" s="39">
        <v>15495.2</v>
      </c>
      <c r="F1223" s="39">
        <v>-1.8663799999999999</v>
      </c>
      <c r="G1223" s="39">
        <v>-289.2</v>
      </c>
      <c r="H1223" s="39">
        <v>40.799999999999997</v>
      </c>
      <c r="I1223" s="39">
        <v>620479410.773453</v>
      </c>
    </row>
    <row r="1224" spans="1:9" x14ac:dyDescent="0.25">
      <c r="A1224" s="40">
        <v>42438</v>
      </c>
      <c r="B1224" s="39" t="s">
        <v>41</v>
      </c>
      <c r="C1224" s="39" t="s">
        <v>42</v>
      </c>
      <c r="D1224" s="39">
        <v>15495.2</v>
      </c>
      <c r="E1224" s="39">
        <v>16379.05</v>
      </c>
      <c r="F1224" s="39">
        <v>-5.3962199999999996</v>
      </c>
      <c r="G1224" s="39">
        <v>-883.85</v>
      </c>
      <c r="H1224" s="39">
        <v>40.200000000000003</v>
      </c>
      <c r="I1224" s="39">
        <v>622983069.78145599</v>
      </c>
    </row>
    <row r="1225" spans="1:9" x14ac:dyDescent="0.25">
      <c r="A1225" s="40">
        <v>42437</v>
      </c>
      <c r="B1225" s="39" t="s">
        <v>41</v>
      </c>
      <c r="C1225" s="39" t="s">
        <v>42</v>
      </c>
      <c r="D1225" s="39">
        <v>16379.05</v>
      </c>
      <c r="E1225" s="39">
        <v>14979.4</v>
      </c>
      <c r="F1225" s="39">
        <v>9.3438300000000005</v>
      </c>
      <c r="G1225" s="39">
        <v>1399.65</v>
      </c>
      <c r="H1225" s="39">
        <v>40.200000000000003</v>
      </c>
      <c r="I1225" s="39">
        <v>658518176.53879595</v>
      </c>
    </row>
    <row r="1226" spans="1:9" x14ac:dyDescent="0.25">
      <c r="A1226" s="40">
        <v>42436</v>
      </c>
      <c r="B1226" s="39" t="s">
        <v>41</v>
      </c>
      <c r="C1226" s="39" t="s">
        <v>42</v>
      </c>
      <c r="D1226" s="39">
        <v>14979.4</v>
      </c>
      <c r="E1226" s="39">
        <v>15375.9</v>
      </c>
      <c r="F1226" s="39">
        <v>-2.5787100000000001</v>
      </c>
      <c r="G1226" s="39">
        <v>-396.5</v>
      </c>
      <c r="H1226" s="39">
        <v>40.200000000000003</v>
      </c>
      <c r="I1226" s="39">
        <v>602245378.92278504</v>
      </c>
    </row>
    <row r="1227" spans="1:9" x14ac:dyDescent="0.25">
      <c r="A1227" s="40">
        <v>42433</v>
      </c>
      <c r="B1227" s="39" t="s">
        <v>41</v>
      </c>
      <c r="C1227" s="39" t="s">
        <v>42</v>
      </c>
      <c r="D1227" s="39">
        <v>15375.9</v>
      </c>
      <c r="E1227" s="39">
        <v>14550.65</v>
      </c>
      <c r="F1227" s="39">
        <v>5.67157</v>
      </c>
      <c r="G1227" s="39">
        <v>825.25</v>
      </c>
      <c r="H1227" s="39">
        <v>39.799999999999997</v>
      </c>
      <c r="I1227" s="39">
        <v>612036264.41612101</v>
      </c>
    </row>
    <row r="1228" spans="1:9" x14ac:dyDescent="0.25">
      <c r="A1228" s="40">
        <v>42432</v>
      </c>
      <c r="B1228" s="39" t="s">
        <v>41</v>
      </c>
      <c r="C1228" s="39" t="s">
        <v>42</v>
      </c>
      <c r="D1228" s="39">
        <v>14550.65</v>
      </c>
      <c r="E1228" s="39">
        <v>15897.65</v>
      </c>
      <c r="F1228" s="39">
        <v>-8.4729500000000009</v>
      </c>
      <c r="G1228" s="39">
        <v>-1347</v>
      </c>
      <c r="H1228" s="39">
        <v>36.700000000000003</v>
      </c>
      <c r="I1228" s="39">
        <v>534080250.189448</v>
      </c>
    </row>
    <row r="1229" spans="1:9" x14ac:dyDescent="0.25">
      <c r="A1229" s="40">
        <v>42431</v>
      </c>
      <c r="B1229" s="39" t="s">
        <v>41</v>
      </c>
      <c r="C1229" s="39" t="s">
        <v>42</v>
      </c>
      <c r="D1229" s="39">
        <v>15897.65</v>
      </c>
      <c r="E1229" s="39">
        <v>16059.5</v>
      </c>
      <c r="F1229" s="39">
        <v>-1.0078100000000001</v>
      </c>
      <c r="G1229" s="39">
        <v>-161.85</v>
      </c>
      <c r="H1229" s="39">
        <v>33.700000000000003</v>
      </c>
      <c r="I1229" s="39">
        <v>535828809.469459</v>
      </c>
    </row>
    <row r="1230" spans="1:9" x14ac:dyDescent="0.25">
      <c r="A1230" s="40">
        <v>42430</v>
      </c>
      <c r="B1230" s="39" t="s">
        <v>41</v>
      </c>
      <c r="C1230" s="39" t="s">
        <v>42</v>
      </c>
      <c r="D1230" s="39">
        <v>16059.5</v>
      </c>
      <c r="E1230" s="39">
        <v>19915.2</v>
      </c>
      <c r="F1230" s="39">
        <v>-19.360589999999998</v>
      </c>
      <c r="G1230" s="39">
        <v>-3855.7</v>
      </c>
      <c r="H1230" s="39">
        <v>32.299999999999997</v>
      </c>
      <c r="I1230" s="39">
        <v>518800648.61346</v>
      </c>
    </row>
    <row r="1231" spans="1:9" x14ac:dyDescent="0.25">
      <c r="A1231" s="40">
        <v>42429</v>
      </c>
      <c r="B1231" s="39" t="s">
        <v>41</v>
      </c>
      <c r="C1231" s="39" t="s">
        <v>42</v>
      </c>
      <c r="D1231" s="39">
        <v>19915.2</v>
      </c>
      <c r="E1231" s="39">
        <v>19344.599999999999</v>
      </c>
      <c r="F1231" s="39">
        <v>2.9496600000000002</v>
      </c>
      <c r="G1231" s="39">
        <v>570.6</v>
      </c>
      <c r="H1231" s="39">
        <v>25.3</v>
      </c>
      <c r="I1231" s="39">
        <v>503952277.24815702</v>
      </c>
    </row>
    <row r="1232" spans="1:9" x14ac:dyDescent="0.25">
      <c r="A1232" s="40">
        <v>42426</v>
      </c>
      <c r="B1232" s="39" t="s">
        <v>41</v>
      </c>
      <c r="C1232" s="39" t="s">
        <v>42</v>
      </c>
      <c r="D1232" s="39">
        <v>19344.599999999999</v>
      </c>
      <c r="E1232" s="39">
        <v>18364.45</v>
      </c>
      <c r="F1232" s="39">
        <v>5.3372099999999998</v>
      </c>
      <c r="G1232" s="39">
        <v>980.15</v>
      </c>
      <c r="H1232" s="39">
        <v>24.4</v>
      </c>
      <c r="I1232" s="39">
        <v>472103157.50415301</v>
      </c>
    </row>
    <row r="1233" spans="1:9" x14ac:dyDescent="0.25">
      <c r="A1233" s="40">
        <v>42425</v>
      </c>
      <c r="B1233" s="39" t="s">
        <v>41</v>
      </c>
      <c r="C1233" s="39" t="s">
        <v>42</v>
      </c>
      <c r="D1233" s="39">
        <v>18364.45</v>
      </c>
      <c r="E1233" s="39">
        <v>19964.400000000001</v>
      </c>
      <c r="F1233" s="39">
        <v>-8.0140100000000007</v>
      </c>
      <c r="G1233" s="39">
        <v>-1599.95</v>
      </c>
      <c r="H1233" s="39">
        <v>21.1</v>
      </c>
      <c r="I1233" s="39">
        <v>387580003.23481202</v>
      </c>
    </row>
    <row r="1234" spans="1:9" x14ac:dyDescent="0.25">
      <c r="A1234" s="40">
        <v>42424</v>
      </c>
      <c r="B1234" s="39" t="s">
        <v>41</v>
      </c>
      <c r="C1234" s="39" t="s">
        <v>42</v>
      </c>
      <c r="D1234" s="39">
        <v>19964.400000000001</v>
      </c>
      <c r="E1234" s="39">
        <v>20710.849999999999</v>
      </c>
      <c r="F1234" s="39">
        <v>-3.6041500000000002</v>
      </c>
      <c r="G1234" s="39">
        <v>-746.45</v>
      </c>
      <c r="H1234" s="39">
        <v>21.1</v>
      </c>
      <c r="I1234" s="39">
        <v>421346798.65615797</v>
      </c>
    </row>
    <row r="1235" spans="1:9" x14ac:dyDescent="0.25">
      <c r="A1235" s="40">
        <v>42423</v>
      </c>
      <c r="B1235" s="39" t="s">
        <v>41</v>
      </c>
      <c r="C1235" s="39" t="s">
        <v>42</v>
      </c>
      <c r="D1235" s="39">
        <v>20710.849999999999</v>
      </c>
      <c r="E1235" s="39">
        <v>18761.25</v>
      </c>
      <c r="F1235" s="39">
        <v>10.391629999999999</v>
      </c>
      <c r="G1235" s="39">
        <v>1949.6</v>
      </c>
      <c r="H1235" s="39">
        <v>21.1</v>
      </c>
      <c r="I1235" s="39">
        <v>437100556.23749697</v>
      </c>
    </row>
    <row r="1236" spans="1:9" x14ac:dyDescent="0.25">
      <c r="A1236" s="40">
        <v>42422</v>
      </c>
      <c r="B1236" s="39" t="s">
        <v>41</v>
      </c>
      <c r="C1236" s="39" t="s">
        <v>42</v>
      </c>
      <c r="D1236" s="39">
        <v>18761.25</v>
      </c>
      <c r="E1236" s="39">
        <v>21254.55</v>
      </c>
      <c r="F1236" s="39">
        <v>-11.73066</v>
      </c>
      <c r="G1236" s="39">
        <v>-2493.3000000000002</v>
      </c>
      <c r="H1236" s="39">
        <v>20.6</v>
      </c>
      <c r="I1236" s="39">
        <v>386573805.20014799</v>
      </c>
    </row>
    <row r="1237" spans="1:9" x14ac:dyDescent="0.25">
      <c r="A1237" s="40">
        <v>42419</v>
      </c>
      <c r="B1237" s="39" t="s">
        <v>41</v>
      </c>
      <c r="C1237" s="39" t="s">
        <v>42</v>
      </c>
      <c r="D1237" s="39">
        <v>21254.55</v>
      </c>
      <c r="E1237" s="39">
        <v>22034.95</v>
      </c>
      <c r="F1237" s="39">
        <v>-3.5416500000000002</v>
      </c>
      <c r="G1237" s="39">
        <v>-780.4</v>
      </c>
      <c r="H1237" s="39">
        <v>17.8</v>
      </c>
      <c r="I1237" s="39">
        <v>378435278.99216801</v>
      </c>
    </row>
    <row r="1238" spans="1:9" x14ac:dyDescent="0.25">
      <c r="A1238" s="40">
        <v>42418</v>
      </c>
      <c r="B1238" s="39" t="s">
        <v>41</v>
      </c>
      <c r="C1238" s="39" t="s">
        <v>42</v>
      </c>
      <c r="D1238" s="39">
        <v>22034.95</v>
      </c>
      <c r="E1238" s="39">
        <v>22303.4</v>
      </c>
      <c r="F1238" s="39">
        <v>-1.20363</v>
      </c>
      <c r="G1238" s="39">
        <v>-268.45</v>
      </c>
      <c r="H1238" s="39">
        <v>15.9</v>
      </c>
      <c r="I1238" s="39">
        <v>350463823.15484101</v>
      </c>
    </row>
    <row r="1239" spans="1:9" x14ac:dyDescent="0.25">
      <c r="A1239" s="40">
        <v>42417</v>
      </c>
      <c r="B1239" s="39" t="s">
        <v>41</v>
      </c>
      <c r="C1239" s="39" t="s">
        <v>42</v>
      </c>
      <c r="D1239" s="39">
        <v>22303.4</v>
      </c>
      <c r="E1239" s="39">
        <v>24126.799999999999</v>
      </c>
      <c r="F1239" s="39">
        <v>-7.5575700000000001</v>
      </c>
      <c r="G1239" s="39">
        <v>-1823.4</v>
      </c>
      <c r="H1239" s="39">
        <v>14.1</v>
      </c>
      <c r="I1239" s="39">
        <v>314587375.34951001</v>
      </c>
    </row>
    <row r="1240" spans="1:9" x14ac:dyDescent="0.25">
      <c r="A1240" s="40">
        <v>42416</v>
      </c>
      <c r="B1240" s="39" t="s">
        <v>41</v>
      </c>
      <c r="C1240" s="39" t="s">
        <v>42</v>
      </c>
      <c r="D1240" s="39">
        <v>24126.799999999999</v>
      </c>
      <c r="E1240" s="39">
        <v>27008.95</v>
      </c>
      <c r="F1240" s="39">
        <v>-10.67109</v>
      </c>
      <c r="G1240" s="39">
        <v>-2882.15</v>
      </c>
      <c r="H1240" s="39">
        <v>13.1</v>
      </c>
      <c r="I1240" s="39">
        <v>316179462.16552401</v>
      </c>
    </row>
    <row r="1241" spans="1:9" x14ac:dyDescent="0.25">
      <c r="A1241" s="40">
        <v>42412</v>
      </c>
      <c r="B1241" s="39" t="s">
        <v>41</v>
      </c>
      <c r="C1241" s="39" t="s">
        <v>42</v>
      </c>
      <c r="D1241" s="39">
        <v>27008.95</v>
      </c>
      <c r="E1241" s="39">
        <v>28577.05</v>
      </c>
      <c r="F1241" s="39">
        <v>-5.4872699999999996</v>
      </c>
      <c r="G1241" s="39">
        <v>-1568.1</v>
      </c>
      <c r="H1241" s="39">
        <v>12.8</v>
      </c>
      <c r="I1241" s="39">
        <v>345847083.91487998</v>
      </c>
    </row>
    <row r="1242" spans="1:9" x14ac:dyDescent="0.25">
      <c r="A1242" s="40">
        <v>42411</v>
      </c>
      <c r="B1242" s="39" t="s">
        <v>41</v>
      </c>
      <c r="C1242" s="39" t="s">
        <v>42</v>
      </c>
      <c r="D1242" s="39">
        <v>28577.05</v>
      </c>
      <c r="E1242" s="39">
        <v>25950.15</v>
      </c>
      <c r="F1242" s="39">
        <v>10.122870000000001</v>
      </c>
      <c r="G1242" s="39">
        <v>2626.9</v>
      </c>
      <c r="H1242" s="39">
        <v>13.2</v>
      </c>
      <c r="I1242" s="39">
        <v>377357278.05889302</v>
      </c>
    </row>
    <row r="1243" spans="1:9" x14ac:dyDescent="0.25">
      <c r="A1243" s="40">
        <v>42410</v>
      </c>
      <c r="B1243" s="39" t="s">
        <v>41</v>
      </c>
      <c r="C1243" s="39" t="s">
        <v>42</v>
      </c>
      <c r="D1243" s="39">
        <v>25950.15</v>
      </c>
      <c r="E1243" s="39">
        <v>25641.55</v>
      </c>
      <c r="F1243" s="39">
        <v>1.2035199999999999</v>
      </c>
      <c r="G1243" s="39">
        <v>308.60000000000002</v>
      </c>
      <c r="H1243" s="39">
        <v>14.5</v>
      </c>
      <c r="I1243" s="39">
        <v>376404503.73620498</v>
      </c>
    </row>
    <row r="1244" spans="1:9" x14ac:dyDescent="0.25">
      <c r="A1244" s="40">
        <v>42409</v>
      </c>
      <c r="B1244" s="39" t="s">
        <v>41</v>
      </c>
      <c r="C1244" s="39" t="s">
        <v>42</v>
      </c>
      <c r="D1244" s="39">
        <v>25641.55</v>
      </c>
      <c r="E1244" s="39">
        <v>24531.7</v>
      </c>
      <c r="F1244" s="39">
        <v>4.5241499999999997</v>
      </c>
      <c r="G1244" s="39">
        <v>1109.8499999999999</v>
      </c>
      <c r="H1244" s="39">
        <v>14.5</v>
      </c>
      <c r="I1244" s="39">
        <v>371928289.53886998</v>
      </c>
    </row>
    <row r="1245" spans="1:9" x14ac:dyDescent="0.25">
      <c r="A1245" s="40">
        <v>42408</v>
      </c>
      <c r="B1245" s="39" t="s">
        <v>41</v>
      </c>
      <c r="C1245" s="39" t="s">
        <v>42</v>
      </c>
      <c r="D1245" s="39">
        <v>24531.7</v>
      </c>
      <c r="E1245" s="39">
        <v>22523.15</v>
      </c>
      <c r="F1245" s="39">
        <v>8.9177099999999996</v>
      </c>
      <c r="G1245" s="39">
        <v>2008.55</v>
      </c>
      <c r="H1245" s="39">
        <v>14.9</v>
      </c>
      <c r="I1245" s="39">
        <v>365642698.874861</v>
      </c>
    </row>
    <row r="1246" spans="1:9" x14ac:dyDescent="0.25">
      <c r="A1246" s="40">
        <v>42405</v>
      </c>
      <c r="B1246" s="39" t="s">
        <v>41</v>
      </c>
      <c r="C1246" s="39" t="s">
        <v>42</v>
      </c>
      <c r="D1246" s="39">
        <v>22523.15</v>
      </c>
      <c r="E1246" s="39">
        <v>21130.35</v>
      </c>
      <c r="F1246" s="39">
        <v>6.5914700000000002</v>
      </c>
      <c r="G1246" s="39">
        <v>1392.8</v>
      </c>
      <c r="H1246" s="39">
        <v>18.100000000000001</v>
      </c>
      <c r="I1246" s="39">
        <v>407779528.58951199</v>
      </c>
    </row>
    <row r="1247" spans="1:9" x14ac:dyDescent="0.25">
      <c r="A1247" s="40">
        <v>42404</v>
      </c>
      <c r="B1247" s="39" t="s">
        <v>41</v>
      </c>
      <c r="C1247" s="39" t="s">
        <v>42</v>
      </c>
      <c r="D1247" s="39">
        <v>21130.35</v>
      </c>
      <c r="E1247" s="39">
        <v>20580.45</v>
      </c>
      <c r="F1247" s="39">
        <v>2.6719499999999998</v>
      </c>
      <c r="G1247" s="39">
        <v>549.9</v>
      </c>
      <c r="H1247" s="39">
        <v>19.3</v>
      </c>
      <c r="I1247" s="39">
        <v>407919434.584167</v>
      </c>
    </row>
    <row r="1248" spans="1:9" x14ac:dyDescent="0.25">
      <c r="A1248" s="40">
        <v>42403</v>
      </c>
      <c r="B1248" s="39" t="s">
        <v>41</v>
      </c>
      <c r="C1248" s="39" t="s">
        <v>42</v>
      </c>
      <c r="D1248" s="39">
        <v>20580.45</v>
      </c>
      <c r="E1248" s="39">
        <v>21178.95</v>
      </c>
      <c r="F1248" s="39">
        <v>-2.82592</v>
      </c>
      <c r="G1248" s="39">
        <v>-598.5</v>
      </c>
      <c r="H1248" s="39">
        <v>19.3</v>
      </c>
      <c r="I1248" s="39">
        <v>397303666.40816301</v>
      </c>
    </row>
    <row r="1249" spans="1:9" x14ac:dyDescent="0.25">
      <c r="A1249" s="40">
        <v>42402</v>
      </c>
      <c r="B1249" s="39" t="s">
        <v>41</v>
      </c>
      <c r="C1249" s="39" t="s">
        <v>42</v>
      </c>
      <c r="D1249" s="39">
        <v>21178.95</v>
      </c>
      <c r="E1249" s="39">
        <v>18675.2</v>
      </c>
      <c r="F1249" s="39">
        <v>13.40682</v>
      </c>
      <c r="G1249" s="39">
        <v>2503.75</v>
      </c>
      <c r="H1249" s="39">
        <v>21.7</v>
      </c>
      <c r="I1249" s="39">
        <v>459687133.048168</v>
      </c>
    </row>
    <row r="1250" spans="1:9" x14ac:dyDescent="0.25">
      <c r="A1250" s="40">
        <v>42401</v>
      </c>
      <c r="B1250" s="39" t="s">
        <v>41</v>
      </c>
      <c r="C1250" s="39" t="s">
        <v>42</v>
      </c>
      <c r="D1250" s="39">
        <v>18675.2</v>
      </c>
      <c r="E1250" s="39">
        <v>18852.05</v>
      </c>
      <c r="F1250" s="39">
        <v>-0.93808999999999998</v>
      </c>
      <c r="G1250" s="39">
        <v>-176.85</v>
      </c>
      <c r="H1250" s="39">
        <v>22.6</v>
      </c>
      <c r="I1250" s="39">
        <v>422151152.98148102</v>
      </c>
    </row>
    <row r="1251" spans="1:9" x14ac:dyDescent="0.25">
      <c r="A1251" s="40">
        <v>42398</v>
      </c>
      <c r="B1251" s="39" t="s">
        <v>41</v>
      </c>
      <c r="C1251" s="39" t="s">
        <v>42</v>
      </c>
      <c r="D1251" s="39">
        <v>18852.05</v>
      </c>
      <c r="E1251" s="39">
        <v>21610.55</v>
      </c>
      <c r="F1251" s="39">
        <v>-12.7646</v>
      </c>
      <c r="G1251" s="39">
        <v>-2758.5</v>
      </c>
      <c r="H1251" s="39">
        <v>23</v>
      </c>
      <c r="I1251" s="39">
        <v>433689650.72548199</v>
      </c>
    </row>
    <row r="1252" spans="1:9" x14ac:dyDescent="0.25">
      <c r="A1252" s="40">
        <v>42397</v>
      </c>
      <c r="B1252" s="39" t="s">
        <v>41</v>
      </c>
      <c r="C1252" s="39" t="s">
        <v>42</v>
      </c>
      <c r="D1252" s="39">
        <v>21610.55</v>
      </c>
      <c r="E1252" s="39">
        <v>22541.45</v>
      </c>
      <c r="F1252" s="39">
        <v>-4.1297300000000003</v>
      </c>
      <c r="G1252" s="39">
        <v>-930.9</v>
      </c>
      <c r="H1252" s="39">
        <v>19.8</v>
      </c>
      <c r="I1252" s="39">
        <v>427994925.765504</v>
      </c>
    </row>
    <row r="1253" spans="1:9" x14ac:dyDescent="0.25">
      <c r="A1253" s="40">
        <v>42396</v>
      </c>
      <c r="B1253" s="39" t="s">
        <v>41</v>
      </c>
      <c r="C1253" s="39" t="s">
        <v>42</v>
      </c>
      <c r="D1253" s="39">
        <v>22541.45</v>
      </c>
      <c r="E1253" s="39">
        <v>21041.85</v>
      </c>
      <c r="F1253" s="39">
        <v>7.1267500000000004</v>
      </c>
      <c r="G1253" s="39">
        <v>1499.6</v>
      </c>
      <c r="H1253" s="39">
        <v>19.8</v>
      </c>
      <c r="I1253" s="39">
        <v>446431313.38151199</v>
      </c>
    </row>
    <row r="1254" spans="1:9" x14ac:dyDescent="0.25">
      <c r="A1254" s="40">
        <v>42395</v>
      </c>
      <c r="B1254" s="39" t="s">
        <v>41</v>
      </c>
      <c r="C1254" s="39" t="s">
        <v>42</v>
      </c>
      <c r="D1254" s="39">
        <v>21041.85</v>
      </c>
      <c r="E1254" s="39">
        <v>23116.75</v>
      </c>
      <c r="F1254" s="39">
        <v>-8.9757400000000001</v>
      </c>
      <c r="G1254" s="39">
        <v>-2074.9</v>
      </c>
      <c r="H1254" s="39">
        <v>19.8</v>
      </c>
      <c r="I1254" s="39">
        <v>416731875.34416598</v>
      </c>
    </row>
    <row r="1255" spans="1:9" x14ac:dyDescent="0.25">
      <c r="A1255" s="40">
        <v>42394</v>
      </c>
      <c r="B1255" s="39" t="s">
        <v>41</v>
      </c>
      <c r="C1255" s="39" t="s">
        <v>42</v>
      </c>
      <c r="D1255" s="39">
        <v>23116.75</v>
      </c>
      <c r="E1255" s="39">
        <v>20821.650000000001</v>
      </c>
      <c r="F1255" s="39">
        <v>11.02266</v>
      </c>
      <c r="G1255" s="39">
        <v>2295.1</v>
      </c>
      <c r="H1255" s="39">
        <v>17.7</v>
      </c>
      <c r="I1255" s="39">
        <v>409279901.18685001</v>
      </c>
    </row>
    <row r="1256" spans="1:9" x14ac:dyDescent="0.25">
      <c r="A1256" s="40">
        <v>42391</v>
      </c>
      <c r="B1256" s="39" t="s">
        <v>41</v>
      </c>
      <c r="C1256" s="39" t="s">
        <v>42</v>
      </c>
      <c r="D1256" s="39">
        <v>20821.650000000001</v>
      </c>
      <c r="E1256" s="39">
        <v>25532.1</v>
      </c>
      <c r="F1256" s="39">
        <v>-18.44913</v>
      </c>
      <c r="G1256" s="39">
        <v>-4710.45</v>
      </c>
      <c r="H1256" s="39">
        <v>16.399999999999999</v>
      </c>
      <c r="I1256" s="39">
        <v>341577224.89616501</v>
      </c>
    </row>
    <row r="1257" spans="1:9" x14ac:dyDescent="0.25">
      <c r="A1257" s="40">
        <v>42390</v>
      </c>
      <c r="B1257" s="39" t="s">
        <v>41</v>
      </c>
      <c r="C1257" s="39" t="s">
        <v>42</v>
      </c>
      <c r="D1257" s="39">
        <v>25532.1</v>
      </c>
      <c r="E1257" s="39">
        <v>24850.05</v>
      </c>
      <c r="F1257" s="39">
        <v>2.7446600000000001</v>
      </c>
      <c r="G1257" s="39">
        <v>682.05</v>
      </c>
      <c r="H1257" s="39">
        <v>13.4</v>
      </c>
      <c r="I1257" s="39">
        <v>342255417.50420201</v>
      </c>
    </row>
    <row r="1258" spans="1:9" x14ac:dyDescent="0.25">
      <c r="A1258" s="40">
        <v>42389</v>
      </c>
      <c r="B1258" s="39" t="s">
        <v>41</v>
      </c>
      <c r="C1258" s="39" t="s">
        <v>42</v>
      </c>
      <c r="D1258" s="39">
        <v>24850.05</v>
      </c>
      <c r="E1258" s="39">
        <v>23480.2</v>
      </c>
      <c r="F1258" s="39">
        <v>5.83406</v>
      </c>
      <c r="G1258" s="39">
        <v>1369.85</v>
      </c>
      <c r="H1258" s="39">
        <v>13.4</v>
      </c>
      <c r="I1258" s="39">
        <v>333112600.91219699</v>
      </c>
    </row>
    <row r="1259" spans="1:9" x14ac:dyDescent="0.25">
      <c r="A1259" s="40">
        <v>42388</v>
      </c>
      <c r="B1259" s="39" t="s">
        <v>41</v>
      </c>
      <c r="C1259" s="39" t="s">
        <v>42</v>
      </c>
      <c r="D1259" s="39">
        <v>23480.2</v>
      </c>
      <c r="E1259" s="39">
        <v>24151.35</v>
      </c>
      <c r="F1259" s="39">
        <v>-2.7789299999999999</v>
      </c>
      <c r="G1259" s="39">
        <v>-671.15</v>
      </c>
      <c r="H1259" s="39">
        <v>13.9</v>
      </c>
      <c r="I1259" s="39">
        <v>326489989.51485199</v>
      </c>
    </row>
    <row r="1260" spans="1:9" x14ac:dyDescent="0.25">
      <c r="A1260" s="40">
        <v>42384</v>
      </c>
      <c r="B1260" s="39" t="s">
        <v>41</v>
      </c>
      <c r="C1260" s="39" t="s">
        <v>42</v>
      </c>
      <c r="D1260" s="39">
        <v>24151.35</v>
      </c>
      <c r="E1260" s="39">
        <v>20263.55</v>
      </c>
      <c r="F1260" s="39">
        <v>19.186170000000001</v>
      </c>
      <c r="G1260" s="39">
        <v>3887.8</v>
      </c>
      <c r="H1260" s="39">
        <v>15</v>
      </c>
      <c r="I1260" s="39">
        <v>362388752.62419099</v>
      </c>
    </row>
    <row r="1261" spans="1:9" x14ac:dyDescent="0.25">
      <c r="A1261" s="40">
        <v>42383</v>
      </c>
      <c r="B1261" s="39" t="s">
        <v>41</v>
      </c>
      <c r="C1261" s="39" t="s">
        <v>42</v>
      </c>
      <c r="D1261" s="39">
        <v>20263.55</v>
      </c>
      <c r="E1261" s="39">
        <v>21946.05</v>
      </c>
      <c r="F1261" s="39">
        <v>-7.6665299999999998</v>
      </c>
      <c r="G1261" s="39">
        <v>-1682.5</v>
      </c>
      <c r="H1261" s="39">
        <v>17.7</v>
      </c>
      <c r="I1261" s="39">
        <v>358764261.48549402</v>
      </c>
    </row>
    <row r="1262" spans="1:9" x14ac:dyDescent="0.25">
      <c r="A1262" s="40">
        <v>42382</v>
      </c>
      <c r="B1262" s="39" t="s">
        <v>41</v>
      </c>
      <c r="C1262" s="39" t="s">
        <v>42</v>
      </c>
      <c r="D1262" s="39">
        <v>21946.05</v>
      </c>
      <c r="E1262" s="39">
        <v>18241.3</v>
      </c>
      <c r="F1262" s="39">
        <v>20.30968</v>
      </c>
      <c r="G1262" s="39">
        <v>3704.75</v>
      </c>
      <c r="H1262" s="39">
        <v>15.8</v>
      </c>
      <c r="I1262" s="39">
        <v>346855271.95217401</v>
      </c>
    </row>
    <row r="1263" spans="1:9" x14ac:dyDescent="0.25">
      <c r="A1263" s="40">
        <v>42381</v>
      </c>
      <c r="B1263" s="39" t="s">
        <v>41</v>
      </c>
      <c r="C1263" s="39" t="s">
        <v>42</v>
      </c>
      <c r="D1263" s="39">
        <v>18241.3</v>
      </c>
      <c r="E1263" s="39">
        <v>20061.900000000001</v>
      </c>
      <c r="F1263" s="39">
        <v>-9.0749099999999991</v>
      </c>
      <c r="G1263" s="39">
        <v>-1820.6</v>
      </c>
      <c r="H1263" s="39">
        <v>15.8</v>
      </c>
      <c r="I1263" s="39">
        <v>288302043.97881103</v>
      </c>
    </row>
    <row r="1264" spans="1:9" x14ac:dyDescent="0.25">
      <c r="A1264" s="40">
        <v>42380</v>
      </c>
      <c r="B1264" s="39" t="s">
        <v>41</v>
      </c>
      <c r="C1264" s="39" t="s">
        <v>42</v>
      </c>
      <c r="D1264" s="39">
        <v>20061.900000000001</v>
      </c>
      <c r="E1264" s="39">
        <v>22517.8</v>
      </c>
      <c r="F1264" s="39">
        <v>-10.90648</v>
      </c>
      <c r="G1264" s="39">
        <v>-2455.9</v>
      </c>
      <c r="H1264" s="39">
        <v>16.100000000000001</v>
      </c>
      <c r="I1264" s="39">
        <v>323095027.05615902</v>
      </c>
    </row>
    <row r="1265" spans="1:9" x14ac:dyDescent="0.25">
      <c r="A1265" s="40">
        <v>42377</v>
      </c>
      <c r="B1265" s="39" t="s">
        <v>41</v>
      </c>
      <c r="C1265" s="39" t="s">
        <v>42</v>
      </c>
      <c r="D1265" s="39">
        <v>22517.8</v>
      </c>
      <c r="E1265" s="39">
        <v>19939.900000000001</v>
      </c>
      <c r="F1265" s="39">
        <v>12.92835</v>
      </c>
      <c r="G1265" s="39">
        <v>2577.9</v>
      </c>
      <c r="H1265" s="39">
        <v>19</v>
      </c>
      <c r="I1265" s="39">
        <v>427948687.33884501</v>
      </c>
    </row>
    <row r="1266" spans="1:9" x14ac:dyDescent="0.25">
      <c r="A1266" s="40">
        <v>42376</v>
      </c>
      <c r="B1266" s="39" t="s">
        <v>41</v>
      </c>
      <c r="C1266" s="39" t="s">
        <v>42</v>
      </c>
      <c r="D1266" s="39">
        <v>19939.900000000001</v>
      </c>
      <c r="E1266" s="39">
        <v>16076.85</v>
      </c>
      <c r="F1266" s="39">
        <v>24.028649999999999</v>
      </c>
      <c r="G1266" s="39">
        <v>3863.05</v>
      </c>
      <c r="H1266" s="39">
        <v>23.9</v>
      </c>
      <c r="I1266" s="39">
        <v>476661448.44282401</v>
      </c>
    </row>
    <row r="1267" spans="1:9" x14ac:dyDescent="0.25">
      <c r="A1267" s="40">
        <v>42375</v>
      </c>
      <c r="B1267" s="39" t="s">
        <v>41</v>
      </c>
      <c r="C1267" s="39" t="s">
        <v>42</v>
      </c>
      <c r="D1267" s="39">
        <v>16076.85</v>
      </c>
      <c r="E1267" s="39">
        <v>15002.75</v>
      </c>
      <c r="F1267" s="39">
        <v>7.1593499999999999</v>
      </c>
      <c r="G1267" s="39">
        <v>1074.0999999999999</v>
      </c>
      <c r="H1267" s="39">
        <v>28.3</v>
      </c>
      <c r="I1267" s="39">
        <v>455053738.74412698</v>
      </c>
    </row>
    <row r="1268" spans="1:9" x14ac:dyDescent="0.25">
      <c r="A1268" s="40">
        <v>42374</v>
      </c>
      <c r="B1268" s="39" t="s">
        <v>41</v>
      </c>
      <c r="C1268" s="39" t="s">
        <v>42</v>
      </c>
      <c r="D1268" s="39">
        <v>15002.75</v>
      </c>
      <c r="E1268" s="39">
        <v>15506.05</v>
      </c>
      <c r="F1268" s="39">
        <v>-3.2458300000000002</v>
      </c>
      <c r="G1268" s="39">
        <v>-503.3</v>
      </c>
      <c r="H1268" s="39">
        <v>30.7</v>
      </c>
      <c r="I1268" s="39">
        <v>460658038.49345201</v>
      </c>
    </row>
    <row r="1269" spans="1:9" x14ac:dyDescent="0.25">
      <c r="A1269" s="40">
        <v>42373</v>
      </c>
      <c r="B1269" s="39" t="s">
        <v>41</v>
      </c>
      <c r="C1269" s="39" t="s">
        <v>42</v>
      </c>
      <c r="D1269" s="39">
        <v>15506.05</v>
      </c>
      <c r="E1269" s="39">
        <v>14042.45</v>
      </c>
      <c r="F1269" s="39">
        <v>10.42268</v>
      </c>
      <c r="G1269" s="39">
        <v>1463.6</v>
      </c>
      <c r="H1269" s="39">
        <v>33.6</v>
      </c>
      <c r="I1269" s="39">
        <v>521079363.01878899</v>
      </c>
    </row>
    <row r="1270" spans="1:9" x14ac:dyDescent="0.25">
      <c r="A1270" s="40">
        <v>42369</v>
      </c>
      <c r="B1270" s="39" t="s">
        <v>41</v>
      </c>
      <c r="C1270" s="39" t="s">
        <v>42</v>
      </c>
      <c r="D1270" s="39">
        <v>14042.45</v>
      </c>
      <c r="E1270" s="39">
        <v>13833.75</v>
      </c>
      <c r="F1270" s="39">
        <v>1.5086299999999999</v>
      </c>
      <c r="G1270" s="39">
        <v>208.7</v>
      </c>
      <c r="H1270" s="39">
        <v>39</v>
      </c>
      <c r="I1270" s="39">
        <v>547724451.62144399</v>
      </c>
    </row>
    <row r="1271" spans="1:9" x14ac:dyDescent="0.25">
      <c r="A1271" s="40">
        <v>42368</v>
      </c>
      <c r="B1271" s="39" t="s">
        <v>41</v>
      </c>
      <c r="C1271" s="39" t="s">
        <v>42</v>
      </c>
      <c r="D1271" s="39">
        <v>13833.75</v>
      </c>
      <c r="E1271" s="39">
        <v>12684.35</v>
      </c>
      <c r="F1271" s="39">
        <v>9.0615600000000001</v>
      </c>
      <c r="G1271" s="39">
        <v>1149.4000000000001</v>
      </c>
      <c r="H1271" s="39">
        <v>39.9</v>
      </c>
      <c r="I1271" s="39">
        <v>552034502.60010898</v>
      </c>
    </row>
    <row r="1272" spans="1:9" x14ac:dyDescent="0.25">
      <c r="A1272" s="40">
        <v>42367</v>
      </c>
      <c r="B1272" s="39" t="s">
        <v>41</v>
      </c>
      <c r="C1272" s="39" t="s">
        <v>42</v>
      </c>
      <c r="D1272" s="39">
        <v>12684.35</v>
      </c>
      <c r="E1272" s="39">
        <v>13142.7</v>
      </c>
      <c r="F1272" s="39">
        <v>-3.4874900000000002</v>
      </c>
      <c r="G1272" s="39">
        <v>-458.35</v>
      </c>
      <c r="H1272" s="39">
        <v>39.9</v>
      </c>
      <c r="I1272" s="39">
        <v>506167802.877433</v>
      </c>
    </row>
    <row r="1273" spans="1:9" x14ac:dyDescent="0.25">
      <c r="A1273" s="40">
        <v>42366</v>
      </c>
      <c r="B1273" s="39" t="s">
        <v>41</v>
      </c>
      <c r="C1273" s="39" t="s">
        <v>42</v>
      </c>
      <c r="D1273" s="39">
        <v>13142.7</v>
      </c>
      <c r="E1273" s="39">
        <v>13790.75</v>
      </c>
      <c r="F1273" s="39">
        <v>-4.69916</v>
      </c>
      <c r="G1273" s="39">
        <v>-648.04999999999995</v>
      </c>
      <c r="H1273" s="39">
        <v>35.700000000000003</v>
      </c>
      <c r="I1273" s="39">
        <v>469258876.848104</v>
      </c>
    </row>
    <row r="1274" spans="1:9" x14ac:dyDescent="0.25">
      <c r="A1274" s="40">
        <v>42362</v>
      </c>
      <c r="B1274" s="39" t="s">
        <v>41</v>
      </c>
      <c r="C1274" s="39" t="s">
        <v>42</v>
      </c>
      <c r="D1274" s="39">
        <v>13790.75</v>
      </c>
      <c r="E1274" s="39">
        <v>13315.75</v>
      </c>
      <c r="F1274" s="39">
        <v>3.5672000000000001</v>
      </c>
      <c r="G1274" s="39">
        <v>475</v>
      </c>
      <c r="H1274" s="39">
        <v>35.299999999999997</v>
      </c>
      <c r="I1274" s="39">
        <v>486881141.613442</v>
      </c>
    </row>
    <row r="1275" spans="1:9" x14ac:dyDescent="0.25">
      <c r="A1275" s="40">
        <v>42361</v>
      </c>
      <c r="B1275" s="39" t="s">
        <v>41</v>
      </c>
      <c r="C1275" s="39" t="s">
        <v>42</v>
      </c>
      <c r="D1275" s="39">
        <v>13315.75</v>
      </c>
      <c r="E1275" s="39">
        <v>13227.8</v>
      </c>
      <c r="F1275" s="39">
        <v>0.66488999999999998</v>
      </c>
      <c r="G1275" s="39">
        <v>87.95</v>
      </c>
      <c r="H1275" s="39">
        <v>35.1</v>
      </c>
      <c r="I1275" s="39">
        <v>467448160.94677198</v>
      </c>
    </row>
    <row r="1276" spans="1:9" x14ac:dyDescent="0.25">
      <c r="A1276" s="40">
        <v>42360</v>
      </c>
      <c r="B1276" s="39" t="s">
        <v>41</v>
      </c>
      <c r="C1276" s="39" t="s">
        <v>42</v>
      </c>
      <c r="D1276" s="39">
        <v>13227.8</v>
      </c>
      <c r="E1276" s="39">
        <v>14730.95</v>
      </c>
      <c r="F1276" s="39">
        <v>-10.204029999999999</v>
      </c>
      <c r="G1276" s="39">
        <v>-1503.15</v>
      </c>
      <c r="H1276" s="39">
        <v>28.7</v>
      </c>
      <c r="I1276" s="39">
        <v>379702764.40543801</v>
      </c>
    </row>
    <row r="1277" spans="1:9" x14ac:dyDescent="0.25">
      <c r="A1277" s="40">
        <v>42359</v>
      </c>
      <c r="B1277" s="39" t="s">
        <v>41</v>
      </c>
      <c r="C1277" s="39" t="s">
        <v>42</v>
      </c>
      <c r="D1277" s="39">
        <v>14730.95</v>
      </c>
      <c r="E1277" s="39">
        <v>17389.5</v>
      </c>
      <c r="F1277" s="39">
        <v>-15.28825</v>
      </c>
      <c r="G1277" s="39">
        <v>-2658.55</v>
      </c>
      <c r="H1277" s="39">
        <v>27.7</v>
      </c>
      <c r="I1277" s="39">
        <v>408119594.86145002</v>
      </c>
    </row>
    <row r="1278" spans="1:9" x14ac:dyDescent="0.25">
      <c r="A1278" s="40">
        <v>42356</v>
      </c>
      <c r="B1278" s="39" t="s">
        <v>41</v>
      </c>
      <c r="C1278" s="39" t="s">
        <v>42</v>
      </c>
      <c r="D1278" s="39">
        <v>17389.5</v>
      </c>
      <c r="E1278" s="39">
        <v>15557.9</v>
      </c>
      <c r="F1278" s="39">
        <v>11.7728</v>
      </c>
      <c r="G1278" s="39">
        <v>1831.6</v>
      </c>
      <c r="H1278" s="39">
        <v>29.3</v>
      </c>
      <c r="I1278" s="39">
        <v>509597674.48013699</v>
      </c>
    </row>
    <row r="1279" spans="1:9" x14ac:dyDescent="0.25">
      <c r="A1279" s="40">
        <v>42355</v>
      </c>
      <c r="B1279" s="39" t="s">
        <v>41</v>
      </c>
      <c r="C1279" s="39" t="s">
        <v>42</v>
      </c>
      <c r="D1279" s="39">
        <v>15557.9</v>
      </c>
      <c r="E1279" s="39">
        <v>13823.45</v>
      </c>
      <c r="F1279" s="39">
        <v>12.54716</v>
      </c>
      <c r="G1279" s="39">
        <v>1734.45</v>
      </c>
      <c r="H1279" s="39">
        <v>29.9</v>
      </c>
      <c r="I1279" s="39">
        <v>465257547.429456</v>
      </c>
    </row>
    <row r="1280" spans="1:9" x14ac:dyDescent="0.25">
      <c r="A1280" s="40">
        <v>42354</v>
      </c>
      <c r="B1280" s="39" t="s">
        <v>41</v>
      </c>
      <c r="C1280" s="39" t="s">
        <v>42</v>
      </c>
      <c r="D1280" s="39">
        <v>13823.45</v>
      </c>
      <c r="E1280" s="39">
        <v>15018.75</v>
      </c>
      <c r="F1280" s="39">
        <v>-7.9587199999999996</v>
      </c>
      <c r="G1280" s="39">
        <v>-1195.3</v>
      </c>
      <c r="H1280" s="39">
        <v>29.4</v>
      </c>
      <c r="I1280" s="39">
        <v>406477257.06144202</v>
      </c>
    </row>
    <row r="1281" spans="1:9" x14ac:dyDescent="0.25">
      <c r="A1281" s="40">
        <v>42353</v>
      </c>
      <c r="B1281" s="39" t="s">
        <v>41</v>
      </c>
      <c r="C1281" s="39" t="s">
        <v>42</v>
      </c>
      <c r="D1281" s="39">
        <v>15018.75</v>
      </c>
      <c r="E1281" s="39">
        <v>17715.05</v>
      </c>
      <c r="F1281" s="39">
        <v>-15.22039</v>
      </c>
      <c r="G1281" s="39">
        <v>-2696.3</v>
      </c>
      <c r="H1281" s="39">
        <v>28.8</v>
      </c>
      <c r="I1281" s="39">
        <v>432613692.00011897</v>
      </c>
    </row>
    <row r="1282" spans="1:9" x14ac:dyDescent="0.25">
      <c r="A1282" s="40">
        <v>42352</v>
      </c>
      <c r="B1282" s="39" t="s">
        <v>41</v>
      </c>
      <c r="C1282" s="39" t="s">
        <v>42</v>
      </c>
      <c r="D1282" s="39">
        <v>17715.05</v>
      </c>
      <c r="E1282" s="39">
        <v>20439.900000000001</v>
      </c>
      <c r="F1282" s="39">
        <v>-13.33103</v>
      </c>
      <c r="G1282" s="39">
        <v>-2724.85</v>
      </c>
      <c r="H1282" s="39">
        <v>28.6</v>
      </c>
      <c r="I1282" s="39">
        <v>506737351.84547299</v>
      </c>
    </row>
    <row r="1283" spans="1:9" x14ac:dyDescent="0.25">
      <c r="A1283" s="40">
        <v>42349</v>
      </c>
      <c r="B1283" s="39" t="s">
        <v>41</v>
      </c>
      <c r="C1283" s="39" t="s">
        <v>42</v>
      </c>
      <c r="D1283" s="39">
        <v>20439.900000000001</v>
      </c>
      <c r="E1283" s="39">
        <v>15515.6</v>
      </c>
      <c r="F1283" s="39">
        <v>31.737729999999999</v>
      </c>
      <c r="G1283" s="39">
        <v>4924.3</v>
      </c>
      <c r="H1283" s="39">
        <v>30.6</v>
      </c>
      <c r="I1283" s="39">
        <v>625561231.77616203</v>
      </c>
    </row>
    <row r="1284" spans="1:9" x14ac:dyDescent="0.25">
      <c r="A1284" s="40">
        <v>42348</v>
      </c>
      <c r="B1284" s="39" t="s">
        <v>41</v>
      </c>
      <c r="C1284" s="39" t="s">
        <v>42</v>
      </c>
      <c r="D1284" s="39">
        <v>15515.6</v>
      </c>
      <c r="E1284" s="39">
        <v>15271.25</v>
      </c>
      <c r="F1284" s="39">
        <v>1.6000700000000001</v>
      </c>
      <c r="G1284" s="39">
        <v>244.35</v>
      </c>
      <c r="H1284" s="39">
        <v>39.6</v>
      </c>
      <c r="I1284" s="39">
        <v>614493889.87745595</v>
      </c>
    </row>
    <row r="1285" spans="1:9" x14ac:dyDescent="0.25">
      <c r="A1285" s="40">
        <v>42347</v>
      </c>
      <c r="B1285" s="39" t="s">
        <v>41</v>
      </c>
      <c r="C1285" s="39" t="s">
        <v>42</v>
      </c>
      <c r="D1285" s="39">
        <v>15271.25</v>
      </c>
      <c r="E1285" s="39">
        <v>13993.45</v>
      </c>
      <c r="F1285" s="39">
        <v>9.1314200000000003</v>
      </c>
      <c r="G1285" s="39">
        <v>1277.8</v>
      </c>
      <c r="H1285" s="39">
        <v>40.299999999999997</v>
      </c>
      <c r="I1285" s="39">
        <v>615506305.93345404</v>
      </c>
    </row>
    <row r="1286" spans="1:9" x14ac:dyDescent="0.25">
      <c r="A1286" s="40">
        <v>42346</v>
      </c>
      <c r="B1286" s="39" t="s">
        <v>41</v>
      </c>
      <c r="C1286" s="39" t="s">
        <v>42</v>
      </c>
      <c r="D1286" s="39">
        <v>13993.45</v>
      </c>
      <c r="E1286" s="39">
        <v>12613.9</v>
      </c>
      <c r="F1286" s="39">
        <v>10.93674</v>
      </c>
      <c r="G1286" s="39">
        <v>1379.55</v>
      </c>
      <c r="H1286" s="39">
        <v>44.3</v>
      </c>
      <c r="I1286" s="39">
        <v>619978496.19477701</v>
      </c>
    </row>
    <row r="1287" spans="1:9" x14ac:dyDescent="0.25">
      <c r="A1287" s="40">
        <v>42345</v>
      </c>
      <c r="B1287" s="39" t="s">
        <v>41</v>
      </c>
      <c r="C1287" s="39" t="s">
        <v>42</v>
      </c>
      <c r="D1287" s="39">
        <v>12613.9</v>
      </c>
      <c r="E1287" s="39">
        <v>12272.55</v>
      </c>
      <c r="F1287" s="39">
        <v>2.7814100000000002</v>
      </c>
      <c r="G1287" s="39">
        <v>341.35</v>
      </c>
      <c r="H1287" s="39">
        <v>46.3</v>
      </c>
      <c r="I1287" s="39">
        <v>584085462.20276594</v>
      </c>
    </row>
    <row r="1288" spans="1:9" x14ac:dyDescent="0.25">
      <c r="A1288" s="40">
        <v>42342</v>
      </c>
      <c r="B1288" s="39" t="s">
        <v>41</v>
      </c>
      <c r="C1288" s="39" t="s">
        <v>42</v>
      </c>
      <c r="D1288" s="39">
        <v>12272.55</v>
      </c>
      <c r="E1288" s="39">
        <v>14810.35</v>
      </c>
      <c r="F1288" s="39">
        <v>-17.13531</v>
      </c>
      <c r="G1288" s="39">
        <v>-2537.8000000000002</v>
      </c>
      <c r="H1288" s="39">
        <v>46.2</v>
      </c>
      <c r="I1288" s="39">
        <v>567052027.31209695</v>
      </c>
    </row>
    <row r="1289" spans="1:9" x14ac:dyDescent="0.25">
      <c r="A1289" s="40">
        <v>42341</v>
      </c>
      <c r="B1289" s="39" t="s">
        <v>41</v>
      </c>
      <c r="C1289" s="39" t="s">
        <v>42</v>
      </c>
      <c r="D1289" s="39">
        <v>14810.35</v>
      </c>
      <c r="E1289" s="39">
        <v>12952.45</v>
      </c>
      <c r="F1289" s="39">
        <v>14.343999999999999</v>
      </c>
      <c r="G1289" s="39">
        <v>1857.9</v>
      </c>
      <c r="H1289" s="39">
        <v>44.8</v>
      </c>
      <c r="I1289" s="39">
        <v>663576349.45078397</v>
      </c>
    </row>
    <row r="1290" spans="1:9" x14ac:dyDescent="0.25">
      <c r="A1290" s="40">
        <v>42340</v>
      </c>
      <c r="B1290" s="39" t="s">
        <v>41</v>
      </c>
      <c r="C1290" s="39" t="s">
        <v>42</v>
      </c>
      <c r="D1290" s="39">
        <v>12952.45</v>
      </c>
      <c r="E1290" s="39">
        <v>12142.15</v>
      </c>
      <c r="F1290" s="39">
        <v>6.6734499999999999</v>
      </c>
      <c r="G1290" s="39">
        <v>810.3</v>
      </c>
      <c r="H1290" s="39">
        <v>47</v>
      </c>
      <c r="I1290" s="39">
        <v>608828703.35476899</v>
      </c>
    </row>
    <row r="1291" spans="1:9" x14ac:dyDescent="0.25">
      <c r="A1291" s="40">
        <v>42339</v>
      </c>
      <c r="B1291" s="39" t="s">
        <v>41</v>
      </c>
      <c r="C1291" s="39" t="s">
        <v>42</v>
      </c>
      <c r="D1291" s="39">
        <v>12142.15</v>
      </c>
      <c r="E1291" s="39">
        <v>13322.05</v>
      </c>
      <c r="F1291" s="39">
        <v>-8.8567499999999999</v>
      </c>
      <c r="G1291" s="39">
        <v>-1179.9000000000001</v>
      </c>
      <c r="H1291" s="39">
        <v>42.6</v>
      </c>
      <c r="I1291" s="39">
        <v>517315167.48276198</v>
      </c>
    </row>
    <row r="1292" spans="1:9" x14ac:dyDescent="0.25">
      <c r="A1292" s="40">
        <v>42338</v>
      </c>
      <c r="B1292" s="39" t="s">
        <v>41</v>
      </c>
      <c r="C1292" s="39" t="s">
        <v>42</v>
      </c>
      <c r="D1292" s="39">
        <v>13322.05</v>
      </c>
      <c r="E1292" s="39">
        <v>13665.5</v>
      </c>
      <c r="F1292" s="39">
        <v>-2.5132599999999998</v>
      </c>
      <c r="G1292" s="39">
        <v>-343.45</v>
      </c>
      <c r="H1292" s="39">
        <v>41.2</v>
      </c>
      <c r="I1292" s="39">
        <v>548933826.85877204</v>
      </c>
    </row>
    <row r="1293" spans="1:9" x14ac:dyDescent="0.25">
      <c r="A1293" s="40">
        <v>42335</v>
      </c>
      <c r="B1293" s="39" t="s">
        <v>41</v>
      </c>
      <c r="C1293" s="39" t="s">
        <v>42</v>
      </c>
      <c r="D1293" s="39">
        <v>13665.5</v>
      </c>
      <c r="E1293" s="39">
        <v>13126</v>
      </c>
      <c r="F1293" s="39">
        <v>4.1101599999999996</v>
      </c>
      <c r="G1293" s="39">
        <v>539.5</v>
      </c>
      <c r="H1293" s="39">
        <v>39.6</v>
      </c>
      <c r="I1293" s="39">
        <v>541220852.05344105</v>
      </c>
    </row>
    <row r="1294" spans="1:9" x14ac:dyDescent="0.25">
      <c r="A1294" s="40">
        <v>42333</v>
      </c>
      <c r="B1294" s="39" t="s">
        <v>41</v>
      </c>
      <c r="C1294" s="39" t="s">
        <v>42</v>
      </c>
      <c r="D1294" s="39">
        <v>13126</v>
      </c>
      <c r="E1294" s="39">
        <v>14123.7</v>
      </c>
      <c r="F1294" s="39">
        <v>-7.0640099999999997</v>
      </c>
      <c r="G1294" s="39">
        <v>-997.7</v>
      </c>
      <c r="H1294" s="39">
        <v>38.6</v>
      </c>
      <c r="I1294" s="39">
        <v>506728004.90676999</v>
      </c>
    </row>
    <row r="1295" spans="1:9" x14ac:dyDescent="0.25">
      <c r="A1295" s="40">
        <v>42332</v>
      </c>
      <c r="B1295" s="39" t="s">
        <v>41</v>
      </c>
      <c r="C1295" s="39" t="s">
        <v>42</v>
      </c>
      <c r="D1295" s="39">
        <v>14123.7</v>
      </c>
      <c r="E1295" s="39">
        <v>13465.4</v>
      </c>
      <c r="F1295" s="39">
        <v>4.8888299999999996</v>
      </c>
      <c r="G1295" s="39">
        <v>658.3</v>
      </c>
      <c r="H1295" s="39">
        <v>37.200000000000003</v>
      </c>
      <c r="I1295" s="39">
        <v>525470940.28811198</v>
      </c>
    </row>
    <row r="1296" spans="1:9" x14ac:dyDescent="0.25">
      <c r="A1296" s="40">
        <v>42331</v>
      </c>
      <c r="B1296" s="39" t="s">
        <v>41</v>
      </c>
      <c r="C1296" s="39" t="s">
        <v>42</v>
      </c>
      <c r="D1296" s="39">
        <v>13465.4</v>
      </c>
      <c r="E1296" s="39">
        <v>14124.9</v>
      </c>
      <c r="F1296" s="39">
        <v>-4.66906</v>
      </c>
      <c r="G1296" s="39">
        <v>-659.5</v>
      </c>
      <c r="H1296" s="39">
        <v>36</v>
      </c>
      <c r="I1296" s="39">
        <v>484820470.22943997</v>
      </c>
    </row>
    <row r="1297" spans="1:9" x14ac:dyDescent="0.25">
      <c r="A1297" s="40">
        <v>42328</v>
      </c>
      <c r="B1297" s="39" t="s">
        <v>41</v>
      </c>
      <c r="C1297" s="39" t="s">
        <v>42</v>
      </c>
      <c r="D1297" s="39">
        <v>14124.9</v>
      </c>
      <c r="E1297" s="39">
        <v>15353.45</v>
      </c>
      <c r="F1297" s="39">
        <v>-8.0017800000000001</v>
      </c>
      <c r="G1297" s="39">
        <v>-1228.55</v>
      </c>
      <c r="H1297" s="39">
        <v>34.200000000000003</v>
      </c>
      <c r="I1297" s="39">
        <v>483140886.176112</v>
      </c>
    </row>
    <row r="1298" spans="1:9" x14ac:dyDescent="0.25">
      <c r="A1298" s="40">
        <v>42327</v>
      </c>
      <c r="B1298" s="39" t="s">
        <v>41</v>
      </c>
      <c r="C1298" s="39" t="s">
        <v>42</v>
      </c>
      <c r="D1298" s="39">
        <v>15353.45</v>
      </c>
      <c r="E1298" s="39">
        <v>14686.8</v>
      </c>
      <c r="F1298" s="39">
        <v>4.53911</v>
      </c>
      <c r="G1298" s="39">
        <v>666.65</v>
      </c>
      <c r="H1298" s="39">
        <v>34.200000000000003</v>
      </c>
      <c r="I1298" s="39">
        <v>525163324.261455</v>
      </c>
    </row>
    <row r="1299" spans="1:9" x14ac:dyDescent="0.25">
      <c r="A1299" s="40">
        <v>42326</v>
      </c>
      <c r="B1299" s="39" t="s">
        <v>41</v>
      </c>
      <c r="C1299" s="39" t="s">
        <v>42</v>
      </c>
      <c r="D1299" s="39">
        <v>14686.8</v>
      </c>
      <c r="E1299" s="39">
        <v>15983.55</v>
      </c>
      <c r="F1299" s="39">
        <v>-8.1130300000000002</v>
      </c>
      <c r="G1299" s="39">
        <v>-1296.75</v>
      </c>
      <c r="H1299" s="39">
        <v>34.200000000000003</v>
      </c>
      <c r="I1299" s="39">
        <v>502360623.23211598</v>
      </c>
    </row>
    <row r="1300" spans="1:9" x14ac:dyDescent="0.25">
      <c r="A1300" s="40">
        <v>42325</v>
      </c>
      <c r="B1300" s="39" t="s">
        <v>41</v>
      </c>
      <c r="C1300" s="39" t="s">
        <v>42</v>
      </c>
      <c r="D1300" s="39">
        <v>15983.55</v>
      </c>
      <c r="E1300" s="39">
        <v>14883</v>
      </c>
      <c r="F1300" s="39">
        <v>7.3946800000000001</v>
      </c>
      <c r="G1300" s="39">
        <v>1100.55</v>
      </c>
      <c r="H1300" s="39">
        <v>34.200000000000003</v>
      </c>
      <c r="I1300" s="39">
        <v>546715835.95212603</v>
      </c>
    </row>
    <row r="1301" spans="1:9" x14ac:dyDescent="0.25">
      <c r="A1301" s="40">
        <v>42324</v>
      </c>
      <c r="B1301" s="39" t="s">
        <v>41</v>
      </c>
      <c r="C1301" s="39" t="s">
        <v>42</v>
      </c>
      <c r="D1301" s="39">
        <v>14883</v>
      </c>
      <c r="E1301" s="39">
        <v>18682.5</v>
      </c>
      <c r="F1301" s="39">
        <v>-20.337209999999999</v>
      </c>
      <c r="G1301" s="39">
        <v>-3799.5</v>
      </c>
      <c r="H1301" s="39">
        <v>33.799999999999997</v>
      </c>
      <c r="I1301" s="39">
        <v>503118425.92011797</v>
      </c>
    </row>
    <row r="1302" spans="1:9" x14ac:dyDescent="0.25">
      <c r="A1302" s="40">
        <v>42321</v>
      </c>
      <c r="B1302" s="39" t="s">
        <v>41</v>
      </c>
      <c r="C1302" s="39" t="s">
        <v>42</v>
      </c>
      <c r="D1302" s="39">
        <v>18682.5</v>
      </c>
      <c r="E1302" s="39">
        <v>16497.150000000001</v>
      </c>
      <c r="F1302" s="39">
        <v>13.246829999999999</v>
      </c>
      <c r="G1302" s="39">
        <v>2185.35</v>
      </c>
      <c r="H1302" s="39">
        <v>34.799999999999997</v>
      </c>
      <c r="I1302" s="39">
        <v>650242668.80014801</v>
      </c>
    </row>
    <row r="1303" spans="1:9" x14ac:dyDescent="0.25">
      <c r="A1303" s="40">
        <v>42320</v>
      </c>
      <c r="B1303" s="39" t="s">
        <v>41</v>
      </c>
      <c r="C1303" s="39" t="s">
        <v>42</v>
      </c>
      <c r="D1303" s="39">
        <v>16497.150000000001</v>
      </c>
      <c r="E1303" s="39">
        <v>14140.2</v>
      </c>
      <c r="F1303" s="39">
        <v>16.668430000000001</v>
      </c>
      <c r="G1303" s="39">
        <v>2356.9499999999998</v>
      </c>
      <c r="H1303" s="39">
        <v>36.6</v>
      </c>
      <c r="I1303" s="39">
        <v>603876636.01612997</v>
      </c>
    </row>
    <row r="1304" spans="1:9" x14ac:dyDescent="0.25">
      <c r="A1304" s="40">
        <v>42319</v>
      </c>
      <c r="B1304" s="39" t="s">
        <v>41</v>
      </c>
      <c r="C1304" s="39" t="s">
        <v>42</v>
      </c>
      <c r="D1304" s="39">
        <v>14140.2</v>
      </c>
      <c r="E1304" s="39">
        <v>13383</v>
      </c>
      <c r="F1304" s="39">
        <v>5.6579199999999998</v>
      </c>
      <c r="G1304" s="39">
        <v>757.2</v>
      </c>
      <c r="H1304" s="39">
        <v>37.9</v>
      </c>
      <c r="I1304" s="39">
        <v>535982961.24811202</v>
      </c>
    </row>
    <row r="1305" spans="1:9" x14ac:dyDescent="0.25">
      <c r="A1305" s="40">
        <v>42318</v>
      </c>
      <c r="B1305" s="39" t="s">
        <v>41</v>
      </c>
      <c r="C1305" s="39" t="s">
        <v>42</v>
      </c>
      <c r="D1305" s="39">
        <v>13383</v>
      </c>
      <c r="E1305" s="39">
        <v>14426.75</v>
      </c>
      <c r="F1305" s="39">
        <v>-7.23482</v>
      </c>
      <c r="G1305" s="39">
        <v>-1043.75</v>
      </c>
      <c r="H1305" s="39">
        <v>37.9</v>
      </c>
      <c r="I1305" s="39">
        <v>507281365.92010599</v>
      </c>
    </row>
    <row r="1306" spans="1:9" x14ac:dyDescent="0.25">
      <c r="A1306" s="40">
        <v>42317</v>
      </c>
      <c r="B1306" s="39" t="s">
        <v>41</v>
      </c>
      <c r="C1306" s="39" t="s">
        <v>42</v>
      </c>
      <c r="D1306" s="39">
        <v>14426.75</v>
      </c>
      <c r="E1306" s="39">
        <v>12671.2</v>
      </c>
      <c r="F1306" s="39">
        <v>13.854649999999999</v>
      </c>
      <c r="G1306" s="39">
        <v>1755.55</v>
      </c>
      <c r="H1306" s="39">
        <v>37.9</v>
      </c>
      <c r="I1306" s="39">
        <v>546844612.25344706</v>
      </c>
    </row>
    <row r="1307" spans="1:9" x14ac:dyDescent="0.25">
      <c r="A1307" s="40">
        <v>42314</v>
      </c>
      <c r="B1307" s="39" t="s">
        <v>41</v>
      </c>
      <c r="C1307" s="39" t="s">
        <v>42</v>
      </c>
      <c r="D1307" s="39">
        <v>12671.2</v>
      </c>
      <c r="E1307" s="39">
        <v>13234.9</v>
      </c>
      <c r="F1307" s="39">
        <v>-4.2591900000000003</v>
      </c>
      <c r="G1307" s="39">
        <v>-563.70000000000005</v>
      </c>
      <c r="H1307" s="39">
        <v>38.1</v>
      </c>
      <c r="I1307" s="39">
        <v>482834893.35476702</v>
      </c>
    </row>
    <row r="1308" spans="1:9" x14ac:dyDescent="0.25">
      <c r="A1308" s="40">
        <v>42313</v>
      </c>
      <c r="B1308" s="39" t="s">
        <v>41</v>
      </c>
      <c r="C1308" s="39" t="s">
        <v>42</v>
      </c>
      <c r="D1308" s="39">
        <v>13234.9</v>
      </c>
      <c r="E1308" s="39">
        <v>14315.85</v>
      </c>
      <c r="F1308" s="39">
        <v>-7.5507200000000001</v>
      </c>
      <c r="G1308" s="39">
        <v>-1080.95</v>
      </c>
      <c r="H1308" s="39">
        <v>38.1</v>
      </c>
      <c r="I1308" s="39">
        <v>504314629.24277103</v>
      </c>
    </row>
    <row r="1309" spans="1:9" x14ac:dyDescent="0.25">
      <c r="A1309" s="40">
        <v>42312</v>
      </c>
      <c r="B1309" s="39" t="s">
        <v>41</v>
      </c>
      <c r="C1309" s="39" t="s">
        <v>42</v>
      </c>
      <c r="D1309" s="39">
        <v>14315.85</v>
      </c>
      <c r="E1309" s="39">
        <v>13424.3</v>
      </c>
      <c r="F1309" s="39">
        <v>6.6413099999999998</v>
      </c>
      <c r="G1309" s="39">
        <v>891.55</v>
      </c>
      <c r="H1309" s="39">
        <v>38.1</v>
      </c>
      <c r="I1309" s="39">
        <v>545504128.10411298</v>
      </c>
    </row>
    <row r="1310" spans="1:9" x14ac:dyDescent="0.25">
      <c r="A1310" s="40">
        <v>42311</v>
      </c>
      <c r="B1310" s="39" t="s">
        <v>41</v>
      </c>
      <c r="C1310" s="39" t="s">
        <v>42</v>
      </c>
      <c r="D1310" s="39">
        <v>13424.3</v>
      </c>
      <c r="E1310" s="39">
        <v>12989.85</v>
      </c>
      <c r="F1310" s="39">
        <v>3.3445299999999998</v>
      </c>
      <c r="G1310" s="39">
        <v>434.45</v>
      </c>
      <c r="H1310" s="39">
        <v>38.1</v>
      </c>
      <c r="I1310" s="39">
        <v>511531698.56543899</v>
      </c>
    </row>
    <row r="1311" spans="1:9" x14ac:dyDescent="0.25">
      <c r="A1311" s="40">
        <v>42310</v>
      </c>
      <c r="B1311" s="39" t="s">
        <v>41</v>
      </c>
      <c r="C1311" s="39" t="s">
        <v>42</v>
      </c>
      <c r="D1311" s="39">
        <v>12989.85</v>
      </c>
      <c r="E1311" s="39">
        <v>14222.9</v>
      </c>
      <c r="F1311" s="39">
        <v>-8.6694700000000005</v>
      </c>
      <c r="G1311" s="39">
        <v>-1233.05</v>
      </c>
      <c r="H1311" s="39">
        <v>35.9</v>
      </c>
      <c r="I1311" s="39">
        <v>466399351.86410302</v>
      </c>
    </row>
    <row r="1312" spans="1:9" x14ac:dyDescent="0.25">
      <c r="A1312" s="40">
        <v>42307</v>
      </c>
      <c r="B1312" s="39" t="s">
        <v>41</v>
      </c>
      <c r="C1312" s="39" t="s">
        <v>42</v>
      </c>
      <c r="D1312" s="39">
        <v>14222.9</v>
      </c>
      <c r="E1312" s="39">
        <v>13540.75</v>
      </c>
      <c r="F1312" s="39">
        <v>5.0377599999999996</v>
      </c>
      <c r="G1312" s="39">
        <v>682.15</v>
      </c>
      <c r="H1312" s="39">
        <v>34.1</v>
      </c>
      <c r="I1312" s="39">
        <v>485070677.02944601</v>
      </c>
    </row>
    <row r="1313" spans="1:9" x14ac:dyDescent="0.25">
      <c r="A1313" s="40">
        <v>42306</v>
      </c>
      <c r="B1313" s="39" t="s">
        <v>41</v>
      </c>
      <c r="C1313" s="39" t="s">
        <v>42</v>
      </c>
      <c r="D1313" s="39">
        <v>13540.75</v>
      </c>
      <c r="E1313" s="39">
        <v>13240.9</v>
      </c>
      <c r="F1313" s="39">
        <v>2.26457</v>
      </c>
      <c r="G1313" s="39">
        <v>299.85000000000002</v>
      </c>
      <c r="H1313" s="39">
        <v>33.799999999999997</v>
      </c>
      <c r="I1313" s="39">
        <v>457743789.94677401</v>
      </c>
    </row>
    <row r="1314" spans="1:9" x14ac:dyDescent="0.25">
      <c r="A1314" s="40">
        <v>42305</v>
      </c>
      <c r="B1314" s="39" t="s">
        <v>41</v>
      </c>
      <c r="C1314" s="39" t="s">
        <v>42</v>
      </c>
      <c r="D1314" s="39">
        <v>13240.9</v>
      </c>
      <c r="E1314" s="39">
        <v>14022.2</v>
      </c>
      <c r="F1314" s="39">
        <v>-5.5718800000000002</v>
      </c>
      <c r="G1314" s="39">
        <v>-781.3</v>
      </c>
      <c r="H1314" s="39">
        <v>33.799999999999997</v>
      </c>
      <c r="I1314" s="39">
        <v>447607388.68277103</v>
      </c>
    </row>
    <row r="1315" spans="1:9" x14ac:dyDescent="0.25">
      <c r="A1315" s="40">
        <v>42304</v>
      </c>
      <c r="B1315" s="39" t="s">
        <v>41</v>
      </c>
      <c r="C1315" s="39" t="s">
        <v>42</v>
      </c>
      <c r="D1315" s="39">
        <v>14022.2</v>
      </c>
      <c r="E1315" s="39">
        <v>14770</v>
      </c>
      <c r="F1315" s="39">
        <v>-5.06297</v>
      </c>
      <c r="G1315" s="39">
        <v>-747.8</v>
      </c>
      <c r="H1315" s="39">
        <v>33</v>
      </c>
      <c r="I1315" s="39">
        <v>462801402.26144397</v>
      </c>
    </row>
    <row r="1316" spans="1:9" x14ac:dyDescent="0.25">
      <c r="A1316" s="40">
        <v>42303</v>
      </c>
      <c r="B1316" s="39" t="s">
        <v>41</v>
      </c>
      <c r="C1316" s="39" t="s">
        <v>42</v>
      </c>
      <c r="D1316" s="39">
        <v>14770</v>
      </c>
      <c r="E1316" s="39">
        <v>14225</v>
      </c>
      <c r="F1316" s="39">
        <v>3.83128</v>
      </c>
      <c r="G1316" s="39">
        <v>545</v>
      </c>
      <c r="H1316" s="39">
        <v>33</v>
      </c>
      <c r="I1316" s="39">
        <v>487482471.46678299</v>
      </c>
    </row>
    <row r="1317" spans="1:9" x14ac:dyDescent="0.25">
      <c r="A1317" s="40">
        <v>42300</v>
      </c>
      <c r="B1317" s="39" t="s">
        <v>41</v>
      </c>
      <c r="C1317" s="39" t="s">
        <v>42</v>
      </c>
      <c r="D1317" s="39">
        <v>14225</v>
      </c>
      <c r="E1317" s="39">
        <v>13304.8</v>
      </c>
      <c r="F1317" s="39">
        <v>6.9162999999999997</v>
      </c>
      <c r="G1317" s="39">
        <v>920.2</v>
      </c>
      <c r="H1317" s="39">
        <v>33.200000000000003</v>
      </c>
      <c r="I1317" s="39">
        <v>472339797.33344603</v>
      </c>
    </row>
    <row r="1318" spans="1:9" x14ac:dyDescent="0.25">
      <c r="A1318" s="40">
        <v>42299</v>
      </c>
      <c r="B1318" s="39" t="s">
        <v>41</v>
      </c>
      <c r="C1318" s="39" t="s">
        <v>42</v>
      </c>
      <c r="D1318" s="39">
        <v>13304.8</v>
      </c>
      <c r="E1318" s="39">
        <v>17483.7</v>
      </c>
      <c r="F1318" s="39">
        <v>-23.901689999999999</v>
      </c>
      <c r="G1318" s="39">
        <v>-4178.8999999999996</v>
      </c>
      <c r="H1318" s="39">
        <v>32.799999999999997</v>
      </c>
      <c r="I1318" s="39">
        <v>436462722.21877199</v>
      </c>
    </row>
    <row r="1319" spans="1:9" x14ac:dyDescent="0.25">
      <c r="A1319" s="40">
        <v>42298</v>
      </c>
      <c r="B1319" s="39" t="s">
        <v>41</v>
      </c>
      <c r="C1319" s="39" t="s">
        <v>42</v>
      </c>
      <c r="D1319" s="39">
        <v>17483.7</v>
      </c>
      <c r="E1319" s="39">
        <v>15324.25</v>
      </c>
      <c r="F1319" s="39">
        <v>14.09172</v>
      </c>
      <c r="G1319" s="39">
        <v>2159.4499999999998</v>
      </c>
      <c r="H1319" s="39">
        <v>30.2</v>
      </c>
      <c r="I1319" s="39">
        <v>528093526.68813801</v>
      </c>
    </row>
    <row r="1320" spans="1:9" x14ac:dyDescent="0.25">
      <c r="A1320" s="40">
        <v>42297</v>
      </c>
      <c r="B1320" s="39" t="s">
        <v>41</v>
      </c>
      <c r="C1320" s="39" t="s">
        <v>42</v>
      </c>
      <c r="D1320" s="39">
        <v>15324.25</v>
      </c>
      <c r="E1320" s="39">
        <v>13518.55</v>
      </c>
      <c r="F1320" s="39">
        <v>13.357200000000001</v>
      </c>
      <c r="G1320" s="39">
        <v>1805.7</v>
      </c>
      <c r="H1320" s="39">
        <v>30.2</v>
      </c>
      <c r="I1320" s="39">
        <v>462867540.98678797</v>
      </c>
    </row>
    <row r="1321" spans="1:9" x14ac:dyDescent="0.25">
      <c r="A1321" s="40">
        <v>42296</v>
      </c>
      <c r="B1321" s="39" t="s">
        <v>41</v>
      </c>
      <c r="C1321" s="39" t="s">
        <v>42</v>
      </c>
      <c r="D1321" s="39">
        <v>13518.55</v>
      </c>
      <c r="E1321" s="39">
        <v>15536</v>
      </c>
      <c r="F1321" s="39">
        <v>-12.98565</v>
      </c>
      <c r="G1321" s="39">
        <v>-2017.45</v>
      </c>
      <c r="H1321" s="39">
        <v>30.2</v>
      </c>
      <c r="I1321" s="39">
        <v>408326541.01877302</v>
      </c>
    </row>
    <row r="1322" spans="1:9" x14ac:dyDescent="0.25">
      <c r="A1322" s="40">
        <v>42293</v>
      </c>
      <c r="B1322" s="39" t="s">
        <v>41</v>
      </c>
      <c r="C1322" s="39" t="s">
        <v>42</v>
      </c>
      <c r="D1322" s="39">
        <v>15536</v>
      </c>
      <c r="E1322" s="39">
        <v>15805.25</v>
      </c>
      <c r="F1322" s="39">
        <v>-1.7035499999999999</v>
      </c>
      <c r="G1322" s="39">
        <v>-269.25</v>
      </c>
      <c r="H1322" s="39">
        <v>26.1</v>
      </c>
      <c r="I1322" s="39">
        <v>405565829.97345603</v>
      </c>
    </row>
    <row r="1323" spans="1:9" x14ac:dyDescent="0.25">
      <c r="A1323" s="40">
        <v>42292</v>
      </c>
      <c r="B1323" s="39" t="s">
        <v>41</v>
      </c>
      <c r="C1323" s="39" t="s">
        <v>42</v>
      </c>
      <c r="D1323" s="39">
        <v>15805.25</v>
      </c>
      <c r="E1323" s="39">
        <v>19038.099999999999</v>
      </c>
      <c r="F1323" s="39">
        <v>-16.98095</v>
      </c>
      <c r="G1323" s="39">
        <v>-3232.85</v>
      </c>
      <c r="H1323" s="39">
        <v>22.9</v>
      </c>
      <c r="I1323" s="39">
        <v>362017776.093458</v>
      </c>
    </row>
    <row r="1324" spans="1:9" x14ac:dyDescent="0.25">
      <c r="A1324" s="40">
        <v>42291</v>
      </c>
      <c r="B1324" s="39" t="s">
        <v>41</v>
      </c>
      <c r="C1324" s="39" t="s">
        <v>42</v>
      </c>
      <c r="D1324" s="39">
        <v>19038.099999999999</v>
      </c>
      <c r="E1324" s="39">
        <v>18938.45</v>
      </c>
      <c r="F1324" s="39">
        <v>0.52617999999999998</v>
      </c>
      <c r="G1324" s="39">
        <v>99.65</v>
      </c>
      <c r="H1324" s="39">
        <v>21.8</v>
      </c>
      <c r="I1324" s="39">
        <v>415123993.61081702</v>
      </c>
    </row>
    <row r="1325" spans="1:9" x14ac:dyDescent="0.25">
      <c r="A1325" s="40">
        <v>42290</v>
      </c>
      <c r="B1325" s="39" t="s">
        <v>41</v>
      </c>
      <c r="C1325" s="39" t="s">
        <v>42</v>
      </c>
      <c r="D1325" s="39">
        <v>18938.45</v>
      </c>
      <c r="E1325" s="39">
        <v>16089.45</v>
      </c>
      <c r="F1325" s="39">
        <v>17.707260000000002</v>
      </c>
      <c r="G1325" s="39">
        <v>2849</v>
      </c>
      <c r="H1325" s="39">
        <v>21.8</v>
      </c>
      <c r="I1325" s="39">
        <v>412951134.66148299</v>
      </c>
    </row>
    <row r="1326" spans="1:9" x14ac:dyDescent="0.25">
      <c r="A1326" s="40">
        <v>42289</v>
      </c>
      <c r="B1326" s="39" t="s">
        <v>41</v>
      </c>
      <c r="C1326" s="39" t="s">
        <v>42</v>
      </c>
      <c r="D1326" s="39">
        <v>16089.45</v>
      </c>
      <c r="E1326" s="39">
        <v>18686.650000000001</v>
      </c>
      <c r="F1326" s="39">
        <v>-13.89869</v>
      </c>
      <c r="G1326" s="39">
        <v>-2597.1999999999998</v>
      </c>
      <c r="H1326" s="39">
        <v>20.5</v>
      </c>
      <c r="I1326" s="39">
        <v>329912670.56812698</v>
      </c>
    </row>
    <row r="1327" spans="1:9" x14ac:dyDescent="0.25">
      <c r="A1327" s="40">
        <v>42286</v>
      </c>
      <c r="B1327" s="39" t="s">
        <v>41</v>
      </c>
      <c r="C1327" s="39" t="s">
        <v>42</v>
      </c>
      <c r="D1327" s="39">
        <v>18686.650000000001</v>
      </c>
      <c r="E1327" s="39">
        <v>19064.2</v>
      </c>
      <c r="F1327" s="39">
        <v>-1.98041</v>
      </c>
      <c r="G1327" s="39">
        <v>-377.55</v>
      </c>
      <c r="H1327" s="39">
        <v>18</v>
      </c>
      <c r="I1327" s="39">
        <v>336451389.16281402</v>
      </c>
    </row>
    <row r="1328" spans="1:9" x14ac:dyDescent="0.25">
      <c r="A1328" s="40">
        <v>42285</v>
      </c>
      <c r="B1328" s="39" t="s">
        <v>41</v>
      </c>
      <c r="C1328" s="39" t="s">
        <v>42</v>
      </c>
      <c r="D1328" s="39">
        <v>19064.2</v>
      </c>
      <c r="E1328" s="39">
        <v>20777.25</v>
      </c>
      <c r="F1328" s="39">
        <v>-8.2448399999999999</v>
      </c>
      <c r="G1328" s="39">
        <v>-1713.05</v>
      </c>
      <c r="H1328" s="39">
        <v>17.100000000000001</v>
      </c>
      <c r="I1328" s="39">
        <v>326091361.67481703</v>
      </c>
    </row>
    <row r="1329" spans="1:9" x14ac:dyDescent="0.25">
      <c r="A1329" s="40">
        <v>42284</v>
      </c>
      <c r="B1329" s="39" t="s">
        <v>41</v>
      </c>
      <c r="C1329" s="39" t="s">
        <v>42</v>
      </c>
      <c r="D1329" s="39">
        <v>20777.25</v>
      </c>
      <c r="E1329" s="39">
        <v>22555.75</v>
      </c>
      <c r="F1329" s="39">
        <v>-7.8849099999999996</v>
      </c>
      <c r="G1329" s="39">
        <v>-1778.5</v>
      </c>
      <c r="H1329" s="39">
        <v>15.7</v>
      </c>
      <c r="I1329" s="39">
        <v>326304772.04016399</v>
      </c>
    </row>
    <row r="1330" spans="1:9" x14ac:dyDescent="0.25">
      <c r="A1330" s="40">
        <v>42283</v>
      </c>
      <c r="B1330" s="39" t="s">
        <v>41</v>
      </c>
      <c r="C1330" s="39" t="s">
        <v>42</v>
      </c>
      <c r="D1330" s="39">
        <v>22555.75</v>
      </c>
      <c r="E1330" s="39">
        <v>21568.5</v>
      </c>
      <c r="F1330" s="39">
        <v>4.57728</v>
      </c>
      <c r="G1330" s="39">
        <v>987.25</v>
      </c>
      <c r="H1330" s="39">
        <v>15.7</v>
      </c>
      <c r="I1330" s="39">
        <v>354235948.54684502</v>
      </c>
    </row>
    <row r="1331" spans="1:9" x14ac:dyDescent="0.25">
      <c r="A1331" s="40">
        <v>42282</v>
      </c>
      <c r="B1331" s="39" t="s">
        <v>41</v>
      </c>
      <c r="C1331" s="39" t="s">
        <v>42</v>
      </c>
      <c r="D1331" s="39">
        <v>21568.5</v>
      </c>
      <c r="E1331" s="39">
        <v>24116.400000000001</v>
      </c>
      <c r="F1331" s="39">
        <v>-10.565009999999999</v>
      </c>
      <c r="G1331" s="39">
        <v>-2547.9</v>
      </c>
      <c r="H1331" s="39">
        <v>14.7</v>
      </c>
      <c r="I1331" s="39">
        <v>317162779.440171</v>
      </c>
    </row>
    <row r="1332" spans="1:9" x14ac:dyDescent="0.25">
      <c r="A1332" s="40">
        <v>42279</v>
      </c>
      <c r="B1332" s="39" t="s">
        <v>41</v>
      </c>
      <c r="C1332" s="39" t="s">
        <v>42</v>
      </c>
      <c r="D1332" s="39">
        <v>24116.400000000001</v>
      </c>
      <c r="E1332" s="39">
        <v>26697.5</v>
      </c>
      <c r="F1332" s="39">
        <v>-9.6679499999999994</v>
      </c>
      <c r="G1332" s="39">
        <v>-2581.1</v>
      </c>
      <c r="H1332" s="39">
        <v>12.9</v>
      </c>
      <c r="I1332" s="39">
        <v>311219891.13619101</v>
      </c>
    </row>
    <row r="1333" spans="1:9" x14ac:dyDescent="0.25">
      <c r="A1333" s="40">
        <v>42278</v>
      </c>
      <c r="B1333" s="39" t="s">
        <v>41</v>
      </c>
      <c r="C1333" s="39" t="s">
        <v>42</v>
      </c>
      <c r="D1333" s="39">
        <v>26697.5</v>
      </c>
      <c r="E1333" s="39">
        <v>28609.55</v>
      </c>
      <c r="F1333" s="39">
        <v>-6.6832599999999998</v>
      </c>
      <c r="G1333" s="39">
        <v>-1912.05</v>
      </c>
      <c r="H1333" s="39">
        <v>12.2</v>
      </c>
      <c r="I1333" s="39">
        <v>325840495.73354501</v>
      </c>
    </row>
    <row r="1334" spans="1:9" x14ac:dyDescent="0.25">
      <c r="A1334" s="40">
        <v>42277</v>
      </c>
      <c r="B1334" s="39" t="s">
        <v>41</v>
      </c>
      <c r="C1334" s="39" t="s">
        <v>42</v>
      </c>
      <c r="D1334" s="39">
        <v>28609.55</v>
      </c>
      <c r="E1334" s="39">
        <v>30516.1</v>
      </c>
      <c r="F1334" s="39">
        <v>-6.2476900000000004</v>
      </c>
      <c r="G1334" s="39">
        <v>-1906.55</v>
      </c>
      <c r="H1334" s="39">
        <v>11.7</v>
      </c>
      <c r="I1334" s="39">
        <v>334872112.52556002</v>
      </c>
    </row>
    <row r="1335" spans="1:9" x14ac:dyDescent="0.25">
      <c r="A1335" s="40">
        <v>42276</v>
      </c>
      <c r="B1335" s="39" t="s">
        <v>41</v>
      </c>
      <c r="C1335" s="39" t="s">
        <v>42</v>
      </c>
      <c r="D1335" s="39">
        <v>30516.1</v>
      </c>
      <c r="E1335" s="39">
        <v>30900.799999999999</v>
      </c>
      <c r="F1335" s="39">
        <v>-1.24495</v>
      </c>
      <c r="G1335" s="39">
        <v>-384.7</v>
      </c>
      <c r="H1335" s="39">
        <v>10.5</v>
      </c>
      <c r="I1335" s="39">
        <v>320568782.330908</v>
      </c>
    </row>
    <row r="1336" spans="1:9" x14ac:dyDescent="0.25">
      <c r="A1336" s="40">
        <v>42275</v>
      </c>
      <c r="B1336" s="39" t="s">
        <v>41</v>
      </c>
      <c r="C1336" s="39" t="s">
        <v>42</v>
      </c>
      <c r="D1336" s="39">
        <v>30900.799999999999</v>
      </c>
      <c r="E1336" s="39">
        <v>27153.35</v>
      </c>
      <c r="F1336" s="39">
        <v>13.80106</v>
      </c>
      <c r="G1336" s="39">
        <v>3747.45</v>
      </c>
      <c r="H1336" s="39">
        <v>10.5</v>
      </c>
      <c r="I1336" s="39">
        <v>324610019.925578</v>
      </c>
    </row>
    <row r="1337" spans="1:9" x14ac:dyDescent="0.25">
      <c r="A1337" s="40">
        <v>42272</v>
      </c>
      <c r="B1337" s="39" t="s">
        <v>41</v>
      </c>
      <c r="C1337" s="39" t="s">
        <v>42</v>
      </c>
      <c r="D1337" s="39">
        <v>27153.35</v>
      </c>
      <c r="E1337" s="39">
        <v>26040.75</v>
      </c>
      <c r="F1337" s="39">
        <v>4.2725299999999997</v>
      </c>
      <c r="G1337" s="39">
        <v>1112.5999999999999</v>
      </c>
      <c r="H1337" s="39">
        <v>11.4</v>
      </c>
      <c r="I1337" s="39">
        <v>309681422.43754798</v>
      </c>
    </row>
    <row r="1338" spans="1:9" x14ac:dyDescent="0.25">
      <c r="A1338" s="40">
        <v>42271</v>
      </c>
      <c r="B1338" s="39" t="s">
        <v>41</v>
      </c>
      <c r="C1338" s="39" t="s">
        <v>42</v>
      </c>
      <c r="D1338" s="39">
        <v>26040.75</v>
      </c>
      <c r="E1338" s="39">
        <v>24437.7</v>
      </c>
      <c r="F1338" s="39">
        <v>6.5597399999999997</v>
      </c>
      <c r="G1338" s="39">
        <v>1603.05</v>
      </c>
      <c r="H1338" s="39">
        <v>11</v>
      </c>
      <c r="I1338" s="39">
        <v>286576023.28020602</v>
      </c>
    </row>
    <row r="1339" spans="1:9" x14ac:dyDescent="0.25">
      <c r="A1339" s="40">
        <v>42270</v>
      </c>
      <c r="B1339" s="39" t="s">
        <v>41</v>
      </c>
      <c r="C1339" s="39" t="s">
        <v>42</v>
      </c>
      <c r="D1339" s="39">
        <v>24437.7</v>
      </c>
      <c r="E1339" s="39">
        <v>25897.7</v>
      </c>
      <c r="F1339" s="39">
        <v>-5.6375700000000002</v>
      </c>
      <c r="G1339" s="39">
        <v>-1460</v>
      </c>
      <c r="H1339" s="39">
        <v>13.9</v>
      </c>
      <c r="I1339" s="39">
        <v>339803937.648193</v>
      </c>
    </row>
    <row r="1340" spans="1:9" x14ac:dyDescent="0.25">
      <c r="A1340" s="40">
        <v>42269</v>
      </c>
      <c r="B1340" s="39" t="s">
        <v>41</v>
      </c>
      <c r="C1340" s="39" t="s">
        <v>42</v>
      </c>
      <c r="D1340" s="39">
        <v>25897.7</v>
      </c>
      <c r="E1340" s="39">
        <v>21577.5</v>
      </c>
      <c r="F1340" s="39">
        <v>20.02178</v>
      </c>
      <c r="G1340" s="39">
        <v>4320.2</v>
      </c>
      <c r="H1340" s="39">
        <v>13.9</v>
      </c>
      <c r="I1340" s="39">
        <v>360105101.38153797</v>
      </c>
    </row>
    <row r="1341" spans="1:9" x14ac:dyDescent="0.25">
      <c r="A1341" s="40">
        <v>42268</v>
      </c>
      <c r="B1341" s="39" t="s">
        <v>41</v>
      </c>
      <c r="C1341" s="39" t="s">
        <v>42</v>
      </c>
      <c r="D1341" s="39">
        <v>21577.5</v>
      </c>
      <c r="E1341" s="39">
        <v>25820.25</v>
      </c>
      <c r="F1341" s="39">
        <v>-16.43187</v>
      </c>
      <c r="G1341" s="39">
        <v>-4242.75</v>
      </c>
      <c r="H1341" s="39">
        <v>16.3</v>
      </c>
      <c r="I1341" s="39">
        <v>351819123.60017103</v>
      </c>
    </row>
    <row r="1342" spans="1:9" x14ac:dyDescent="0.25">
      <c r="A1342" s="40">
        <v>42265</v>
      </c>
      <c r="B1342" s="39" t="s">
        <v>41</v>
      </c>
      <c r="C1342" s="39" t="s">
        <v>42</v>
      </c>
      <c r="D1342" s="39">
        <v>25820.25</v>
      </c>
      <c r="E1342" s="39">
        <v>23341.599999999999</v>
      </c>
      <c r="F1342" s="39">
        <v>10.619020000000001</v>
      </c>
      <c r="G1342" s="39">
        <v>2478.65</v>
      </c>
      <c r="H1342" s="39">
        <v>15.5</v>
      </c>
      <c r="I1342" s="39">
        <v>400340566.36020398</v>
      </c>
    </row>
    <row r="1343" spans="1:9" x14ac:dyDescent="0.25">
      <c r="A1343" s="40">
        <v>42264</v>
      </c>
      <c r="B1343" s="39" t="s">
        <v>41</v>
      </c>
      <c r="C1343" s="39" t="s">
        <v>42</v>
      </c>
      <c r="D1343" s="39">
        <v>23341.599999999999</v>
      </c>
      <c r="E1343" s="39">
        <v>20297.3</v>
      </c>
      <c r="F1343" s="39">
        <v>14.99855</v>
      </c>
      <c r="G1343" s="39">
        <v>3044.3</v>
      </c>
      <c r="H1343" s="39">
        <v>17.2</v>
      </c>
      <c r="I1343" s="39">
        <v>401590049.45085102</v>
      </c>
    </row>
    <row r="1344" spans="1:9" x14ac:dyDescent="0.25">
      <c r="A1344" s="40">
        <v>42263</v>
      </c>
      <c r="B1344" s="39" t="s">
        <v>41</v>
      </c>
      <c r="C1344" s="39" t="s">
        <v>42</v>
      </c>
      <c r="D1344" s="39">
        <v>20297.3</v>
      </c>
      <c r="E1344" s="39">
        <v>23657.9</v>
      </c>
      <c r="F1344" s="39">
        <v>-14.204980000000001</v>
      </c>
      <c r="G1344" s="39">
        <v>-3360.6</v>
      </c>
      <c r="H1344" s="39">
        <v>16.100000000000001</v>
      </c>
      <c r="I1344" s="39">
        <v>326886122.08549398</v>
      </c>
    </row>
    <row r="1345" spans="1:9" x14ac:dyDescent="0.25">
      <c r="A1345" s="40">
        <v>42262</v>
      </c>
      <c r="B1345" s="39" t="s">
        <v>41</v>
      </c>
      <c r="C1345" s="39" t="s">
        <v>42</v>
      </c>
      <c r="D1345" s="39">
        <v>23657.9</v>
      </c>
      <c r="E1345" s="39">
        <v>29867.599999999999</v>
      </c>
      <c r="F1345" s="39">
        <v>-20.790759999999999</v>
      </c>
      <c r="G1345" s="39">
        <v>-6209.7</v>
      </c>
      <c r="H1345" s="39">
        <v>14.8</v>
      </c>
      <c r="I1345" s="39">
        <v>350253001.42952102</v>
      </c>
    </row>
    <row r="1346" spans="1:9" x14ac:dyDescent="0.25">
      <c r="A1346" s="40">
        <v>42261</v>
      </c>
      <c r="B1346" s="39" t="s">
        <v>41</v>
      </c>
      <c r="C1346" s="39" t="s">
        <v>42</v>
      </c>
      <c r="D1346" s="39">
        <v>29867.599999999999</v>
      </c>
      <c r="E1346" s="39">
        <v>30008.25</v>
      </c>
      <c r="F1346" s="39">
        <v>-0.46870000000000001</v>
      </c>
      <c r="G1346" s="39">
        <v>-140.65</v>
      </c>
      <c r="H1346" s="39">
        <v>12.8</v>
      </c>
      <c r="I1346" s="39">
        <v>382451830.35756999</v>
      </c>
    </row>
    <row r="1347" spans="1:9" x14ac:dyDescent="0.25">
      <c r="A1347" s="40">
        <v>42258</v>
      </c>
      <c r="B1347" s="39" t="s">
        <v>41</v>
      </c>
      <c r="C1347" s="39" t="s">
        <v>42</v>
      </c>
      <c r="D1347" s="39">
        <v>30008.25</v>
      </c>
      <c r="E1347" s="39">
        <v>31397.55</v>
      </c>
      <c r="F1347" s="39">
        <v>-4.4248700000000003</v>
      </c>
      <c r="G1347" s="39">
        <v>-1389.3</v>
      </c>
      <c r="H1347" s="39">
        <v>11.8</v>
      </c>
      <c r="I1347" s="39">
        <v>354244590.48023802</v>
      </c>
    </row>
    <row r="1348" spans="1:9" x14ac:dyDescent="0.25">
      <c r="A1348" s="40">
        <v>42257</v>
      </c>
      <c r="B1348" s="39" t="s">
        <v>41</v>
      </c>
      <c r="C1348" s="39" t="s">
        <v>42</v>
      </c>
      <c r="D1348" s="39">
        <v>31397.55</v>
      </c>
      <c r="E1348" s="39">
        <v>33904.65</v>
      </c>
      <c r="F1348" s="39">
        <v>-7.3945600000000002</v>
      </c>
      <c r="G1348" s="39">
        <v>-2507.1</v>
      </c>
      <c r="H1348" s="39">
        <v>11.8</v>
      </c>
      <c r="I1348" s="39">
        <v>370645147.312249</v>
      </c>
    </row>
    <row r="1349" spans="1:9" x14ac:dyDescent="0.25">
      <c r="A1349" s="40">
        <v>42256</v>
      </c>
      <c r="B1349" s="39" t="s">
        <v>41</v>
      </c>
      <c r="C1349" s="39" t="s">
        <v>42</v>
      </c>
      <c r="D1349" s="39">
        <v>33904.65</v>
      </c>
      <c r="E1349" s="39">
        <v>31786.9</v>
      </c>
      <c r="F1349" s="39">
        <v>6.6623400000000004</v>
      </c>
      <c r="G1349" s="39">
        <v>2117.75</v>
      </c>
      <c r="H1349" s="39">
        <v>11.7</v>
      </c>
      <c r="I1349" s="39">
        <v>396850763.81626803</v>
      </c>
    </row>
    <row r="1350" spans="1:9" x14ac:dyDescent="0.25">
      <c r="A1350" s="40">
        <v>42255</v>
      </c>
      <c r="B1350" s="39" t="s">
        <v>41</v>
      </c>
      <c r="C1350" s="39" t="s">
        <v>42</v>
      </c>
      <c r="D1350" s="39">
        <v>31786.9</v>
      </c>
      <c r="E1350" s="39">
        <v>39478.550000000003</v>
      </c>
      <c r="F1350" s="39">
        <v>-19.48311</v>
      </c>
      <c r="G1350" s="39">
        <v>-7691.65</v>
      </c>
      <c r="H1350" s="39">
        <v>11.4</v>
      </c>
      <c r="I1350" s="39">
        <v>362526627.72291797</v>
      </c>
    </row>
    <row r="1351" spans="1:9" x14ac:dyDescent="0.25">
      <c r="A1351" s="40">
        <v>42251</v>
      </c>
      <c r="B1351" s="39" t="s">
        <v>41</v>
      </c>
      <c r="C1351" s="39" t="s">
        <v>42</v>
      </c>
      <c r="D1351" s="39">
        <v>39478.550000000003</v>
      </c>
      <c r="E1351" s="39">
        <v>33737.699999999997</v>
      </c>
      <c r="F1351" s="39">
        <v>17.01613</v>
      </c>
      <c r="G1351" s="39">
        <v>5740.85</v>
      </c>
      <c r="H1351" s="39">
        <v>9.6</v>
      </c>
      <c r="I1351" s="39">
        <v>379187788.08564597</v>
      </c>
    </row>
    <row r="1352" spans="1:9" x14ac:dyDescent="0.25">
      <c r="A1352" s="40">
        <v>42250</v>
      </c>
      <c r="B1352" s="39" t="s">
        <v>41</v>
      </c>
      <c r="C1352" s="39" t="s">
        <v>42</v>
      </c>
      <c r="D1352" s="39">
        <v>33737.699999999997</v>
      </c>
      <c r="E1352" s="39">
        <v>34143.65</v>
      </c>
      <c r="F1352" s="39">
        <v>-1.18895</v>
      </c>
      <c r="G1352" s="39">
        <v>-405.95</v>
      </c>
      <c r="H1352" s="39">
        <v>11.1</v>
      </c>
      <c r="I1352" s="39">
        <v>374654009.64826697</v>
      </c>
    </row>
    <row r="1353" spans="1:9" x14ac:dyDescent="0.25">
      <c r="A1353" s="40">
        <v>42249</v>
      </c>
      <c r="B1353" s="39" t="s">
        <v>41</v>
      </c>
      <c r="C1353" s="39" t="s">
        <v>42</v>
      </c>
      <c r="D1353" s="39">
        <v>34143.65</v>
      </c>
      <c r="E1353" s="39">
        <v>42810.45</v>
      </c>
      <c r="F1353" s="39">
        <v>-20.244589999999999</v>
      </c>
      <c r="G1353" s="39">
        <v>-8666.7999999999993</v>
      </c>
      <c r="H1353" s="39">
        <v>11.1</v>
      </c>
      <c r="I1353" s="39">
        <v>379162046.50960398</v>
      </c>
    </row>
    <row r="1354" spans="1:9" x14ac:dyDescent="0.25">
      <c r="A1354" s="40">
        <v>42248</v>
      </c>
      <c r="B1354" s="39" t="s">
        <v>41</v>
      </c>
      <c r="C1354" s="39" t="s">
        <v>42</v>
      </c>
      <c r="D1354" s="39">
        <v>42810.45</v>
      </c>
      <c r="E1354" s="39">
        <v>34811.4</v>
      </c>
      <c r="F1354" s="39">
        <v>22.978249999999999</v>
      </c>
      <c r="G1354" s="39">
        <v>7999.05</v>
      </c>
      <c r="H1354" s="39">
        <v>8</v>
      </c>
      <c r="I1354" s="39">
        <v>342693656.60833901</v>
      </c>
    </row>
    <row r="1355" spans="1:9" x14ac:dyDescent="0.25">
      <c r="A1355" s="40">
        <v>42247</v>
      </c>
      <c r="B1355" s="39" t="s">
        <v>41</v>
      </c>
      <c r="C1355" s="39" t="s">
        <v>42</v>
      </c>
      <c r="D1355" s="39">
        <v>34811.4</v>
      </c>
      <c r="E1355" s="39">
        <v>30128.35</v>
      </c>
      <c r="F1355" s="39">
        <v>15.543670000000001</v>
      </c>
      <c r="G1355" s="39">
        <v>4683.05</v>
      </c>
      <c r="H1355" s="39">
        <v>10.4</v>
      </c>
      <c r="I1355" s="39">
        <v>362209367.93627602</v>
      </c>
    </row>
    <row r="1356" spans="1:9" x14ac:dyDescent="0.25">
      <c r="A1356" s="40">
        <v>42244</v>
      </c>
      <c r="B1356" s="39" t="s">
        <v>41</v>
      </c>
      <c r="C1356" s="39" t="s">
        <v>42</v>
      </c>
      <c r="D1356" s="39">
        <v>30128.35</v>
      </c>
      <c r="E1356" s="39">
        <v>29438.05</v>
      </c>
      <c r="F1356" s="39">
        <v>2.3449200000000001</v>
      </c>
      <c r="G1356" s="39">
        <v>690.3</v>
      </c>
      <c r="H1356" s="39">
        <v>10.4</v>
      </c>
      <c r="I1356" s="39">
        <v>313482669.77090502</v>
      </c>
    </row>
    <row r="1357" spans="1:9" x14ac:dyDescent="0.25">
      <c r="A1357" s="40">
        <v>42243</v>
      </c>
      <c r="B1357" s="39" t="s">
        <v>41</v>
      </c>
      <c r="C1357" s="39" t="s">
        <v>42</v>
      </c>
      <c r="D1357" s="39">
        <v>29438.05</v>
      </c>
      <c r="E1357" s="39">
        <v>28606.55</v>
      </c>
      <c r="F1357" s="39">
        <v>2.9066800000000002</v>
      </c>
      <c r="G1357" s="39">
        <v>831.5</v>
      </c>
      <c r="H1357" s="39">
        <v>12.6</v>
      </c>
      <c r="I1357" s="39">
        <v>371063872.69889998</v>
      </c>
    </row>
    <row r="1358" spans="1:9" x14ac:dyDescent="0.25">
      <c r="A1358" s="40">
        <v>42242</v>
      </c>
      <c r="B1358" s="39" t="s">
        <v>41</v>
      </c>
      <c r="C1358" s="39" t="s">
        <v>42</v>
      </c>
      <c r="D1358" s="39">
        <v>28606.55</v>
      </c>
      <c r="E1358" s="39">
        <v>32466.45</v>
      </c>
      <c r="F1358" s="39">
        <v>-11.88889</v>
      </c>
      <c r="G1358" s="39">
        <v>-3859.9</v>
      </c>
      <c r="H1358" s="39">
        <v>12.5</v>
      </c>
      <c r="I1358" s="39">
        <v>357722237.80555999</v>
      </c>
    </row>
    <row r="1359" spans="1:9" x14ac:dyDescent="0.25">
      <c r="A1359" s="40">
        <v>42241</v>
      </c>
      <c r="B1359" s="39" t="s">
        <v>41</v>
      </c>
      <c r="C1359" s="39" t="s">
        <v>42</v>
      </c>
      <c r="D1359" s="39">
        <v>32466.45</v>
      </c>
      <c r="E1359" s="39">
        <v>32008.3</v>
      </c>
      <c r="F1359" s="39">
        <v>1.4313499999999999</v>
      </c>
      <c r="G1359" s="39">
        <v>458.15</v>
      </c>
      <c r="H1359" s="39">
        <v>13.6</v>
      </c>
      <c r="I1359" s="39">
        <v>441703022.04825699</v>
      </c>
    </row>
    <row r="1360" spans="1:9" x14ac:dyDescent="0.25">
      <c r="A1360" s="40">
        <v>42240</v>
      </c>
      <c r="B1360" s="39" t="s">
        <v>41</v>
      </c>
      <c r="C1360" s="39" t="s">
        <v>42</v>
      </c>
      <c r="D1360" s="39">
        <v>32008.3</v>
      </c>
      <c r="E1360" s="39">
        <v>21224.1</v>
      </c>
      <c r="F1360" s="39">
        <v>50.811109999999999</v>
      </c>
      <c r="G1360" s="39">
        <v>10784.2</v>
      </c>
      <c r="H1360" s="39">
        <v>16</v>
      </c>
      <c r="I1360" s="39">
        <v>512289854.05892003</v>
      </c>
    </row>
    <row r="1361" spans="1:9" x14ac:dyDescent="0.25">
      <c r="A1361" s="40">
        <v>42237</v>
      </c>
      <c r="B1361" s="39" t="s">
        <v>41</v>
      </c>
      <c r="C1361" s="39" t="s">
        <v>42</v>
      </c>
      <c r="D1361" s="39">
        <v>21224.1</v>
      </c>
      <c r="E1361" s="39">
        <v>16559.2</v>
      </c>
      <c r="F1361" s="39">
        <v>28.171050000000001</v>
      </c>
      <c r="G1361" s="39">
        <v>4664.8999999999996</v>
      </c>
      <c r="H1361" s="39">
        <v>16</v>
      </c>
      <c r="I1361" s="39">
        <v>339689739.58416802</v>
      </c>
    </row>
    <row r="1362" spans="1:9" x14ac:dyDescent="0.25">
      <c r="A1362" s="40">
        <v>42236</v>
      </c>
      <c r="B1362" s="39" t="s">
        <v>41</v>
      </c>
      <c r="C1362" s="39" t="s">
        <v>42</v>
      </c>
      <c r="D1362" s="39">
        <v>16559.2</v>
      </c>
      <c r="E1362" s="39">
        <v>13811</v>
      </c>
      <c r="F1362" s="39">
        <v>19.898630000000001</v>
      </c>
      <c r="G1362" s="39">
        <v>2748.2</v>
      </c>
      <c r="H1362" s="39">
        <v>18.399999999999999</v>
      </c>
      <c r="I1362" s="39">
        <v>304770530.47479802</v>
      </c>
    </row>
    <row r="1363" spans="1:9" x14ac:dyDescent="0.25">
      <c r="A1363" s="40">
        <v>42235</v>
      </c>
      <c r="B1363" s="39" t="s">
        <v>41</v>
      </c>
      <c r="C1363" s="39" t="s">
        <v>42</v>
      </c>
      <c r="D1363" s="39">
        <v>13811</v>
      </c>
      <c r="E1363" s="39">
        <v>12877.4</v>
      </c>
      <c r="F1363" s="39">
        <v>7.2499099999999999</v>
      </c>
      <c r="G1363" s="39">
        <v>933.6</v>
      </c>
      <c r="H1363" s="39">
        <v>20.3</v>
      </c>
      <c r="I1363" s="39">
        <v>280431065.97344202</v>
      </c>
    </row>
    <row r="1364" spans="1:9" x14ac:dyDescent="0.25">
      <c r="A1364" s="40">
        <v>42234</v>
      </c>
      <c r="B1364" s="39" t="s">
        <v>41</v>
      </c>
      <c r="C1364" s="39" t="s">
        <v>42</v>
      </c>
      <c r="D1364" s="39">
        <v>12877.4</v>
      </c>
      <c r="E1364" s="39">
        <v>12600</v>
      </c>
      <c r="F1364" s="39">
        <v>2.2015899999999999</v>
      </c>
      <c r="G1364" s="39">
        <v>277.39999999999998</v>
      </c>
      <c r="H1364" s="39">
        <v>17.399999999999999</v>
      </c>
      <c r="I1364" s="39">
        <v>224129945.10943499</v>
      </c>
    </row>
    <row r="1365" spans="1:9" x14ac:dyDescent="0.25">
      <c r="A1365" s="40">
        <v>42233</v>
      </c>
      <c r="B1365" s="39" t="s">
        <v>41</v>
      </c>
      <c r="C1365" s="39" t="s">
        <v>42</v>
      </c>
      <c r="D1365" s="39">
        <v>12600</v>
      </c>
      <c r="E1365" s="39">
        <v>12831.4</v>
      </c>
      <c r="F1365" s="39">
        <v>-1.80339</v>
      </c>
      <c r="G1365" s="39">
        <v>-231.4</v>
      </c>
      <c r="H1365" s="39">
        <v>18.600000000000001</v>
      </c>
      <c r="I1365" s="39">
        <v>234421824.000099</v>
      </c>
    </row>
    <row r="1366" spans="1:9" x14ac:dyDescent="0.25">
      <c r="A1366" s="40">
        <v>42230</v>
      </c>
      <c r="B1366" s="39" t="s">
        <v>41</v>
      </c>
      <c r="C1366" s="39" t="s">
        <v>42</v>
      </c>
      <c r="D1366" s="39">
        <v>12831.4</v>
      </c>
      <c r="E1366" s="39">
        <v>12733.9</v>
      </c>
      <c r="F1366" s="39">
        <v>0.76566999999999996</v>
      </c>
      <c r="G1366" s="39">
        <v>97.5</v>
      </c>
      <c r="H1366" s="39">
        <v>18.600000000000001</v>
      </c>
      <c r="I1366" s="39">
        <v>238726999.40276799</v>
      </c>
    </row>
    <row r="1367" spans="1:9" x14ac:dyDescent="0.25">
      <c r="A1367" s="40">
        <v>42229</v>
      </c>
      <c r="B1367" s="39" t="s">
        <v>41</v>
      </c>
      <c r="C1367" s="39" t="s">
        <v>42</v>
      </c>
      <c r="D1367" s="39">
        <v>12733.9</v>
      </c>
      <c r="E1367" s="39">
        <v>13064.8</v>
      </c>
      <c r="F1367" s="39">
        <v>-2.5327600000000001</v>
      </c>
      <c r="G1367" s="39">
        <v>-330.9</v>
      </c>
      <c r="H1367" s="39">
        <v>18.600000000000001</v>
      </c>
      <c r="I1367" s="39">
        <v>236913021.002767</v>
      </c>
    </row>
    <row r="1368" spans="1:9" x14ac:dyDescent="0.25">
      <c r="A1368" s="40">
        <v>42228</v>
      </c>
      <c r="B1368" s="39" t="s">
        <v>41</v>
      </c>
      <c r="C1368" s="39" t="s">
        <v>42</v>
      </c>
      <c r="D1368" s="39">
        <v>13064.8</v>
      </c>
      <c r="E1368" s="39">
        <v>13396.3</v>
      </c>
      <c r="F1368" s="39">
        <v>-2.4745599999999999</v>
      </c>
      <c r="G1368" s="39">
        <v>-331.5</v>
      </c>
      <c r="H1368" s="39">
        <v>17.399999999999999</v>
      </c>
      <c r="I1368" s="39">
        <v>227391624.61877</v>
      </c>
    </row>
    <row r="1369" spans="1:9" x14ac:dyDescent="0.25">
      <c r="A1369" s="40">
        <v>42227</v>
      </c>
      <c r="B1369" s="39" t="s">
        <v>41</v>
      </c>
      <c r="C1369" s="39" t="s">
        <v>42</v>
      </c>
      <c r="D1369" s="39">
        <v>13396.3</v>
      </c>
      <c r="E1369" s="39">
        <v>12231.15</v>
      </c>
      <c r="F1369" s="39">
        <v>9.5260899999999999</v>
      </c>
      <c r="G1369" s="39">
        <v>1165.1500000000001</v>
      </c>
      <c r="H1369" s="39">
        <v>21.3</v>
      </c>
      <c r="I1369" s="39">
        <v>285406921.17877197</v>
      </c>
    </row>
    <row r="1370" spans="1:9" x14ac:dyDescent="0.25">
      <c r="A1370" s="40">
        <v>42226</v>
      </c>
      <c r="B1370" s="39" t="s">
        <v>41</v>
      </c>
      <c r="C1370" s="39" t="s">
        <v>42</v>
      </c>
      <c r="D1370" s="39">
        <v>12231.15</v>
      </c>
      <c r="E1370" s="39">
        <v>13060</v>
      </c>
      <c r="F1370" s="39">
        <v>-6.3464799999999997</v>
      </c>
      <c r="G1370" s="39">
        <v>-828.85</v>
      </c>
      <c r="H1370" s="39">
        <v>24.7</v>
      </c>
      <c r="I1370" s="39">
        <v>302169419.17609698</v>
      </c>
    </row>
    <row r="1371" spans="1:9" x14ac:dyDescent="0.25">
      <c r="A1371" s="40">
        <v>42223</v>
      </c>
      <c r="B1371" s="39" t="s">
        <v>41</v>
      </c>
      <c r="C1371" s="39" t="s">
        <v>42</v>
      </c>
      <c r="D1371" s="39">
        <v>13060</v>
      </c>
      <c r="E1371" s="39">
        <v>13416.7</v>
      </c>
      <c r="F1371" s="39">
        <v>-2.65863</v>
      </c>
      <c r="G1371" s="39">
        <v>-356.7</v>
      </c>
      <c r="H1371" s="39">
        <v>23.5</v>
      </c>
      <c r="I1371" s="39">
        <v>306974081.06677002</v>
      </c>
    </row>
    <row r="1372" spans="1:9" x14ac:dyDescent="0.25">
      <c r="A1372" s="40">
        <v>42222</v>
      </c>
      <c r="B1372" s="39" t="s">
        <v>41</v>
      </c>
      <c r="C1372" s="39" t="s">
        <v>42</v>
      </c>
      <c r="D1372" s="39">
        <v>13416.7</v>
      </c>
      <c r="E1372" s="39">
        <v>12744.7</v>
      </c>
      <c r="F1372" s="39">
        <v>5.27278</v>
      </c>
      <c r="G1372" s="39">
        <v>672</v>
      </c>
      <c r="H1372" s="39">
        <v>23.5</v>
      </c>
      <c r="I1372" s="39">
        <v>315358281.274773</v>
      </c>
    </row>
    <row r="1373" spans="1:9" x14ac:dyDescent="0.25">
      <c r="A1373" s="40">
        <v>42221</v>
      </c>
      <c r="B1373" s="39" t="s">
        <v>41</v>
      </c>
      <c r="C1373" s="39" t="s">
        <v>42</v>
      </c>
      <c r="D1373" s="39">
        <v>12744.7</v>
      </c>
      <c r="E1373" s="39">
        <v>12966.05</v>
      </c>
      <c r="F1373" s="39">
        <v>-1.7071499999999999</v>
      </c>
      <c r="G1373" s="39">
        <v>-221.35</v>
      </c>
      <c r="H1373" s="39">
        <v>23.5</v>
      </c>
      <c r="I1373" s="39">
        <v>299562983.99476701</v>
      </c>
    </row>
    <row r="1374" spans="1:9" x14ac:dyDescent="0.25">
      <c r="A1374" s="40">
        <v>42220</v>
      </c>
      <c r="B1374" s="39" t="s">
        <v>41</v>
      </c>
      <c r="C1374" s="39" t="s">
        <v>42</v>
      </c>
      <c r="D1374" s="39">
        <v>12966.05</v>
      </c>
      <c r="E1374" s="39">
        <v>12646.95</v>
      </c>
      <c r="F1374" s="39">
        <v>2.5231400000000002</v>
      </c>
      <c r="G1374" s="39">
        <v>319.10000000000002</v>
      </c>
      <c r="H1374" s="39">
        <v>23.7</v>
      </c>
      <c r="I1374" s="39">
        <v>307359005.08543599</v>
      </c>
    </row>
    <row r="1375" spans="1:9" x14ac:dyDescent="0.25">
      <c r="A1375" s="40">
        <v>42219</v>
      </c>
      <c r="B1375" s="39" t="s">
        <v>41</v>
      </c>
      <c r="C1375" s="39" t="s">
        <v>42</v>
      </c>
      <c r="D1375" s="39">
        <v>12646.95</v>
      </c>
      <c r="E1375" s="39">
        <v>12896.65</v>
      </c>
      <c r="F1375" s="39">
        <v>-1.9361600000000001</v>
      </c>
      <c r="G1375" s="39">
        <v>-249.7</v>
      </c>
      <c r="H1375" s="39">
        <v>23.7</v>
      </c>
      <c r="I1375" s="39">
        <v>299794769.36809999</v>
      </c>
    </row>
    <row r="1376" spans="1:9" x14ac:dyDescent="0.25">
      <c r="A1376" s="40">
        <v>42216</v>
      </c>
      <c r="B1376" s="39" t="s">
        <v>41</v>
      </c>
      <c r="C1376" s="39" t="s">
        <v>42</v>
      </c>
      <c r="D1376" s="39">
        <v>12896.65</v>
      </c>
      <c r="E1376" s="39">
        <v>12838.3</v>
      </c>
      <c r="F1376" s="39">
        <v>0.45450000000000002</v>
      </c>
      <c r="G1376" s="39">
        <v>58.35</v>
      </c>
      <c r="H1376" s="39">
        <v>23.7</v>
      </c>
      <c r="I1376" s="39">
        <v>305713884.56276798</v>
      </c>
    </row>
    <row r="1377" spans="1:9" x14ac:dyDescent="0.25">
      <c r="A1377" s="40">
        <v>42215</v>
      </c>
      <c r="B1377" s="39" t="s">
        <v>41</v>
      </c>
      <c r="C1377" s="39" t="s">
        <v>42</v>
      </c>
      <c r="D1377" s="39">
        <v>12838.3</v>
      </c>
      <c r="E1377" s="39">
        <v>13055.95</v>
      </c>
      <c r="F1377" s="39">
        <v>-1.66706</v>
      </c>
      <c r="G1377" s="39">
        <v>-217.65</v>
      </c>
      <c r="H1377" s="39">
        <v>23.9</v>
      </c>
      <c r="I1377" s="39">
        <v>306898363.25876802</v>
      </c>
    </row>
    <row r="1378" spans="1:9" x14ac:dyDescent="0.25">
      <c r="A1378" s="40">
        <v>42214</v>
      </c>
      <c r="B1378" s="39" t="s">
        <v>41</v>
      </c>
      <c r="C1378" s="39" t="s">
        <v>42</v>
      </c>
      <c r="D1378" s="39">
        <v>13055.95</v>
      </c>
      <c r="E1378" s="39">
        <v>13518</v>
      </c>
      <c r="F1378" s="39">
        <v>-3.41804</v>
      </c>
      <c r="G1378" s="39">
        <v>-462.05</v>
      </c>
      <c r="H1378" s="39">
        <v>23</v>
      </c>
      <c r="I1378" s="39">
        <v>300350911.19476998</v>
      </c>
    </row>
    <row r="1379" spans="1:9" x14ac:dyDescent="0.25">
      <c r="A1379" s="40">
        <v>42213</v>
      </c>
      <c r="B1379" s="39" t="s">
        <v>41</v>
      </c>
      <c r="C1379" s="39" t="s">
        <v>42</v>
      </c>
      <c r="D1379" s="39">
        <v>13518</v>
      </c>
      <c r="E1379" s="39">
        <v>16140.05</v>
      </c>
      <c r="F1379" s="39">
        <v>-16.245609999999999</v>
      </c>
      <c r="G1379" s="39">
        <v>-2622.05</v>
      </c>
      <c r="H1379" s="39">
        <v>23</v>
      </c>
      <c r="I1379" s="39">
        <v>310980328.32010698</v>
      </c>
    </row>
    <row r="1380" spans="1:9" x14ac:dyDescent="0.25">
      <c r="A1380" s="40">
        <v>42212</v>
      </c>
      <c r="B1380" s="39" t="s">
        <v>41</v>
      </c>
      <c r="C1380" s="39" t="s">
        <v>42</v>
      </c>
      <c r="D1380" s="39">
        <v>16140.05</v>
      </c>
      <c r="E1380" s="39">
        <v>14551.1</v>
      </c>
      <c r="F1380" s="39">
        <v>10.919790000000001</v>
      </c>
      <c r="G1380" s="39">
        <v>1588.95</v>
      </c>
      <c r="H1380" s="39">
        <v>21.1</v>
      </c>
      <c r="I1380" s="39">
        <v>340634248.84546101</v>
      </c>
    </row>
    <row r="1381" spans="1:9" x14ac:dyDescent="0.25">
      <c r="A1381" s="40">
        <v>42209</v>
      </c>
      <c r="B1381" s="39" t="s">
        <v>41</v>
      </c>
      <c r="C1381" s="39" t="s">
        <v>42</v>
      </c>
      <c r="D1381" s="39">
        <v>14551.1</v>
      </c>
      <c r="E1381" s="39">
        <v>13431.3</v>
      </c>
      <c r="F1381" s="39">
        <v>8.3372399999999995</v>
      </c>
      <c r="G1381" s="39">
        <v>1119.8</v>
      </c>
      <c r="H1381" s="39">
        <v>23.5</v>
      </c>
      <c r="I1381" s="39">
        <v>342022247.397448</v>
      </c>
    </row>
    <row r="1382" spans="1:9" x14ac:dyDescent="0.25">
      <c r="A1382" s="40">
        <v>42208</v>
      </c>
      <c r="B1382" s="39" t="s">
        <v>41</v>
      </c>
      <c r="C1382" s="39" t="s">
        <v>42</v>
      </c>
      <c r="D1382" s="39">
        <v>13431.3</v>
      </c>
      <c r="E1382" s="39">
        <v>13245.05</v>
      </c>
      <c r="F1382" s="39">
        <v>1.4061900000000001</v>
      </c>
      <c r="G1382" s="39">
        <v>186.25</v>
      </c>
      <c r="H1382" s="39">
        <v>25.3</v>
      </c>
      <c r="I1382" s="39">
        <v>339877792.91210598</v>
      </c>
    </row>
    <row r="1383" spans="1:9" x14ac:dyDescent="0.25">
      <c r="A1383" s="40">
        <v>42207</v>
      </c>
      <c r="B1383" s="39" t="s">
        <v>41</v>
      </c>
      <c r="C1383" s="39" t="s">
        <v>42</v>
      </c>
      <c r="D1383" s="39">
        <v>13245.05</v>
      </c>
      <c r="E1383" s="39">
        <v>13343.25</v>
      </c>
      <c r="F1383" s="39">
        <v>-0.73594999999999999</v>
      </c>
      <c r="G1383" s="39">
        <v>-98.2</v>
      </c>
      <c r="H1383" s="39">
        <v>26.1</v>
      </c>
      <c r="I1383" s="39">
        <v>345760794.04543799</v>
      </c>
    </row>
    <row r="1384" spans="1:9" x14ac:dyDescent="0.25">
      <c r="A1384" s="40">
        <v>42206</v>
      </c>
      <c r="B1384" s="39" t="s">
        <v>41</v>
      </c>
      <c r="C1384" s="39" t="s">
        <v>42</v>
      </c>
      <c r="D1384" s="39">
        <v>13343.25</v>
      </c>
      <c r="E1384" s="39">
        <v>13354.85</v>
      </c>
      <c r="F1384" s="39">
        <v>-8.6860000000000007E-2</v>
      </c>
      <c r="G1384" s="39">
        <v>-11.6</v>
      </c>
      <c r="H1384" s="39">
        <v>24.5</v>
      </c>
      <c r="I1384" s="39">
        <v>326975095.88010502</v>
      </c>
    </row>
    <row r="1385" spans="1:9" x14ac:dyDescent="0.25">
      <c r="A1385" s="40">
        <v>42205</v>
      </c>
      <c r="B1385" s="39" t="s">
        <v>41</v>
      </c>
      <c r="C1385" s="39" t="s">
        <v>42</v>
      </c>
      <c r="D1385" s="39">
        <v>13354.85</v>
      </c>
      <c r="E1385" s="39">
        <v>13773.7</v>
      </c>
      <c r="F1385" s="39">
        <v>-3.04094</v>
      </c>
      <c r="G1385" s="39">
        <v>-418.85</v>
      </c>
      <c r="H1385" s="39">
        <v>28.7</v>
      </c>
      <c r="I1385" s="39">
        <v>383349722.79743898</v>
      </c>
    </row>
    <row r="1386" spans="1:9" x14ac:dyDescent="0.25">
      <c r="A1386" s="40">
        <v>42202</v>
      </c>
      <c r="B1386" s="39" t="s">
        <v>41</v>
      </c>
      <c r="C1386" s="39" t="s">
        <v>42</v>
      </c>
      <c r="D1386" s="39">
        <v>13773.7</v>
      </c>
      <c r="E1386" s="39">
        <v>13856.05</v>
      </c>
      <c r="F1386" s="39">
        <v>-0.59433000000000002</v>
      </c>
      <c r="G1386" s="39">
        <v>-82.35</v>
      </c>
      <c r="H1386" s="39">
        <v>28.7</v>
      </c>
      <c r="I1386" s="39">
        <v>395372772.95477498</v>
      </c>
    </row>
    <row r="1387" spans="1:9" x14ac:dyDescent="0.25">
      <c r="A1387" s="40">
        <v>42201</v>
      </c>
      <c r="B1387" s="39" t="s">
        <v>41</v>
      </c>
      <c r="C1387" s="39" t="s">
        <v>42</v>
      </c>
      <c r="D1387" s="39">
        <v>13856.05</v>
      </c>
      <c r="E1387" s="39">
        <v>15740.1</v>
      </c>
      <c r="F1387" s="39">
        <v>-11.969749999999999</v>
      </c>
      <c r="G1387" s="39">
        <v>-1884.05</v>
      </c>
      <c r="H1387" s="39">
        <v>28.7</v>
      </c>
      <c r="I1387" s="39">
        <v>397736622.018776</v>
      </c>
    </row>
    <row r="1388" spans="1:9" x14ac:dyDescent="0.25">
      <c r="A1388" s="40">
        <v>42200</v>
      </c>
      <c r="B1388" s="39" t="s">
        <v>41</v>
      </c>
      <c r="C1388" s="39" t="s">
        <v>42</v>
      </c>
      <c r="D1388" s="39">
        <v>15740.1</v>
      </c>
      <c r="E1388" s="39">
        <v>16161.05</v>
      </c>
      <c r="F1388" s="39">
        <v>-2.6047199999999999</v>
      </c>
      <c r="G1388" s="39">
        <v>-420.95</v>
      </c>
      <c r="H1388" s="39">
        <v>22.3</v>
      </c>
      <c r="I1388" s="39">
        <v>351081461.424124</v>
      </c>
    </row>
    <row r="1389" spans="1:9" x14ac:dyDescent="0.25">
      <c r="A1389" s="40">
        <v>42199</v>
      </c>
      <c r="B1389" s="39" t="s">
        <v>41</v>
      </c>
      <c r="C1389" s="39" t="s">
        <v>42</v>
      </c>
      <c r="D1389" s="39">
        <v>16161.05</v>
      </c>
      <c r="E1389" s="39">
        <v>16373.45</v>
      </c>
      <c r="F1389" s="39">
        <v>-1.29722</v>
      </c>
      <c r="G1389" s="39">
        <v>-212.4</v>
      </c>
      <c r="H1389" s="39">
        <v>21.3</v>
      </c>
      <c r="I1389" s="39">
        <v>344309661.88546097</v>
      </c>
    </row>
    <row r="1390" spans="1:9" x14ac:dyDescent="0.25">
      <c r="A1390" s="40">
        <v>42198</v>
      </c>
      <c r="B1390" s="39" t="s">
        <v>41</v>
      </c>
      <c r="C1390" s="39" t="s">
        <v>42</v>
      </c>
      <c r="D1390" s="39">
        <v>16373.45</v>
      </c>
      <c r="E1390" s="39">
        <v>20756.150000000001</v>
      </c>
      <c r="F1390" s="39">
        <v>-21.115189999999998</v>
      </c>
      <c r="G1390" s="39">
        <v>-4382.7</v>
      </c>
      <c r="H1390" s="39">
        <v>19.3</v>
      </c>
      <c r="I1390" s="39">
        <v>316087924.061463</v>
      </c>
    </row>
    <row r="1391" spans="1:9" x14ac:dyDescent="0.25">
      <c r="A1391" s="40">
        <v>42195</v>
      </c>
      <c r="B1391" s="39" t="s">
        <v>41</v>
      </c>
      <c r="C1391" s="39" t="s">
        <v>42</v>
      </c>
      <c r="D1391" s="39">
        <v>20756.150000000001</v>
      </c>
      <c r="E1391" s="39">
        <v>25305.25</v>
      </c>
      <c r="F1391" s="39">
        <v>-17.976900000000001</v>
      </c>
      <c r="G1391" s="39">
        <v>-4549.1000000000004</v>
      </c>
      <c r="H1391" s="39">
        <v>14.5</v>
      </c>
      <c r="I1391" s="39">
        <v>301066018.50949699</v>
      </c>
    </row>
    <row r="1392" spans="1:9" x14ac:dyDescent="0.25">
      <c r="A1392" s="40">
        <v>42194</v>
      </c>
      <c r="B1392" s="39" t="s">
        <v>41</v>
      </c>
      <c r="C1392" s="39" t="s">
        <v>42</v>
      </c>
      <c r="D1392" s="39">
        <v>25305.25</v>
      </c>
      <c r="E1392" s="39">
        <v>24086.5</v>
      </c>
      <c r="F1392" s="39">
        <v>5.0598900000000002</v>
      </c>
      <c r="G1392" s="39">
        <v>1218.75</v>
      </c>
      <c r="H1392" s="39">
        <v>13.5</v>
      </c>
      <c r="I1392" s="39">
        <v>341745039.42686701</v>
      </c>
    </row>
    <row r="1393" spans="1:9" x14ac:dyDescent="0.25">
      <c r="A1393" s="40">
        <v>42193</v>
      </c>
      <c r="B1393" s="39" t="s">
        <v>41</v>
      </c>
      <c r="C1393" s="39" t="s">
        <v>42</v>
      </c>
      <c r="D1393" s="39">
        <v>24086.5</v>
      </c>
      <c r="E1393" s="39">
        <v>19876.2</v>
      </c>
      <c r="F1393" s="39">
        <v>21.18262</v>
      </c>
      <c r="G1393" s="39">
        <v>4210.3</v>
      </c>
      <c r="H1393" s="39">
        <v>14.7</v>
      </c>
      <c r="I1393" s="39">
        <v>354189734.42685699</v>
      </c>
    </row>
    <row r="1394" spans="1:9" x14ac:dyDescent="0.25">
      <c r="A1394" s="40">
        <v>42192</v>
      </c>
      <c r="B1394" s="39" t="s">
        <v>41</v>
      </c>
      <c r="C1394" s="39" t="s">
        <v>42</v>
      </c>
      <c r="D1394" s="39">
        <v>19876.2</v>
      </c>
      <c r="E1394" s="39">
        <v>21878.6</v>
      </c>
      <c r="F1394" s="39">
        <v>-9.1523199999999996</v>
      </c>
      <c r="G1394" s="39">
        <v>-2002.4</v>
      </c>
      <c r="H1394" s="39">
        <v>16.399999999999999</v>
      </c>
      <c r="I1394" s="39">
        <v>326067205.88815701</v>
      </c>
    </row>
    <row r="1395" spans="1:9" x14ac:dyDescent="0.25">
      <c r="A1395" s="40">
        <v>42191</v>
      </c>
      <c r="B1395" s="39" t="s">
        <v>41</v>
      </c>
      <c r="C1395" s="39" t="s">
        <v>42</v>
      </c>
      <c r="D1395" s="39">
        <v>21878.6</v>
      </c>
      <c r="E1395" s="39">
        <v>21072.9</v>
      </c>
      <c r="F1395" s="39">
        <v>3.8233899999999998</v>
      </c>
      <c r="G1395" s="39">
        <v>805.7</v>
      </c>
      <c r="H1395" s="39">
        <v>16.399999999999999</v>
      </c>
      <c r="I1395" s="39">
        <v>358916390.99750602</v>
      </c>
    </row>
    <row r="1396" spans="1:9" x14ac:dyDescent="0.25">
      <c r="A1396" s="40">
        <v>42187</v>
      </c>
      <c r="B1396" s="39" t="s">
        <v>41</v>
      </c>
      <c r="C1396" s="39" t="s">
        <v>42</v>
      </c>
      <c r="D1396" s="39">
        <v>21072.9</v>
      </c>
      <c r="E1396" s="39">
        <v>18878.55</v>
      </c>
      <c r="F1396" s="39">
        <v>11.62351</v>
      </c>
      <c r="G1396" s="39">
        <v>2194.35</v>
      </c>
      <c r="H1396" s="39">
        <v>16.399999999999999</v>
      </c>
      <c r="I1396" s="39">
        <v>345698957.69616699</v>
      </c>
    </row>
    <row r="1397" spans="1:9" x14ac:dyDescent="0.25">
      <c r="A1397" s="40">
        <v>42186</v>
      </c>
      <c r="B1397" s="39" t="s">
        <v>41</v>
      </c>
      <c r="C1397" s="39" t="s">
        <v>42</v>
      </c>
      <c r="D1397" s="39">
        <v>18878.55</v>
      </c>
      <c r="E1397" s="39">
        <v>22254.05</v>
      </c>
      <c r="F1397" s="39">
        <v>-15.16803</v>
      </c>
      <c r="G1397" s="39">
        <v>-3375.5</v>
      </c>
      <c r="H1397" s="39">
        <v>19.8</v>
      </c>
      <c r="I1397" s="39">
        <v>373887920.75214899</v>
      </c>
    </row>
    <row r="1398" spans="1:9" x14ac:dyDescent="0.25">
      <c r="A1398" s="40">
        <v>42185</v>
      </c>
      <c r="B1398" s="39" t="s">
        <v>41</v>
      </c>
      <c r="C1398" s="39" t="s">
        <v>42</v>
      </c>
      <c r="D1398" s="39">
        <v>22254.05</v>
      </c>
      <c r="E1398" s="39">
        <v>22380.55</v>
      </c>
      <c r="F1398" s="39">
        <v>-0.56521999999999994</v>
      </c>
      <c r="G1398" s="39">
        <v>-126.5</v>
      </c>
      <c r="H1398" s="39">
        <v>19.399999999999999</v>
      </c>
      <c r="I1398" s="39">
        <v>431837763.20550901</v>
      </c>
    </row>
    <row r="1399" spans="1:9" x14ac:dyDescent="0.25">
      <c r="A1399" s="40">
        <v>42184</v>
      </c>
      <c r="B1399" s="39" t="s">
        <v>41</v>
      </c>
      <c r="C1399" s="39" t="s">
        <v>42</v>
      </c>
      <c r="D1399" s="39">
        <v>22380.55</v>
      </c>
      <c r="E1399" s="39">
        <v>16660.150000000001</v>
      </c>
      <c r="F1399" s="39">
        <v>34.335830000000001</v>
      </c>
      <c r="G1399" s="39">
        <v>5720.4</v>
      </c>
      <c r="H1399" s="39">
        <v>22.3</v>
      </c>
      <c r="I1399" s="39">
        <v>499196078.898844</v>
      </c>
    </row>
    <row r="1400" spans="1:9" x14ac:dyDescent="0.25">
      <c r="A1400" s="40">
        <v>42181</v>
      </c>
      <c r="B1400" s="39" t="s">
        <v>41</v>
      </c>
      <c r="C1400" s="39" t="s">
        <v>42</v>
      </c>
      <c r="D1400" s="39">
        <v>16660.150000000001</v>
      </c>
      <c r="E1400" s="39">
        <v>16918.95</v>
      </c>
      <c r="F1400" s="39">
        <v>-1.52965</v>
      </c>
      <c r="G1400" s="39">
        <v>-258.8</v>
      </c>
      <c r="H1400" s="39">
        <v>28</v>
      </c>
      <c r="I1400" s="39">
        <v>466565945.80279797</v>
      </c>
    </row>
    <row r="1401" spans="1:9" x14ac:dyDescent="0.25">
      <c r="A1401" s="40">
        <v>42180</v>
      </c>
      <c r="B1401" s="39" t="s">
        <v>41</v>
      </c>
      <c r="C1401" s="39" t="s">
        <v>42</v>
      </c>
      <c r="D1401" s="39">
        <v>16918.95</v>
      </c>
      <c r="E1401" s="39">
        <v>16833.900000000001</v>
      </c>
      <c r="F1401" s="39">
        <v>0.50522999999999996</v>
      </c>
      <c r="G1401" s="39">
        <v>85.05</v>
      </c>
      <c r="H1401" s="39">
        <v>28.8</v>
      </c>
      <c r="I1401" s="39">
        <v>487348775.64813399</v>
      </c>
    </row>
    <row r="1402" spans="1:9" x14ac:dyDescent="0.25">
      <c r="A1402" s="40">
        <v>42179</v>
      </c>
      <c r="B1402" s="39" t="s">
        <v>41</v>
      </c>
      <c r="C1402" s="39" t="s">
        <v>42</v>
      </c>
      <c r="D1402" s="39">
        <v>16833.900000000001</v>
      </c>
      <c r="E1402" s="39">
        <v>15800.35</v>
      </c>
      <c r="F1402" s="39">
        <v>6.5413100000000002</v>
      </c>
      <c r="G1402" s="39">
        <v>1033.55</v>
      </c>
      <c r="H1402" s="39">
        <v>30.3</v>
      </c>
      <c r="I1402" s="39">
        <v>510149768.336133</v>
      </c>
    </row>
    <row r="1403" spans="1:9" x14ac:dyDescent="0.25">
      <c r="A1403" s="40">
        <v>42178</v>
      </c>
      <c r="B1403" s="39" t="s">
        <v>41</v>
      </c>
      <c r="C1403" s="39" t="s">
        <v>42</v>
      </c>
      <c r="D1403" s="39">
        <v>15800.35</v>
      </c>
      <c r="E1403" s="39">
        <v>16769.849999999999</v>
      </c>
      <c r="F1403" s="39">
        <v>-5.7812099999999997</v>
      </c>
      <c r="G1403" s="39">
        <v>-969.5</v>
      </c>
      <c r="H1403" s="39">
        <v>30.3</v>
      </c>
      <c r="I1403" s="39">
        <v>478828132.05079198</v>
      </c>
    </row>
    <row r="1404" spans="1:9" x14ac:dyDescent="0.25">
      <c r="A1404" s="40">
        <v>42177</v>
      </c>
      <c r="B1404" s="39" t="s">
        <v>41</v>
      </c>
      <c r="C1404" s="39" t="s">
        <v>42</v>
      </c>
      <c r="D1404" s="39">
        <v>16769.849999999999</v>
      </c>
      <c r="E1404" s="39">
        <v>18918.400000000001</v>
      </c>
      <c r="F1404" s="39">
        <v>-11.35693</v>
      </c>
      <c r="G1404" s="39">
        <v>-2148.5500000000002</v>
      </c>
      <c r="H1404" s="39">
        <v>27.3</v>
      </c>
      <c r="I1404" s="39">
        <v>457899189.06413299</v>
      </c>
    </row>
    <row r="1405" spans="1:9" x14ac:dyDescent="0.25">
      <c r="A1405" s="40">
        <v>42174</v>
      </c>
      <c r="B1405" s="39" t="s">
        <v>41</v>
      </c>
      <c r="C1405" s="39" t="s">
        <v>42</v>
      </c>
      <c r="D1405" s="39">
        <v>18918.400000000001</v>
      </c>
      <c r="E1405" s="39">
        <v>17861.650000000001</v>
      </c>
      <c r="F1405" s="39">
        <v>5.9163100000000002</v>
      </c>
      <c r="G1405" s="39">
        <v>1056.75</v>
      </c>
      <c r="H1405" s="39">
        <v>23.3</v>
      </c>
      <c r="I1405" s="39">
        <v>440891546.28281599</v>
      </c>
    </row>
    <row r="1406" spans="1:9" x14ac:dyDescent="0.25">
      <c r="A1406" s="40">
        <v>42173</v>
      </c>
      <c r="B1406" s="39" t="s">
        <v>41</v>
      </c>
      <c r="C1406" s="39" t="s">
        <v>42</v>
      </c>
      <c r="D1406" s="39">
        <v>17861.650000000001</v>
      </c>
      <c r="E1406" s="39">
        <v>19457.400000000001</v>
      </c>
      <c r="F1406" s="39">
        <v>-8.2012499999999999</v>
      </c>
      <c r="G1406" s="39">
        <v>-1595.75</v>
      </c>
      <c r="H1406" s="39">
        <v>21.1</v>
      </c>
      <c r="I1406" s="39">
        <v>376968456.162808</v>
      </c>
    </row>
    <row r="1407" spans="1:9" x14ac:dyDescent="0.25">
      <c r="A1407" s="40">
        <v>42172</v>
      </c>
      <c r="B1407" s="39" t="s">
        <v>41</v>
      </c>
      <c r="C1407" s="39" t="s">
        <v>42</v>
      </c>
      <c r="D1407" s="39">
        <v>19457.400000000001</v>
      </c>
      <c r="E1407" s="39">
        <v>19523.75</v>
      </c>
      <c r="F1407" s="39">
        <v>-0.33983999999999998</v>
      </c>
      <c r="G1407" s="39">
        <v>-66.349999999999994</v>
      </c>
      <c r="H1407" s="39">
        <v>17.600000000000001</v>
      </c>
      <c r="I1407" s="39">
        <v>342545710.97615403</v>
      </c>
    </row>
    <row r="1408" spans="1:9" x14ac:dyDescent="0.25">
      <c r="A1408" s="40">
        <v>42171</v>
      </c>
      <c r="B1408" s="39" t="s">
        <v>41</v>
      </c>
      <c r="C1408" s="39" t="s">
        <v>42</v>
      </c>
      <c r="D1408" s="39">
        <v>19523.75</v>
      </c>
      <c r="E1408" s="39">
        <v>20508.400000000001</v>
      </c>
      <c r="F1408" s="39">
        <v>-4.8011999999999997</v>
      </c>
      <c r="G1408" s="39">
        <v>-984.65</v>
      </c>
      <c r="H1408" s="39">
        <v>16.399999999999999</v>
      </c>
      <c r="I1408" s="39">
        <v>320285296.53348798</v>
      </c>
    </row>
    <row r="1409" spans="1:9" x14ac:dyDescent="0.25">
      <c r="A1409" s="40">
        <v>42170</v>
      </c>
      <c r="B1409" s="39" t="s">
        <v>41</v>
      </c>
      <c r="C1409" s="39" t="s">
        <v>42</v>
      </c>
      <c r="D1409" s="39">
        <v>20508.400000000001</v>
      </c>
      <c r="E1409" s="39">
        <v>18751.95</v>
      </c>
      <c r="F1409" s="39">
        <v>9.3667599999999993</v>
      </c>
      <c r="G1409" s="39">
        <v>1756.45</v>
      </c>
      <c r="H1409" s="39">
        <v>18.8</v>
      </c>
      <c r="I1409" s="39">
        <v>385658547.88282901</v>
      </c>
    </row>
    <row r="1410" spans="1:9" x14ac:dyDescent="0.25">
      <c r="A1410" s="40">
        <v>42167</v>
      </c>
      <c r="B1410" s="39" t="s">
        <v>41</v>
      </c>
      <c r="C1410" s="39" t="s">
        <v>42</v>
      </c>
      <c r="D1410" s="39">
        <v>18751.95</v>
      </c>
      <c r="E1410" s="39">
        <v>17985.150000000001</v>
      </c>
      <c r="F1410" s="39">
        <v>4.2635199999999998</v>
      </c>
      <c r="G1410" s="39">
        <v>766.8</v>
      </c>
      <c r="H1410" s="39">
        <v>21.2</v>
      </c>
      <c r="I1410" s="39">
        <v>397633349.56814802</v>
      </c>
    </row>
    <row r="1411" spans="1:9" x14ac:dyDescent="0.25">
      <c r="A1411" s="40">
        <v>42166</v>
      </c>
      <c r="B1411" s="39" t="s">
        <v>41</v>
      </c>
      <c r="C1411" s="39" t="s">
        <v>42</v>
      </c>
      <c r="D1411" s="39">
        <v>17985.150000000001</v>
      </c>
      <c r="E1411" s="39">
        <v>18755.45</v>
      </c>
      <c r="F1411" s="39">
        <v>-4.1070700000000002</v>
      </c>
      <c r="G1411" s="39">
        <v>-770.3</v>
      </c>
      <c r="H1411" s="39">
        <v>21.2</v>
      </c>
      <c r="I1411" s="39">
        <v>381373427.13614202</v>
      </c>
    </row>
    <row r="1412" spans="1:9" x14ac:dyDescent="0.25">
      <c r="A1412" s="40">
        <v>42165</v>
      </c>
      <c r="B1412" s="39" t="s">
        <v>41</v>
      </c>
      <c r="C1412" s="39" t="s">
        <v>42</v>
      </c>
      <c r="D1412" s="39">
        <v>18755.45</v>
      </c>
      <c r="E1412" s="39">
        <v>20617.25</v>
      </c>
      <c r="F1412" s="39">
        <v>-9.0303000000000004</v>
      </c>
      <c r="G1412" s="39">
        <v>-1861.8</v>
      </c>
      <c r="H1412" s="39">
        <v>21.2</v>
      </c>
      <c r="I1412" s="39">
        <v>397707566.74148202</v>
      </c>
    </row>
    <row r="1413" spans="1:9" x14ac:dyDescent="0.25">
      <c r="A1413" s="40">
        <v>42164</v>
      </c>
      <c r="B1413" s="39" t="s">
        <v>41</v>
      </c>
      <c r="C1413" s="39" t="s">
        <v>42</v>
      </c>
      <c r="D1413" s="39">
        <v>20617.25</v>
      </c>
      <c r="E1413" s="39">
        <v>21368.65</v>
      </c>
      <c r="F1413" s="39">
        <v>-3.5163700000000002</v>
      </c>
      <c r="G1413" s="39">
        <v>-751.4</v>
      </c>
      <c r="H1413" s="39">
        <v>19.8</v>
      </c>
      <c r="I1413" s="39">
        <v>408322711.97349602</v>
      </c>
    </row>
    <row r="1414" spans="1:9" x14ac:dyDescent="0.25">
      <c r="A1414" s="40">
        <v>42163</v>
      </c>
      <c r="B1414" s="39" t="s">
        <v>41</v>
      </c>
      <c r="C1414" s="39" t="s">
        <v>42</v>
      </c>
      <c r="D1414" s="39">
        <v>21368.65</v>
      </c>
      <c r="E1414" s="39">
        <v>20387.45</v>
      </c>
      <c r="F1414" s="39">
        <v>4.8127599999999999</v>
      </c>
      <c r="G1414" s="39">
        <v>981.2</v>
      </c>
      <c r="H1414" s="39">
        <v>19.5</v>
      </c>
      <c r="I1414" s="39">
        <v>416793523.84283602</v>
      </c>
    </row>
    <row r="1415" spans="1:9" x14ac:dyDescent="0.25">
      <c r="A1415" s="40">
        <v>42160</v>
      </c>
      <c r="B1415" s="39" t="s">
        <v>41</v>
      </c>
      <c r="C1415" s="39" t="s">
        <v>42</v>
      </c>
      <c r="D1415" s="39">
        <v>20387.45</v>
      </c>
      <c r="E1415" s="39">
        <v>20823.75</v>
      </c>
      <c r="F1415" s="39">
        <v>-2.0952000000000002</v>
      </c>
      <c r="G1415" s="39">
        <v>-436.3</v>
      </c>
      <c r="H1415" s="39">
        <v>20.6</v>
      </c>
      <c r="I1415" s="39">
        <v>420081504.42149502</v>
      </c>
    </row>
    <row r="1416" spans="1:9" x14ac:dyDescent="0.25">
      <c r="A1416" s="40">
        <v>42159</v>
      </c>
      <c r="B1416" s="39" t="s">
        <v>41</v>
      </c>
      <c r="C1416" s="39" t="s">
        <v>42</v>
      </c>
      <c r="D1416" s="39">
        <v>20823.75</v>
      </c>
      <c r="E1416" s="39">
        <v>19541.5</v>
      </c>
      <c r="F1416" s="39">
        <v>6.56168</v>
      </c>
      <c r="G1416" s="39">
        <v>1282.25</v>
      </c>
      <c r="H1416" s="39">
        <v>20.6</v>
      </c>
      <c r="I1416" s="39">
        <v>429071425.20016497</v>
      </c>
    </row>
    <row r="1417" spans="1:9" x14ac:dyDescent="0.25">
      <c r="A1417" s="40">
        <v>42158</v>
      </c>
      <c r="B1417" s="39" t="s">
        <v>41</v>
      </c>
      <c r="C1417" s="39" t="s">
        <v>42</v>
      </c>
      <c r="D1417" s="39">
        <v>19541.5</v>
      </c>
      <c r="E1417" s="39">
        <v>20692.75</v>
      </c>
      <c r="F1417" s="39">
        <v>-5.5635399999999997</v>
      </c>
      <c r="G1417" s="39">
        <v>-1151.25</v>
      </c>
      <c r="H1417" s="39">
        <v>21.5</v>
      </c>
      <c r="I1417" s="39">
        <v>420238133.62682098</v>
      </c>
    </row>
    <row r="1418" spans="1:9" x14ac:dyDescent="0.25">
      <c r="A1418" s="40">
        <v>42157</v>
      </c>
      <c r="B1418" s="39" t="s">
        <v>41</v>
      </c>
      <c r="C1418" s="39" t="s">
        <v>42</v>
      </c>
      <c r="D1418" s="39">
        <v>20692.75</v>
      </c>
      <c r="E1418" s="39">
        <v>19954.150000000001</v>
      </c>
      <c r="F1418" s="39">
        <v>3.7014900000000002</v>
      </c>
      <c r="G1418" s="39">
        <v>738.6</v>
      </c>
      <c r="H1418" s="39">
        <v>21.8</v>
      </c>
      <c r="I1418" s="39">
        <v>451203482.42682999</v>
      </c>
    </row>
    <row r="1419" spans="1:9" x14ac:dyDescent="0.25">
      <c r="A1419" s="40">
        <v>42156</v>
      </c>
      <c r="B1419" s="39" t="s">
        <v>41</v>
      </c>
      <c r="C1419" s="39" t="s">
        <v>42</v>
      </c>
      <c r="D1419" s="39">
        <v>19954.150000000001</v>
      </c>
      <c r="E1419" s="39">
        <v>20088.05</v>
      </c>
      <c r="F1419" s="39">
        <v>-0.66657</v>
      </c>
      <c r="G1419" s="39">
        <v>-133.9</v>
      </c>
      <c r="H1419" s="39">
        <v>24.01</v>
      </c>
      <c r="I1419" s="39">
        <v>479060244.21042401</v>
      </c>
    </row>
    <row r="1420" spans="1:9" x14ac:dyDescent="0.25">
      <c r="A1420" s="40">
        <v>42153</v>
      </c>
      <c r="B1420" s="39" t="s">
        <v>41</v>
      </c>
      <c r="C1420" s="39" t="s">
        <v>42</v>
      </c>
      <c r="D1420" s="39">
        <v>20088.05</v>
      </c>
      <c r="E1420" s="39">
        <v>19732.599999999999</v>
      </c>
      <c r="F1420" s="39">
        <v>1.8013300000000001</v>
      </c>
      <c r="G1420" s="39">
        <v>355.45</v>
      </c>
      <c r="H1420" s="39">
        <v>23.81</v>
      </c>
      <c r="I1420" s="39">
        <v>478257312.19469202</v>
      </c>
    </row>
    <row r="1421" spans="1:9" x14ac:dyDescent="0.25">
      <c r="A1421" s="40">
        <v>42152</v>
      </c>
      <c r="B1421" s="39" t="s">
        <v>41</v>
      </c>
      <c r="C1421" s="39" t="s">
        <v>42</v>
      </c>
      <c r="D1421" s="39">
        <v>19732.599999999999</v>
      </c>
      <c r="E1421" s="39">
        <v>19797.150000000001</v>
      </c>
      <c r="F1421" s="39">
        <v>-0.32606000000000002</v>
      </c>
      <c r="G1421" s="39">
        <v>-64.55</v>
      </c>
      <c r="H1421" s="39">
        <v>23.31</v>
      </c>
      <c r="I1421" s="39">
        <v>459928440.58522302</v>
      </c>
    </row>
    <row r="1422" spans="1:9" x14ac:dyDescent="0.25">
      <c r="A1422" s="40">
        <v>42151</v>
      </c>
      <c r="B1422" s="39" t="s">
        <v>41</v>
      </c>
      <c r="C1422" s="39" t="s">
        <v>42</v>
      </c>
      <c r="D1422" s="39">
        <v>19797.150000000001</v>
      </c>
      <c r="E1422" s="39">
        <v>20840.55</v>
      </c>
      <c r="F1422" s="39">
        <v>-5.0065900000000001</v>
      </c>
      <c r="G1422" s="39">
        <v>-1043.4000000000001</v>
      </c>
      <c r="H1422" s="39">
        <v>23.51</v>
      </c>
      <c r="I1422" s="39">
        <v>465392405.25575697</v>
      </c>
    </row>
    <row r="1423" spans="1:9" x14ac:dyDescent="0.25">
      <c r="A1423" s="40">
        <v>42150</v>
      </c>
      <c r="B1423" s="39" t="s">
        <v>41</v>
      </c>
      <c r="C1423" s="39" t="s">
        <v>42</v>
      </c>
      <c r="D1423" s="39">
        <v>20840.55</v>
      </c>
      <c r="E1423" s="39">
        <v>19607.650000000001</v>
      </c>
      <c r="F1423" s="39">
        <v>6.2878499999999997</v>
      </c>
      <c r="G1423" s="39">
        <v>1232.9000000000001</v>
      </c>
      <c r="H1423" s="39">
        <v>23.81</v>
      </c>
      <c r="I1423" s="39">
        <v>496172870.321365</v>
      </c>
    </row>
    <row r="1424" spans="1:9" x14ac:dyDescent="0.25">
      <c r="A1424" s="40">
        <v>42146</v>
      </c>
      <c r="B1424" s="39" t="s">
        <v>41</v>
      </c>
      <c r="C1424" s="39" t="s">
        <v>42</v>
      </c>
      <c r="D1424" s="39">
        <v>19607.650000000001</v>
      </c>
      <c r="E1424" s="39">
        <v>19312.099999999999</v>
      </c>
      <c r="F1424" s="39">
        <v>1.5303899999999999</v>
      </c>
      <c r="G1424" s="39">
        <v>295.55</v>
      </c>
      <c r="H1424" s="39">
        <v>24.61</v>
      </c>
      <c r="I1424" s="39">
        <v>482506044.65442199</v>
      </c>
    </row>
    <row r="1425" spans="1:9" x14ac:dyDescent="0.25">
      <c r="A1425" s="40">
        <v>42145</v>
      </c>
      <c r="B1425" s="39" t="s">
        <v>41</v>
      </c>
      <c r="C1425" s="39" t="s">
        <v>42</v>
      </c>
      <c r="D1425" s="39">
        <v>19312.099999999999</v>
      </c>
      <c r="E1425" s="39">
        <v>20832.05</v>
      </c>
      <c r="F1425" s="39">
        <v>-7.2962100000000003</v>
      </c>
      <c r="G1425" s="39">
        <v>-1519.95</v>
      </c>
      <c r="H1425" s="39">
        <v>24.61</v>
      </c>
      <c r="I1425" s="39">
        <v>475233135.27988601</v>
      </c>
    </row>
    <row r="1426" spans="1:9" x14ac:dyDescent="0.25">
      <c r="A1426" s="40">
        <v>42144</v>
      </c>
      <c r="B1426" s="39" t="s">
        <v>41</v>
      </c>
      <c r="C1426" s="39" t="s">
        <v>42</v>
      </c>
      <c r="D1426" s="39">
        <v>20832.05</v>
      </c>
      <c r="E1426" s="39">
        <v>20832.75</v>
      </c>
      <c r="F1426" s="39">
        <v>-3.3600000000000001E-3</v>
      </c>
      <c r="G1426" s="39">
        <v>-0.7</v>
      </c>
      <c r="H1426" s="39">
        <v>24.61</v>
      </c>
      <c r="I1426" s="39">
        <v>512636141.89069802</v>
      </c>
    </row>
    <row r="1427" spans="1:9" x14ac:dyDescent="0.25">
      <c r="A1427" s="40">
        <v>42143</v>
      </c>
      <c r="B1427" s="39" t="s">
        <v>41</v>
      </c>
      <c r="C1427" s="39" t="s">
        <v>42</v>
      </c>
      <c r="D1427" s="39">
        <v>20832.75</v>
      </c>
      <c r="E1427" s="39">
        <v>21122.25</v>
      </c>
      <c r="F1427" s="39">
        <v>-1.37059</v>
      </c>
      <c r="G1427" s="39">
        <v>-289.5</v>
      </c>
      <c r="H1427" s="39">
        <v>24.01</v>
      </c>
      <c r="I1427" s="39">
        <v>500153717.52616501</v>
      </c>
    </row>
    <row r="1428" spans="1:9" x14ac:dyDescent="0.25">
      <c r="A1428" s="40">
        <v>42142</v>
      </c>
      <c r="B1428" s="39" t="s">
        <v>41</v>
      </c>
      <c r="C1428" s="39" t="s">
        <v>42</v>
      </c>
      <c r="D1428" s="39">
        <v>21122.25</v>
      </c>
      <c r="E1428" s="39">
        <v>22712.25</v>
      </c>
      <c r="F1428" s="39">
        <v>-7.0006300000000001</v>
      </c>
      <c r="G1428" s="39">
        <v>-1590</v>
      </c>
      <c r="H1428" s="39">
        <v>24.81</v>
      </c>
      <c r="I1428" s="39">
        <v>524001848.19416702</v>
      </c>
    </row>
    <row r="1429" spans="1:9" x14ac:dyDescent="0.25">
      <c r="A1429" s="40">
        <v>42139</v>
      </c>
      <c r="B1429" s="39" t="s">
        <v>41</v>
      </c>
      <c r="C1429" s="39" t="s">
        <v>42</v>
      </c>
      <c r="D1429" s="39">
        <v>22712.25</v>
      </c>
      <c r="E1429" s="39">
        <v>22992.25</v>
      </c>
      <c r="F1429" s="39">
        <v>-1.2178</v>
      </c>
      <c r="G1429" s="39">
        <v>-280</v>
      </c>
      <c r="H1429" s="39">
        <v>24.81</v>
      </c>
      <c r="I1429" s="39">
        <v>563446648.75417995</v>
      </c>
    </row>
    <row r="1430" spans="1:9" x14ac:dyDescent="0.25">
      <c r="A1430" s="40">
        <v>42138</v>
      </c>
      <c r="B1430" s="39" t="s">
        <v>41</v>
      </c>
      <c r="C1430" s="39" t="s">
        <v>42</v>
      </c>
      <c r="D1430" s="39">
        <v>22992.25</v>
      </c>
      <c r="E1430" s="39">
        <v>24060</v>
      </c>
      <c r="F1430" s="39">
        <v>-4.4378599999999997</v>
      </c>
      <c r="G1430" s="39">
        <v>-1067.75</v>
      </c>
      <c r="H1430" s="39">
        <v>24.21</v>
      </c>
      <c r="I1430" s="39">
        <v>556597552.94084895</v>
      </c>
    </row>
    <row r="1431" spans="1:9" x14ac:dyDescent="0.25">
      <c r="A1431" s="40">
        <v>42137</v>
      </c>
      <c r="B1431" s="39" t="s">
        <v>41</v>
      </c>
      <c r="C1431" s="39" t="s">
        <v>42</v>
      </c>
      <c r="D1431" s="39">
        <v>24060</v>
      </c>
      <c r="E1431" s="39">
        <v>24748.25</v>
      </c>
      <c r="F1431" s="39">
        <v>-2.7810000000000001</v>
      </c>
      <c r="G1431" s="39">
        <v>-688.25</v>
      </c>
      <c r="H1431" s="39">
        <v>23.01</v>
      </c>
      <c r="I1431" s="39">
        <v>553573699.04018998</v>
      </c>
    </row>
    <row r="1432" spans="1:9" x14ac:dyDescent="0.25">
      <c r="A1432" s="40">
        <v>42136</v>
      </c>
      <c r="B1432" s="39" t="s">
        <v>41</v>
      </c>
      <c r="C1432" s="39" t="s">
        <v>42</v>
      </c>
      <c r="D1432" s="39">
        <v>24748.25</v>
      </c>
      <c r="E1432" s="39">
        <v>25584</v>
      </c>
      <c r="F1432" s="39">
        <v>-3.2666900000000001</v>
      </c>
      <c r="G1432" s="39">
        <v>-835.75</v>
      </c>
      <c r="H1432" s="39">
        <v>23.01</v>
      </c>
      <c r="I1432" s="39">
        <v>569408989.91152894</v>
      </c>
    </row>
    <row r="1433" spans="1:9" x14ac:dyDescent="0.25">
      <c r="A1433" s="40">
        <v>42135</v>
      </c>
      <c r="B1433" s="39" t="s">
        <v>41</v>
      </c>
      <c r="C1433" s="39" t="s">
        <v>42</v>
      </c>
      <c r="D1433" s="39">
        <v>25584</v>
      </c>
      <c r="E1433" s="39">
        <v>24151.75</v>
      </c>
      <c r="F1433" s="39">
        <v>5.9302099999999998</v>
      </c>
      <c r="G1433" s="39">
        <v>1432.25</v>
      </c>
      <c r="H1433" s="39">
        <v>23.41</v>
      </c>
      <c r="I1433" s="39">
        <v>598871568.25620198</v>
      </c>
    </row>
    <row r="1434" spans="1:9" x14ac:dyDescent="0.25">
      <c r="A1434" s="40">
        <v>42132</v>
      </c>
      <c r="B1434" s="39" t="s">
        <v>41</v>
      </c>
      <c r="C1434" s="39" t="s">
        <v>42</v>
      </c>
      <c r="D1434" s="39">
        <v>24151.75</v>
      </c>
      <c r="E1434" s="39">
        <v>26421</v>
      </c>
      <c r="F1434" s="39">
        <v>-8.5888100000000005</v>
      </c>
      <c r="G1434" s="39">
        <v>-2269.25</v>
      </c>
      <c r="H1434" s="39">
        <v>23.29</v>
      </c>
      <c r="I1434" s="39">
        <v>562447177.68885803</v>
      </c>
    </row>
    <row r="1435" spans="1:9" x14ac:dyDescent="0.25">
      <c r="A1435" s="40">
        <v>42131</v>
      </c>
      <c r="B1435" s="39" t="s">
        <v>41</v>
      </c>
      <c r="C1435" s="39" t="s">
        <v>42</v>
      </c>
      <c r="D1435" s="39">
        <v>26421</v>
      </c>
      <c r="E1435" s="39">
        <v>27146.25</v>
      </c>
      <c r="F1435" s="39">
        <v>-2.67164</v>
      </c>
      <c r="G1435" s="39">
        <v>-725.25</v>
      </c>
      <c r="H1435" s="39">
        <v>20.73</v>
      </c>
      <c r="I1435" s="39">
        <v>547655826.66420901</v>
      </c>
    </row>
    <row r="1436" spans="1:9" x14ac:dyDescent="0.25">
      <c r="A1436" s="40">
        <v>42130</v>
      </c>
      <c r="B1436" s="39" t="s">
        <v>41</v>
      </c>
      <c r="C1436" s="39" t="s">
        <v>42</v>
      </c>
      <c r="D1436" s="39">
        <v>27146.25</v>
      </c>
      <c r="E1436" s="39">
        <v>26258.25</v>
      </c>
      <c r="F1436" s="39">
        <v>3.3817900000000001</v>
      </c>
      <c r="G1436" s="39">
        <v>888</v>
      </c>
      <c r="H1436" s="39">
        <v>20.79</v>
      </c>
      <c r="I1436" s="39">
        <v>564317620.41021502</v>
      </c>
    </row>
    <row r="1437" spans="1:9" x14ac:dyDescent="0.25">
      <c r="A1437" s="40">
        <v>42129</v>
      </c>
      <c r="B1437" s="39" t="s">
        <v>41</v>
      </c>
      <c r="C1437" s="39" t="s">
        <v>42</v>
      </c>
      <c r="D1437" s="39">
        <v>26258.25</v>
      </c>
      <c r="E1437" s="39">
        <v>24238.75</v>
      </c>
      <c r="F1437" s="39">
        <v>8.3316999999999997</v>
      </c>
      <c r="G1437" s="39">
        <v>2019.5</v>
      </c>
      <c r="H1437" s="39">
        <v>22.07</v>
      </c>
      <c r="I1437" s="39">
        <v>579468391.418208</v>
      </c>
    </row>
    <row r="1438" spans="1:9" x14ac:dyDescent="0.25">
      <c r="A1438" s="40">
        <v>42128</v>
      </c>
      <c r="B1438" s="39" t="s">
        <v>41</v>
      </c>
      <c r="C1438" s="39" t="s">
        <v>42</v>
      </c>
      <c r="D1438" s="39">
        <v>24238.75</v>
      </c>
      <c r="E1438" s="39">
        <v>24239.5</v>
      </c>
      <c r="F1438" s="39">
        <v>-3.0899999999999999E-3</v>
      </c>
      <c r="G1438" s="39">
        <v>-0.75</v>
      </c>
      <c r="H1438" s="39">
        <v>22.07</v>
      </c>
      <c r="I1438" s="39">
        <v>534901963.09685802</v>
      </c>
    </row>
    <row r="1439" spans="1:9" x14ac:dyDescent="0.25">
      <c r="A1439" s="40">
        <v>42125</v>
      </c>
      <c r="B1439" s="39" t="s">
        <v>41</v>
      </c>
      <c r="C1439" s="39" t="s">
        <v>42</v>
      </c>
      <c r="D1439" s="39">
        <v>24239.5</v>
      </c>
      <c r="E1439" s="39">
        <v>27139.25</v>
      </c>
      <c r="F1439" s="39">
        <v>-10.684710000000001</v>
      </c>
      <c r="G1439" s="39">
        <v>-2899.75</v>
      </c>
      <c r="H1439" s="39">
        <v>21.67</v>
      </c>
      <c r="I1439" s="39">
        <v>525222714.13485801</v>
      </c>
    </row>
    <row r="1440" spans="1:9" x14ac:dyDescent="0.25">
      <c r="A1440" s="40">
        <v>42124</v>
      </c>
      <c r="B1440" s="39" t="s">
        <v>41</v>
      </c>
      <c r="C1440" s="39" t="s">
        <v>42</v>
      </c>
      <c r="D1440" s="39">
        <v>27139.25</v>
      </c>
      <c r="E1440" s="39">
        <v>26080</v>
      </c>
      <c r="F1440" s="39">
        <v>4.0615399999999999</v>
      </c>
      <c r="G1440" s="39">
        <v>1059.25</v>
      </c>
      <c r="H1440" s="39">
        <v>21.67</v>
      </c>
      <c r="I1440" s="39">
        <v>588054644.05554795</v>
      </c>
    </row>
    <row r="1441" spans="1:9" x14ac:dyDescent="0.25">
      <c r="A1441" s="40">
        <v>42123</v>
      </c>
      <c r="B1441" s="39" t="s">
        <v>41</v>
      </c>
      <c r="C1441" s="39" t="s">
        <v>42</v>
      </c>
      <c r="D1441" s="39">
        <v>26080</v>
      </c>
      <c r="E1441" s="39">
        <v>24275.5</v>
      </c>
      <c r="F1441" s="39">
        <v>7.4334199999999999</v>
      </c>
      <c r="G1441" s="39">
        <v>1804.5</v>
      </c>
      <c r="H1441" s="39">
        <v>22.17</v>
      </c>
      <c r="I1441" s="39">
        <v>578142761.38687301</v>
      </c>
    </row>
    <row r="1442" spans="1:9" x14ac:dyDescent="0.25">
      <c r="A1442" s="40">
        <v>42122</v>
      </c>
      <c r="B1442" s="39" t="s">
        <v>41</v>
      </c>
      <c r="C1442" s="39" t="s">
        <v>42</v>
      </c>
      <c r="D1442" s="39">
        <v>24275.5</v>
      </c>
      <c r="E1442" s="39">
        <v>26282</v>
      </c>
      <c r="F1442" s="39">
        <v>-7.6345000000000001</v>
      </c>
      <c r="G1442" s="39">
        <v>-2006.5</v>
      </c>
      <c r="H1442" s="39">
        <v>22.17</v>
      </c>
      <c r="I1442" s="39">
        <v>538140513.95885897</v>
      </c>
    </row>
    <row r="1443" spans="1:9" x14ac:dyDescent="0.25">
      <c r="A1443" s="40">
        <v>42121</v>
      </c>
      <c r="B1443" s="39" t="s">
        <v>41</v>
      </c>
      <c r="C1443" s="39" t="s">
        <v>42</v>
      </c>
      <c r="D1443" s="39">
        <v>26282</v>
      </c>
      <c r="E1443" s="39">
        <v>24849.75</v>
      </c>
      <c r="F1443" s="39">
        <v>5.7636399999999997</v>
      </c>
      <c r="G1443" s="39">
        <v>1432.25</v>
      </c>
      <c r="H1443" s="39">
        <v>21.97</v>
      </c>
      <c r="I1443" s="39">
        <v>577364307.62154102</v>
      </c>
    </row>
    <row r="1444" spans="1:9" x14ac:dyDescent="0.25">
      <c r="A1444" s="40">
        <v>42118</v>
      </c>
      <c r="B1444" s="39" t="s">
        <v>41</v>
      </c>
      <c r="C1444" s="39" t="s">
        <v>42</v>
      </c>
      <c r="D1444" s="39">
        <v>24849.75</v>
      </c>
      <c r="E1444" s="39">
        <v>25087.25</v>
      </c>
      <c r="F1444" s="39">
        <v>-0.94669999999999999</v>
      </c>
      <c r="G1444" s="39">
        <v>-237.5</v>
      </c>
      <c r="H1444" s="39">
        <v>21.97</v>
      </c>
      <c r="I1444" s="39">
        <v>545900567.05419695</v>
      </c>
    </row>
    <row r="1445" spans="1:9" x14ac:dyDescent="0.25">
      <c r="A1445" s="40">
        <v>42117</v>
      </c>
      <c r="B1445" s="39" t="s">
        <v>41</v>
      </c>
      <c r="C1445" s="39" t="s">
        <v>42</v>
      </c>
      <c r="D1445" s="39">
        <v>25087.25</v>
      </c>
      <c r="E1445" s="39">
        <v>25719.75</v>
      </c>
      <c r="F1445" s="39">
        <v>-2.4592000000000001</v>
      </c>
      <c r="G1445" s="39">
        <v>-632.5</v>
      </c>
      <c r="H1445" s="39">
        <v>21.57</v>
      </c>
      <c r="I1445" s="39">
        <v>541083079.08753204</v>
      </c>
    </row>
    <row r="1446" spans="1:9" x14ac:dyDescent="0.25">
      <c r="A1446" s="40">
        <v>42116</v>
      </c>
      <c r="B1446" s="39" t="s">
        <v>41</v>
      </c>
      <c r="C1446" s="39" t="s">
        <v>42</v>
      </c>
      <c r="D1446" s="39">
        <v>25719.75</v>
      </c>
      <c r="E1446" s="39">
        <v>26405</v>
      </c>
      <c r="F1446" s="39">
        <v>-2.5951499999999998</v>
      </c>
      <c r="G1446" s="39">
        <v>-685.25</v>
      </c>
      <c r="H1446" s="39">
        <v>21.13</v>
      </c>
      <c r="I1446" s="39">
        <v>543408181.13420403</v>
      </c>
    </row>
    <row r="1447" spans="1:9" x14ac:dyDescent="0.25">
      <c r="A1447" s="40">
        <v>42115</v>
      </c>
      <c r="B1447" s="39" t="s">
        <v>41</v>
      </c>
      <c r="C1447" s="39" t="s">
        <v>42</v>
      </c>
      <c r="D1447" s="39">
        <v>26405</v>
      </c>
      <c r="E1447" s="39">
        <v>26577.25</v>
      </c>
      <c r="F1447" s="39">
        <v>-0.64810999999999996</v>
      </c>
      <c r="G1447" s="39">
        <v>-172.25</v>
      </c>
      <c r="H1447" s="39">
        <v>20.81</v>
      </c>
      <c r="I1447" s="39">
        <v>549436577.85354197</v>
      </c>
    </row>
    <row r="1448" spans="1:9" x14ac:dyDescent="0.25">
      <c r="A1448" s="40">
        <v>42114</v>
      </c>
      <c r="B1448" s="39" t="s">
        <v>41</v>
      </c>
      <c r="C1448" s="39" t="s">
        <v>42</v>
      </c>
      <c r="D1448" s="39">
        <v>26577.25</v>
      </c>
      <c r="E1448" s="39">
        <v>28280.25</v>
      </c>
      <c r="F1448" s="39">
        <v>-6.0218699999999998</v>
      </c>
      <c r="G1448" s="39">
        <v>-1703</v>
      </c>
      <c r="H1448" s="39">
        <v>20.81</v>
      </c>
      <c r="I1448" s="39">
        <v>553020764.58087695</v>
      </c>
    </row>
    <row r="1449" spans="1:9" x14ac:dyDescent="0.25">
      <c r="A1449" s="40">
        <v>42111</v>
      </c>
      <c r="B1449" s="39" t="s">
        <v>41</v>
      </c>
      <c r="C1449" s="39" t="s">
        <v>42</v>
      </c>
      <c r="D1449" s="39">
        <v>28280.25</v>
      </c>
      <c r="E1449" s="39">
        <v>26413.25</v>
      </c>
      <c r="F1449" s="39">
        <v>7.0684199999999997</v>
      </c>
      <c r="G1449" s="39">
        <v>1867</v>
      </c>
      <c r="H1449" s="39">
        <v>20.309999999999999</v>
      </c>
      <c r="I1449" s="39">
        <v>574316749.86622405</v>
      </c>
    </row>
    <row r="1450" spans="1:9" x14ac:dyDescent="0.25">
      <c r="A1450" s="40">
        <v>42110</v>
      </c>
      <c r="B1450" s="39" t="s">
        <v>41</v>
      </c>
      <c r="C1450" s="39" t="s">
        <v>42</v>
      </c>
      <c r="D1450" s="39">
        <v>26413.25</v>
      </c>
      <c r="E1450" s="39">
        <v>27104</v>
      </c>
      <c r="F1450" s="39">
        <v>-2.5485199999999999</v>
      </c>
      <c r="G1450" s="39">
        <v>-690.75</v>
      </c>
      <c r="H1450" s="39">
        <v>20.59</v>
      </c>
      <c r="I1450" s="39">
        <v>543797329.27154195</v>
      </c>
    </row>
    <row r="1451" spans="1:9" x14ac:dyDescent="0.25">
      <c r="A1451" s="40">
        <v>42109</v>
      </c>
      <c r="B1451" s="39" t="s">
        <v>41</v>
      </c>
      <c r="C1451" s="39" t="s">
        <v>42</v>
      </c>
      <c r="D1451" s="39">
        <v>27104</v>
      </c>
      <c r="E1451" s="39">
        <v>28187.5</v>
      </c>
      <c r="F1451" s="39">
        <v>-3.8439000000000001</v>
      </c>
      <c r="G1451" s="39">
        <v>-1083.5</v>
      </c>
      <c r="H1451" s="39">
        <v>20.39</v>
      </c>
      <c r="I1451" s="39">
        <v>552597725.26954806</v>
      </c>
    </row>
    <row r="1452" spans="1:9" x14ac:dyDescent="0.25">
      <c r="A1452" s="40">
        <v>42108</v>
      </c>
      <c r="B1452" s="39" t="s">
        <v>41</v>
      </c>
      <c r="C1452" s="39" t="s">
        <v>42</v>
      </c>
      <c r="D1452" s="39">
        <v>28187.5</v>
      </c>
      <c r="E1452" s="39">
        <v>29929.5</v>
      </c>
      <c r="F1452" s="39">
        <v>-5.8203399999999998</v>
      </c>
      <c r="G1452" s="39">
        <v>-1742</v>
      </c>
      <c r="H1452" s="39">
        <v>19.989999999999998</v>
      </c>
      <c r="I1452" s="39">
        <v>563413178.16689003</v>
      </c>
    </row>
    <row r="1453" spans="1:9" x14ac:dyDescent="0.25">
      <c r="A1453" s="40">
        <v>42107</v>
      </c>
      <c r="B1453" s="39" t="s">
        <v>41</v>
      </c>
      <c r="C1453" s="39" t="s">
        <v>42</v>
      </c>
      <c r="D1453" s="39">
        <v>29929.5</v>
      </c>
      <c r="E1453" s="39">
        <v>27485</v>
      </c>
      <c r="F1453" s="39">
        <v>8.8939400000000006</v>
      </c>
      <c r="G1453" s="39">
        <v>2444.5</v>
      </c>
      <c r="H1453" s="39">
        <v>20.65</v>
      </c>
      <c r="I1453" s="39">
        <v>617985832.42823696</v>
      </c>
    </row>
    <row r="1454" spans="1:9" x14ac:dyDescent="0.25">
      <c r="A1454" s="40">
        <v>42104</v>
      </c>
      <c r="B1454" s="39" t="s">
        <v>41</v>
      </c>
      <c r="C1454" s="39" t="s">
        <v>42</v>
      </c>
      <c r="D1454" s="39">
        <v>27485</v>
      </c>
      <c r="E1454" s="39">
        <v>30294.5</v>
      </c>
      <c r="F1454" s="39">
        <v>-9.2739600000000006</v>
      </c>
      <c r="G1454" s="39">
        <v>-2809.5</v>
      </c>
      <c r="H1454" s="39">
        <v>20.25</v>
      </c>
      <c r="I1454" s="39">
        <v>556517672.57355106</v>
      </c>
    </row>
    <row r="1455" spans="1:9" x14ac:dyDescent="0.25">
      <c r="A1455" s="40">
        <v>42103</v>
      </c>
      <c r="B1455" s="39" t="s">
        <v>41</v>
      </c>
      <c r="C1455" s="39" t="s">
        <v>42</v>
      </c>
      <c r="D1455" s="39">
        <v>30294.5</v>
      </c>
      <c r="E1455" s="39">
        <v>32665.5</v>
      </c>
      <c r="F1455" s="39">
        <v>-7.2584200000000001</v>
      </c>
      <c r="G1455" s="39">
        <v>-2371</v>
      </c>
      <c r="H1455" s="39">
        <v>20.25</v>
      </c>
      <c r="I1455" s="39">
        <v>613404570.92157304</v>
      </c>
    </row>
    <row r="1456" spans="1:9" x14ac:dyDescent="0.25">
      <c r="A1456" s="40">
        <v>42102</v>
      </c>
      <c r="B1456" s="39" t="s">
        <v>41</v>
      </c>
      <c r="C1456" s="39" t="s">
        <v>42</v>
      </c>
      <c r="D1456" s="39">
        <v>32665.5</v>
      </c>
      <c r="E1456" s="39">
        <v>34215.75</v>
      </c>
      <c r="F1456" s="39">
        <v>-4.5308099999999998</v>
      </c>
      <c r="G1456" s="39">
        <v>-1550.25</v>
      </c>
      <c r="H1456" s="39">
        <v>19.61</v>
      </c>
      <c r="I1456" s="39">
        <v>640506779.05225897</v>
      </c>
    </row>
    <row r="1457" spans="1:9" x14ac:dyDescent="0.25">
      <c r="A1457" s="40">
        <v>42101</v>
      </c>
      <c r="B1457" s="39" t="s">
        <v>41</v>
      </c>
      <c r="C1457" s="39" t="s">
        <v>42</v>
      </c>
      <c r="D1457" s="39">
        <v>34215.75</v>
      </c>
      <c r="E1457" s="39">
        <v>34357.5</v>
      </c>
      <c r="F1457" s="39">
        <v>-0.41256999999999999</v>
      </c>
      <c r="G1457" s="39">
        <v>-141.75</v>
      </c>
      <c r="H1457" s="39">
        <v>18.41</v>
      </c>
      <c r="I1457" s="39">
        <v>629845259.59827101</v>
      </c>
    </row>
    <row r="1458" spans="1:9" x14ac:dyDescent="0.25">
      <c r="A1458" s="40">
        <v>42100</v>
      </c>
      <c r="B1458" s="39" t="s">
        <v>41</v>
      </c>
      <c r="C1458" s="39" t="s">
        <v>42</v>
      </c>
      <c r="D1458" s="39">
        <v>34357.5</v>
      </c>
      <c r="E1458" s="39">
        <v>35854.5</v>
      </c>
      <c r="F1458" s="39">
        <v>-4.1752099999999999</v>
      </c>
      <c r="G1458" s="39">
        <v>-1497</v>
      </c>
      <c r="H1458" s="39">
        <v>18.07</v>
      </c>
      <c r="I1458" s="39">
        <v>620773050.78027201</v>
      </c>
    </row>
    <row r="1459" spans="1:9" x14ac:dyDescent="0.25">
      <c r="A1459" s="40">
        <v>42096</v>
      </c>
      <c r="B1459" s="39" t="s">
        <v>41</v>
      </c>
      <c r="C1459" s="39" t="s">
        <v>42</v>
      </c>
      <c r="D1459" s="39">
        <v>35854.5</v>
      </c>
      <c r="E1459" s="39">
        <v>37095.5</v>
      </c>
      <c r="F1459" s="39">
        <v>-3.3454199999999998</v>
      </c>
      <c r="G1459" s="39">
        <v>-1241</v>
      </c>
      <c r="H1459" s="39">
        <v>17.850000000000001</v>
      </c>
      <c r="I1459" s="39">
        <v>639932932.62828398</v>
      </c>
    </row>
    <row r="1460" spans="1:9" x14ac:dyDescent="0.25">
      <c r="A1460" s="40">
        <v>42095</v>
      </c>
      <c r="B1460" s="39" t="s">
        <v>41</v>
      </c>
      <c r="C1460" s="39" t="s">
        <v>42</v>
      </c>
      <c r="D1460" s="39">
        <v>37095.5</v>
      </c>
      <c r="E1460" s="39">
        <v>37972.75</v>
      </c>
      <c r="F1460" s="39">
        <v>-2.3102100000000001</v>
      </c>
      <c r="G1460" s="39">
        <v>-877.25</v>
      </c>
      <c r="H1460" s="39">
        <v>17.850000000000001</v>
      </c>
      <c r="I1460" s="39">
        <v>662082363.50562704</v>
      </c>
    </row>
    <row r="1461" spans="1:9" x14ac:dyDescent="0.25">
      <c r="A1461" s="40">
        <v>42094</v>
      </c>
      <c r="B1461" s="39" t="s">
        <v>41</v>
      </c>
      <c r="C1461" s="39" t="s">
        <v>42</v>
      </c>
      <c r="D1461" s="39">
        <v>37972.75</v>
      </c>
      <c r="E1461" s="39">
        <v>35903</v>
      </c>
      <c r="F1461" s="39">
        <v>5.7648400000000004</v>
      </c>
      <c r="G1461" s="39">
        <v>2069.75</v>
      </c>
      <c r="H1461" s="39">
        <v>18.27</v>
      </c>
      <c r="I1461" s="39">
        <v>693688120.95296705</v>
      </c>
    </row>
    <row r="1462" spans="1:9" x14ac:dyDescent="0.25">
      <c r="A1462" s="40">
        <v>42093</v>
      </c>
      <c r="B1462" s="39" t="s">
        <v>41</v>
      </c>
      <c r="C1462" s="39" t="s">
        <v>42</v>
      </c>
      <c r="D1462" s="39">
        <v>35903</v>
      </c>
      <c r="E1462" s="39">
        <v>37730.25</v>
      </c>
      <c r="F1462" s="39">
        <v>-4.84293</v>
      </c>
      <c r="G1462" s="39">
        <v>-1827.25</v>
      </c>
      <c r="H1462" s="39">
        <v>18.27</v>
      </c>
      <c r="I1462" s="39">
        <v>655877823.08561802</v>
      </c>
    </row>
    <row r="1463" spans="1:9" x14ac:dyDescent="0.25">
      <c r="A1463" s="40">
        <v>42090</v>
      </c>
      <c r="B1463" s="39" t="s">
        <v>41</v>
      </c>
      <c r="C1463" s="39" t="s">
        <v>42</v>
      </c>
      <c r="D1463" s="39">
        <v>37730.25</v>
      </c>
      <c r="E1463" s="39">
        <v>38614.75</v>
      </c>
      <c r="F1463" s="39">
        <v>-2.2905799999999998</v>
      </c>
      <c r="G1463" s="39">
        <v>-884.5</v>
      </c>
      <c r="H1463" s="39">
        <v>18.05</v>
      </c>
      <c r="I1463" s="39">
        <v>680957463.66629899</v>
      </c>
    </row>
    <row r="1464" spans="1:9" x14ac:dyDescent="0.25">
      <c r="A1464" s="40">
        <v>42089</v>
      </c>
      <c r="B1464" s="39" t="s">
        <v>41</v>
      </c>
      <c r="C1464" s="39" t="s">
        <v>42</v>
      </c>
      <c r="D1464" s="39">
        <v>38614.75</v>
      </c>
      <c r="E1464" s="39">
        <v>39294.75</v>
      </c>
      <c r="F1464" s="39">
        <v>-1.73051</v>
      </c>
      <c r="G1464" s="39">
        <v>-680</v>
      </c>
      <c r="H1464" s="39">
        <v>18.05</v>
      </c>
      <c r="I1464" s="39">
        <v>696920964.48097301</v>
      </c>
    </row>
    <row r="1465" spans="1:9" x14ac:dyDescent="0.25">
      <c r="A1465" s="40">
        <v>42088</v>
      </c>
      <c r="B1465" s="39" t="s">
        <v>41</v>
      </c>
      <c r="C1465" s="39" t="s">
        <v>42</v>
      </c>
      <c r="D1465" s="39">
        <v>39294.75</v>
      </c>
      <c r="E1465" s="39">
        <v>36404.75</v>
      </c>
      <c r="F1465" s="39">
        <v>7.9385199999999996</v>
      </c>
      <c r="G1465" s="39">
        <v>2890</v>
      </c>
      <c r="H1465" s="39">
        <v>18.61</v>
      </c>
      <c r="I1465" s="39">
        <v>731198698.93431103</v>
      </c>
    </row>
    <row r="1466" spans="1:9" x14ac:dyDescent="0.25">
      <c r="A1466" s="40">
        <v>42087</v>
      </c>
      <c r="B1466" s="39" t="s">
        <v>41</v>
      </c>
      <c r="C1466" s="39" t="s">
        <v>42</v>
      </c>
      <c r="D1466" s="39">
        <v>36404.75</v>
      </c>
      <c r="E1466" s="39">
        <v>37168.25</v>
      </c>
      <c r="F1466" s="39">
        <v>-2.0541700000000001</v>
      </c>
      <c r="G1466" s="39">
        <v>-763.5</v>
      </c>
      <c r="H1466" s="39">
        <v>19.13</v>
      </c>
      <c r="I1466" s="39">
        <v>696351902.507622</v>
      </c>
    </row>
    <row r="1467" spans="1:9" x14ac:dyDescent="0.25">
      <c r="A1467" s="40">
        <v>42086</v>
      </c>
      <c r="B1467" s="39" t="s">
        <v>41</v>
      </c>
      <c r="C1467" s="39" t="s">
        <v>42</v>
      </c>
      <c r="D1467" s="39">
        <v>37168.25</v>
      </c>
      <c r="E1467" s="39">
        <v>37554.5</v>
      </c>
      <c r="F1467" s="39">
        <v>-1.02851</v>
      </c>
      <c r="G1467" s="39">
        <v>-386.25</v>
      </c>
      <c r="H1467" s="39">
        <v>18.75</v>
      </c>
      <c r="I1467" s="39">
        <v>696832234.19162798</v>
      </c>
    </row>
    <row r="1468" spans="1:9" x14ac:dyDescent="0.25">
      <c r="A1468" s="40">
        <v>42083</v>
      </c>
      <c r="B1468" s="39" t="s">
        <v>41</v>
      </c>
      <c r="C1468" s="39" t="s">
        <v>42</v>
      </c>
      <c r="D1468" s="39">
        <v>37554.5</v>
      </c>
      <c r="E1468" s="39">
        <v>39052</v>
      </c>
      <c r="F1468" s="39">
        <v>-3.8346300000000002</v>
      </c>
      <c r="G1468" s="39">
        <v>-1497.5</v>
      </c>
      <c r="H1468" s="39">
        <v>17.989999999999998</v>
      </c>
      <c r="I1468" s="39">
        <v>675532248.76163101</v>
      </c>
    </row>
    <row r="1469" spans="1:9" x14ac:dyDescent="0.25">
      <c r="A1469" s="40">
        <v>42082</v>
      </c>
      <c r="B1469" s="39" t="s">
        <v>41</v>
      </c>
      <c r="C1469" s="39" t="s">
        <v>42</v>
      </c>
      <c r="D1469" s="39">
        <v>39052</v>
      </c>
      <c r="E1469" s="39">
        <v>39005</v>
      </c>
      <c r="F1469" s="39">
        <v>0.1205</v>
      </c>
      <c r="G1469" s="39">
        <v>47</v>
      </c>
      <c r="H1469" s="39">
        <v>16.510000000000002</v>
      </c>
      <c r="I1469" s="39">
        <v>644672394.63497603</v>
      </c>
    </row>
    <row r="1470" spans="1:9" x14ac:dyDescent="0.25">
      <c r="A1470" s="40">
        <v>42081</v>
      </c>
      <c r="B1470" s="39" t="s">
        <v>41</v>
      </c>
      <c r="C1470" s="39" t="s">
        <v>42</v>
      </c>
      <c r="D1470" s="39">
        <v>39005</v>
      </c>
      <c r="E1470" s="39">
        <v>43238.5</v>
      </c>
      <c r="F1470" s="39">
        <v>-9.7910400000000006</v>
      </c>
      <c r="G1470" s="39">
        <v>-4233.5</v>
      </c>
      <c r="H1470" s="39">
        <v>16.11</v>
      </c>
      <c r="I1470" s="39">
        <v>628294516.25364196</v>
      </c>
    </row>
    <row r="1471" spans="1:9" x14ac:dyDescent="0.25">
      <c r="A1471" s="40">
        <v>42080</v>
      </c>
      <c r="B1471" s="39" t="s">
        <v>41</v>
      </c>
      <c r="C1471" s="39" t="s">
        <v>42</v>
      </c>
      <c r="D1471" s="39">
        <v>43238.5</v>
      </c>
      <c r="E1471" s="39">
        <v>43845.25</v>
      </c>
      <c r="F1471" s="39">
        <v>-1.38384</v>
      </c>
      <c r="G1471" s="39">
        <v>-606.75</v>
      </c>
      <c r="H1471" s="39">
        <v>16.11</v>
      </c>
      <c r="I1471" s="39">
        <v>696487948.75100899</v>
      </c>
    </row>
    <row r="1472" spans="1:9" x14ac:dyDescent="0.25">
      <c r="A1472" s="40">
        <v>42079</v>
      </c>
      <c r="B1472" s="39" t="s">
        <v>41</v>
      </c>
      <c r="C1472" s="39" t="s">
        <v>42</v>
      </c>
      <c r="D1472" s="39">
        <v>43845.25</v>
      </c>
      <c r="E1472" s="39">
        <v>45865.5</v>
      </c>
      <c r="F1472" s="39">
        <v>-4.4047299999999998</v>
      </c>
      <c r="G1472" s="39">
        <v>-2020.25</v>
      </c>
      <c r="H1472" s="39">
        <v>16.149999999999999</v>
      </c>
      <c r="I1472" s="39">
        <v>708015318.49301398</v>
      </c>
    </row>
    <row r="1473" spans="1:9" x14ac:dyDescent="0.25">
      <c r="A1473" s="40">
        <v>42076</v>
      </c>
      <c r="B1473" s="39" t="s">
        <v>41</v>
      </c>
      <c r="C1473" s="39" t="s">
        <v>42</v>
      </c>
      <c r="D1473" s="39">
        <v>45865.5</v>
      </c>
      <c r="E1473" s="39">
        <v>43513.25</v>
      </c>
      <c r="F1473" s="39">
        <v>5.4058200000000003</v>
      </c>
      <c r="G1473" s="39">
        <v>2352.25</v>
      </c>
      <c r="H1473" s="39">
        <v>15.97</v>
      </c>
      <c r="I1473" s="39">
        <v>732382627.85236299</v>
      </c>
    </row>
    <row r="1474" spans="1:9" x14ac:dyDescent="0.25">
      <c r="A1474" s="40">
        <v>42075</v>
      </c>
      <c r="B1474" s="39" t="s">
        <v>41</v>
      </c>
      <c r="C1474" s="39" t="s">
        <v>42</v>
      </c>
      <c r="D1474" s="39">
        <v>43513.25</v>
      </c>
      <c r="E1474" s="39">
        <v>49785.5</v>
      </c>
      <c r="F1474" s="39">
        <v>-12.598549999999999</v>
      </c>
      <c r="G1474" s="39">
        <v>-6272.25</v>
      </c>
      <c r="H1474" s="39">
        <v>16.03</v>
      </c>
      <c r="I1474" s="39">
        <v>697432575.67167795</v>
      </c>
    </row>
    <row r="1475" spans="1:9" x14ac:dyDescent="0.25">
      <c r="A1475" s="40">
        <v>42074</v>
      </c>
      <c r="B1475" s="39" t="s">
        <v>41</v>
      </c>
      <c r="C1475" s="39" t="s">
        <v>42</v>
      </c>
      <c r="D1475" s="39">
        <v>49785.5</v>
      </c>
      <c r="E1475" s="39">
        <v>48773.25</v>
      </c>
      <c r="F1475" s="39">
        <v>2.0754199999999998</v>
      </c>
      <c r="G1475" s="39">
        <v>1012.25</v>
      </c>
      <c r="H1475" s="39">
        <v>15.83</v>
      </c>
      <c r="I1475" s="39">
        <v>788007416.46572804</v>
      </c>
    </row>
    <row r="1476" spans="1:9" x14ac:dyDescent="0.25">
      <c r="A1476" s="40">
        <v>42073</v>
      </c>
      <c r="B1476" s="39" t="s">
        <v>41</v>
      </c>
      <c r="C1476" s="39" t="s">
        <v>42</v>
      </c>
      <c r="D1476" s="39">
        <v>48773.25</v>
      </c>
      <c r="E1476" s="39">
        <v>44172</v>
      </c>
      <c r="F1476" s="39">
        <v>10.41667</v>
      </c>
      <c r="G1476" s="39">
        <v>4601.25</v>
      </c>
      <c r="H1476" s="39">
        <v>16.41</v>
      </c>
      <c r="I1476" s="39">
        <v>800273957.17838597</v>
      </c>
    </row>
    <row r="1477" spans="1:9" x14ac:dyDescent="0.25">
      <c r="A1477" s="40">
        <v>42072</v>
      </c>
      <c r="B1477" s="39" t="s">
        <v>41</v>
      </c>
      <c r="C1477" s="39" t="s">
        <v>42</v>
      </c>
      <c r="D1477" s="39">
        <v>44172</v>
      </c>
      <c r="E1477" s="39">
        <v>45603.75</v>
      </c>
      <c r="F1477" s="39">
        <v>-3.1395400000000002</v>
      </c>
      <c r="G1477" s="39">
        <v>-1431.75</v>
      </c>
      <c r="H1477" s="39">
        <v>16.809999999999999</v>
      </c>
      <c r="I1477" s="39">
        <v>742445214.04834998</v>
      </c>
    </row>
    <row r="1478" spans="1:9" x14ac:dyDescent="0.25">
      <c r="A1478" s="40">
        <v>42069</v>
      </c>
      <c r="B1478" s="39" t="s">
        <v>41</v>
      </c>
      <c r="C1478" s="39" t="s">
        <v>42</v>
      </c>
      <c r="D1478" s="39">
        <v>45603.75</v>
      </c>
      <c r="E1478" s="39">
        <v>41635</v>
      </c>
      <c r="F1478" s="39">
        <v>9.5322399999999998</v>
      </c>
      <c r="G1478" s="39">
        <v>3968.75</v>
      </c>
      <c r="H1478" s="39">
        <v>16.59</v>
      </c>
      <c r="I1478" s="39">
        <v>756477315.590361</v>
      </c>
    </row>
    <row r="1479" spans="1:9" x14ac:dyDescent="0.25">
      <c r="A1479" s="40">
        <v>42068</v>
      </c>
      <c r="B1479" s="39" t="s">
        <v>41</v>
      </c>
      <c r="C1479" s="39" t="s">
        <v>42</v>
      </c>
      <c r="D1479" s="39">
        <v>41635</v>
      </c>
      <c r="E1479" s="39">
        <v>43291.25</v>
      </c>
      <c r="F1479" s="39">
        <v>-3.8258299999999998</v>
      </c>
      <c r="G1479" s="39">
        <v>-1656.25</v>
      </c>
      <c r="H1479" s="39">
        <v>16.59</v>
      </c>
      <c r="I1479" s="39">
        <v>690643489.50699604</v>
      </c>
    </row>
    <row r="1480" spans="1:9" x14ac:dyDescent="0.25">
      <c r="A1480" s="40">
        <v>42067</v>
      </c>
      <c r="B1480" s="39" t="s">
        <v>41</v>
      </c>
      <c r="C1480" s="39" t="s">
        <v>42</v>
      </c>
      <c r="D1480" s="39">
        <v>43291.25</v>
      </c>
      <c r="E1480" s="39">
        <v>43424.75</v>
      </c>
      <c r="F1480" s="39">
        <v>-0.30742999999999998</v>
      </c>
      <c r="G1480" s="39">
        <v>-133.5</v>
      </c>
      <c r="H1480" s="39">
        <v>15.53</v>
      </c>
      <c r="I1480" s="39">
        <v>672228723.42367601</v>
      </c>
    </row>
    <row r="1481" spans="1:9" x14ac:dyDescent="0.25">
      <c r="A1481" s="40">
        <v>42066</v>
      </c>
      <c r="B1481" s="39" t="s">
        <v>41</v>
      </c>
      <c r="C1481" s="39" t="s">
        <v>42</v>
      </c>
      <c r="D1481" s="39">
        <v>43424.75</v>
      </c>
      <c r="E1481" s="39">
        <v>41346.5</v>
      </c>
      <c r="F1481" s="39">
        <v>5.0264199999999999</v>
      </c>
      <c r="G1481" s="39">
        <v>2078.25</v>
      </c>
      <c r="H1481" s="39">
        <v>15.17</v>
      </c>
      <c r="I1481" s="39">
        <v>658668808.18767703</v>
      </c>
    </row>
    <row r="1482" spans="1:9" x14ac:dyDescent="0.25">
      <c r="A1482" s="40">
        <v>42065</v>
      </c>
      <c r="B1482" s="39" t="s">
        <v>41</v>
      </c>
      <c r="C1482" s="39" t="s">
        <v>42</v>
      </c>
      <c r="D1482" s="39">
        <v>41346.5</v>
      </c>
      <c r="E1482" s="39">
        <v>43809.5</v>
      </c>
      <c r="F1482" s="39">
        <v>-5.6220699999999999</v>
      </c>
      <c r="G1482" s="39">
        <v>-2463</v>
      </c>
      <c r="H1482" s="39">
        <v>15.25</v>
      </c>
      <c r="I1482" s="39">
        <v>630453526.88966095</v>
      </c>
    </row>
    <row r="1483" spans="1:9" x14ac:dyDescent="0.25">
      <c r="A1483" s="40">
        <v>42062</v>
      </c>
      <c r="B1483" s="39" t="s">
        <v>41</v>
      </c>
      <c r="C1483" s="39" t="s">
        <v>42</v>
      </c>
      <c r="D1483" s="39">
        <v>43809.5</v>
      </c>
      <c r="E1483" s="39">
        <v>44706.25</v>
      </c>
      <c r="F1483" s="39">
        <v>-2.0058699999999998</v>
      </c>
      <c r="G1483" s="39">
        <v>-896.75</v>
      </c>
      <c r="H1483" s="39">
        <v>14.57</v>
      </c>
      <c r="I1483" s="39">
        <v>638219015.68167996</v>
      </c>
    </row>
    <row r="1484" spans="1:9" x14ac:dyDescent="0.25">
      <c r="A1484" s="40">
        <v>42061</v>
      </c>
      <c r="B1484" s="39" t="s">
        <v>41</v>
      </c>
      <c r="C1484" s="39" t="s">
        <v>42</v>
      </c>
      <c r="D1484" s="39">
        <v>44706.25</v>
      </c>
      <c r="E1484" s="39">
        <v>46592</v>
      </c>
      <c r="F1484" s="39">
        <v>-4.0473699999999999</v>
      </c>
      <c r="G1484" s="39">
        <v>-1885.75</v>
      </c>
      <c r="H1484" s="39">
        <v>14.53</v>
      </c>
      <c r="I1484" s="39">
        <v>649494665.11702096</v>
      </c>
    </row>
    <row r="1485" spans="1:9" x14ac:dyDescent="0.25">
      <c r="A1485" s="40">
        <v>42060</v>
      </c>
      <c r="B1485" s="39" t="s">
        <v>41</v>
      </c>
      <c r="C1485" s="39" t="s">
        <v>42</v>
      </c>
      <c r="D1485" s="39">
        <v>46592</v>
      </c>
      <c r="E1485" s="39">
        <v>44880.5</v>
      </c>
      <c r="F1485" s="39">
        <v>3.8134600000000001</v>
      </c>
      <c r="G1485" s="39">
        <v>1711.5</v>
      </c>
      <c r="H1485" s="39">
        <v>13.89</v>
      </c>
      <c r="I1485" s="39">
        <v>647072056.66170204</v>
      </c>
    </row>
    <row r="1486" spans="1:9" x14ac:dyDescent="0.25">
      <c r="A1486" s="40">
        <v>42059</v>
      </c>
      <c r="B1486" s="39" t="s">
        <v>41</v>
      </c>
      <c r="C1486" s="39" t="s">
        <v>42</v>
      </c>
      <c r="D1486" s="39">
        <v>44880.5</v>
      </c>
      <c r="E1486" s="39">
        <v>49803</v>
      </c>
      <c r="F1486" s="39">
        <v>-9.8839400000000008</v>
      </c>
      <c r="G1486" s="39">
        <v>-4922.5</v>
      </c>
      <c r="H1486" s="39">
        <v>12.79</v>
      </c>
      <c r="I1486" s="39">
        <v>573934107.94568896</v>
      </c>
    </row>
    <row r="1487" spans="1:9" x14ac:dyDescent="0.25">
      <c r="A1487" s="40">
        <v>42058</v>
      </c>
      <c r="B1487" s="39" t="s">
        <v>41</v>
      </c>
      <c r="C1487" s="39" t="s">
        <v>42</v>
      </c>
      <c r="D1487" s="39">
        <v>49803</v>
      </c>
      <c r="E1487" s="39">
        <v>49211.75</v>
      </c>
      <c r="F1487" s="39">
        <v>1.2014400000000001</v>
      </c>
      <c r="G1487" s="39">
        <v>591.25</v>
      </c>
      <c r="H1487" s="39">
        <v>10.63</v>
      </c>
      <c r="I1487" s="39">
        <v>529308807.352395</v>
      </c>
    </row>
    <row r="1488" spans="1:9" x14ac:dyDescent="0.25">
      <c r="A1488" s="40">
        <v>42055</v>
      </c>
      <c r="B1488" s="39" t="s">
        <v>41</v>
      </c>
      <c r="C1488" s="39" t="s">
        <v>42</v>
      </c>
      <c r="D1488" s="39">
        <v>49211.75</v>
      </c>
      <c r="E1488" s="39">
        <v>53419.25</v>
      </c>
      <c r="F1488" s="39">
        <v>-7.8763699999999996</v>
      </c>
      <c r="G1488" s="39">
        <v>-4207.5</v>
      </c>
      <c r="H1488" s="39">
        <v>9.91</v>
      </c>
      <c r="I1488" s="39">
        <v>487592512.39572299</v>
      </c>
    </row>
    <row r="1489" spans="1:9" x14ac:dyDescent="0.25">
      <c r="A1489" s="40">
        <v>42054</v>
      </c>
      <c r="B1489" s="39" t="s">
        <v>41</v>
      </c>
      <c r="C1489" s="39" t="s">
        <v>42</v>
      </c>
      <c r="D1489" s="39">
        <v>53419.25</v>
      </c>
      <c r="E1489" s="39">
        <v>54905.25</v>
      </c>
      <c r="F1489" s="39">
        <v>-2.70648</v>
      </c>
      <c r="G1489" s="39">
        <v>-1486</v>
      </c>
      <c r="H1489" s="39">
        <v>9.57</v>
      </c>
      <c r="I1489" s="39">
        <v>511118090.57575703</v>
      </c>
    </row>
    <row r="1490" spans="1:9" x14ac:dyDescent="0.25">
      <c r="A1490" s="40">
        <v>42053</v>
      </c>
      <c r="B1490" s="39" t="s">
        <v>41</v>
      </c>
      <c r="C1490" s="39" t="s">
        <v>42</v>
      </c>
      <c r="D1490" s="39">
        <v>54905.25</v>
      </c>
      <c r="E1490" s="39">
        <v>57263.25</v>
      </c>
      <c r="F1490" s="39">
        <v>-4.11782</v>
      </c>
      <c r="G1490" s="39">
        <v>-2358</v>
      </c>
      <c r="H1490" s="39">
        <v>9.09</v>
      </c>
      <c r="I1490" s="39">
        <v>498981693.86643499</v>
      </c>
    </row>
    <row r="1491" spans="1:9" x14ac:dyDescent="0.25">
      <c r="A1491" s="40">
        <v>42052</v>
      </c>
      <c r="B1491" s="39" t="s">
        <v>41</v>
      </c>
      <c r="C1491" s="39" t="s">
        <v>42</v>
      </c>
      <c r="D1491" s="39">
        <v>57263.25</v>
      </c>
      <c r="E1491" s="39">
        <v>56777.75</v>
      </c>
      <c r="F1491" s="39">
        <v>0.85509000000000002</v>
      </c>
      <c r="G1491" s="39">
        <v>485.5</v>
      </c>
      <c r="H1491" s="39">
        <v>8.89</v>
      </c>
      <c r="I1491" s="39">
        <v>508958667.33845401</v>
      </c>
    </row>
    <row r="1492" spans="1:9" x14ac:dyDescent="0.25">
      <c r="A1492" s="40">
        <v>42048</v>
      </c>
      <c r="B1492" s="39" t="s">
        <v>41</v>
      </c>
      <c r="C1492" s="39" t="s">
        <v>42</v>
      </c>
      <c r="D1492" s="39">
        <v>56777.75</v>
      </c>
      <c r="E1492" s="39">
        <v>57460.25</v>
      </c>
      <c r="F1492" s="39">
        <v>-1.1877800000000001</v>
      </c>
      <c r="G1492" s="39">
        <v>-682.5</v>
      </c>
      <c r="H1492" s="39">
        <v>8.5299999999999994</v>
      </c>
      <c r="I1492" s="39">
        <v>484203528.73978299</v>
      </c>
    </row>
    <row r="1493" spans="1:9" x14ac:dyDescent="0.25">
      <c r="A1493" s="40">
        <v>42047</v>
      </c>
      <c r="B1493" s="39" t="s">
        <v>41</v>
      </c>
      <c r="C1493" s="39" t="s">
        <v>42</v>
      </c>
      <c r="D1493" s="39">
        <v>57460.25</v>
      </c>
      <c r="E1493" s="39">
        <v>63943.25</v>
      </c>
      <c r="F1493" s="39">
        <v>-10.138680000000001</v>
      </c>
      <c r="G1493" s="39">
        <v>-6483</v>
      </c>
      <c r="H1493" s="39">
        <v>7.49</v>
      </c>
      <c r="I1493" s="39">
        <v>430265263.31978899</v>
      </c>
    </row>
    <row r="1494" spans="1:9" x14ac:dyDescent="0.25">
      <c r="A1494" s="40">
        <v>42046</v>
      </c>
      <c r="B1494" s="39" t="s">
        <v>41</v>
      </c>
      <c r="C1494" s="39" t="s">
        <v>42</v>
      </c>
      <c r="D1494" s="39">
        <v>63943.25</v>
      </c>
      <c r="E1494" s="39">
        <v>64563.5</v>
      </c>
      <c r="F1494" s="39">
        <v>-0.96067999999999998</v>
      </c>
      <c r="G1494" s="39">
        <v>-620.25</v>
      </c>
      <c r="H1494" s="39">
        <v>5.99</v>
      </c>
      <c r="I1494" s="39">
        <v>382895420.79184002</v>
      </c>
    </row>
    <row r="1495" spans="1:9" x14ac:dyDescent="0.25">
      <c r="A1495" s="40">
        <v>42045</v>
      </c>
      <c r="B1495" s="39" t="s">
        <v>41</v>
      </c>
      <c r="C1495" s="39" t="s">
        <v>42</v>
      </c>
      <c r="D1495" s="39">
        <v>64563.5</v>
      </c>
      <c r="E1495" s="39">
        <v>70597.75</v>
      </c>
      <c r="F1495" s="39">
        <v>-8.5473700000000008</v>
      </c>
      <c r="G1495" s="39">
        <v>-6034.25</v>
      </c>
      <c r="H1495" s="39">
        <v>6.13</v>
      </c>
      <c r="I1495" s="39">
        <v>395648399.21784502</v>
      </c>
    </row>
    <row r="1496" spans="1:9" x14ac:dyDescent="0.25">
      <c r="A1496" s="40">
        <v>42044</v>
      </c>
      <c r="B1496" s="39" t="s">
        <v>41</v>
      </c>
      <c r="C1496" s="39" t="s">
        <v>42</v>
      </c>
      <c r="D1496" s="39">
        <v>70597.75</v>
      </c>
      <c r="E1496" s="39">
        <v>67829.25</v>
      </c>
      <c r="F1496" s="39">
        <v>4.0815700000000001</v>
      </c>
      <c r="G1496" s="39">
        <v>2768.5</v>
      </c>
      <c r="H1496" s="39">
        <v>5.95</v>
      </c>
      <c r="I1496" s="39">
        <v>419918993.95322597</v>
      </c>
    </row>
    <row r="1497" spans="1:9" x14ac:dyDescent="0.25">
      <c r="A1497" s="40">
        <v>42041</v>
      </c>
      <c r="B1497" s="39" t="s">
        <v>41</v>
      </c>
      <c r="C1497" s="39" t="s">
        <v>42</v>
      </c>
      <c r="D1497" s="39">
        <v>67829.25</v>
      </c>
      <c r="E1497" s="39">
        <v>64529</v>
      </c>
      <c r="F1497" s="39">
        <v>5.1143700000000001</v>
      </c>
      <c r="G1497" s="39">
        <v>3300.25</v>
      </c>
      <c r="H1497" s="39">
        <v>6.29</v>
      </c>
      <c r="I1497" s="39">
        <v>426513760.68253797</v>
      </c>
    </row>
    <row r="1498" spans="1:9" x14ac:dyDescent="0.25">
      <c r="A1498" s="40">
        <v>42040</v>
      </c>
      <c r="B1498" s="39" t="s">
        <v>41</v>
      </c>
      <c r="C1498" s="39" t="s">
        <v>42</v>
      </c>
      <c r="D1498" s="39">
        <v>64529</v>
      </c>
      <c r="E1498" s="39">
        <v>70957</v>
      </c>
      <c r="F1498" s="39">
        <v>-9.0590100000000007</v>
      </c>
      <c r="G1498" s="39">
        <v>-6428</v>
      </c>
      <c r="H1498" s="39">
        <v>5.97</v>
      </c>
      <c r="I1498" s="39">
        <v>385112341.469845</v>
      </c>
    </row>
    <row r="1499" spans="1:9" x14ac:dyDescent="0.25">
      <c r="A1499" s="40">
        <v>42039</v>
      </c>
      <c r="B1499" s="39" t="s">
        <v>41</v>
      </c>
      <c r="C1499" s="39" t="s">
        <v>42</v>
      </c>
      <c r="D1499" s="39">
        <v>70957</v>
      </c>
      <c r="E1499" s="39">
        <v>65311.25</v>
      </c>
      <c r="F1499" s="39">
        <v>8.64438</v>
      </c>
      <c r="G1499" s="39">
        <v>5645.75</v>
      </c>
      <c r="H1499" s="39">
        <v>5.41</v>
      </c>
      <c r="I1499" s="39">
        <v>383739051.15522897</v>
      </c>
    </row>
    <row r="1500" spans="1:9" x14ac:dyDescent="0.25">
      <c r="A1500" s="40">
        <v>42038</v>
      </c>
      <c r="B1500" s="39" t="s">
        <v>41</v>
      </c>
      <c r="C1500" s="39" t="s">
        <v>42</v>
      </c>
      <c r="D1500" s="39">
        <v>65311.25</v>
      </c>
      <c r="E1500" s="39">
        <v>71365</v>
      </c>
      <c r="F1500" s="39">
        <v>-8.4827999999999992</v>
      </c>
      <c r="G1500" s="39">
        <v>-6053.75</v>
      </c>
      <c r="H1500" s="39">
        <v>4.6500000000000004</v>
      </c>
      <c r="I1500" s="39">
        <v>303569999.10385102</v>
      </c>
    </row>
    <row r="1501" spans="1:9" x14ac:dyDescent="0.25">
      <c r="A1501" s="40">
        <v>42037</v>
      </c>
      <c r="B1501" s="39" t="s">
        <v>41</v>
      </c>
      <c r="C1501" s="39" t="s">
        <v>42</v>
      </c>
      <c r="D1501" s="39">
        <v>71365</v>
      </c>
      <c r="E1501" s="39">
        <v>77937.25</v>
      </c>
      <c r="F1501" s="39">
        <v>-8.4327500000000004</v>
      </c>
      <c r="G1501" s="39">
        <v>-6572.25</v>
      </c>
      <c r="H1501" s="39">
        <v>4.3499999999999996</v>
      </c>
      <c r="I1501" s="39">
        <v>310298635.827232</v>
      </c>
    </row>
    <row r="1502" spans="1:9" x14ac:dyDescent="0.25">
      <c r="A1502" s="40">
        <v>42034</v>
      </c>
      <c r="B1502" s="39" t="s">
        <v>41</v>
      </c>
      <c r="C1502" s="39" t="s">
        <v>42</v>
      </c>
      <c r="D1502" s="39">
        <v>77937.25</v>
      </c>
      <c r="E1502" s="39">
        <v>65886.25</v>
      </c>
      <c r="F1502" s="39">
        <v>18.290610000000001</v>
      </c>
      <c r="G1502" s="39">
        <v>12051</v>
      </c>
      <c r="H1502" s="39">
        <v>4.59</v>
      </c>
      <c r="I1502" s="39">
        <v>357580051.821284</v>
      </c>
    </row>
    <row r="1503" spans="1:9" x14ac:dyDescent="0.25">
      <c r="A1503" s="40">
        <v>42033</v>
      </c>
      <c r="B1503" s="39" t="s">
        <v>41</v>
      </c>
      <c r="C1503" s="39" t="s">
        <v>42</v>
      </c>
      <c r="D1503" s="39">
        <v>65886.25</v>
      </c>
      <c r="E1503" s="39">
        <v>75985.75</v>
      </c>
      <c r="F1503" s="39">
        <v>-13.291309999999999</v>
      </c>
      <c r="G1503" s="39">
        <v>-10099.5</v>
      </c>
      <c r="H1503" s="39">
        <v>5.07</v>
      </c>
      <c r="I1503" s="39">
        <v>333914853.23718899</v>
      </c>
    </row>
    <row r="1504" spans="1:9" x14ac:dyDescent="0.25">
      <c r="A1504" s="40">
        <v>42032</v>
      </c>
      <c r="B1504" s="39" t="s">
        <v>41</v>
      </c>
      <c r="C1504" s="39" t="s">
        <v>42</v>
      </c>
      <c r="D1504" s="39">
        <v>75985.75</v>
      </c>
      <c r="E1504" s="39">
        <v>59671.25</v>
      </c>
      <c r="F1504" s="39">
        <v>27.34064</v>
      </c>
      <c r="G1504" s="39">
        <v>16314.5</v>
      </c>
      <c r="H1504" s="39">
        <v>6.21</v>
      </c>
      <c r="I1504" s="39">
        <v>471723385.94526899</v>
      </c>
    </row>
    <row r="1505" spans="1:9" x14ac:dyDescent="0.25">
      <c r="A1505" s="40">
        <v>42031</v>
      </c>
      <c r="B1505" s="39" t="s">
        <v>41</v>
      </c>
      <c r="C1505" s="39" t="s">
        <v>42</v>
      </c>
      <c r="D1505" s="39">
        <v>59671.25</v>
      </c>
      <c r="E1505" s="39">
        <v>55758.25</v>
      </c>
      <c r="F1505" s="39">
        <v>7.0178000000000003</v>
      </c>
      <c r="G1505" s="39">
        <v>3913</v>
      </c>
      <c r="H1505" s="39">
        <v>6.29</v>
      </c>
      <c r="I1505" s="39">
        <v>375215843.34380603</v>
      </c>
    </row>
    <row r="1506" spans="1:9" x14ac:dyDescent="0.25">
      <c r="A1506" s="40">
        <v>42030</v>
      </c>
      <c r="B1506" s="39" t="s">
        <v>41</v>
      </c>
      <c r="C1506" s="39" t="s">
        <v>42</v>
      </c>
      <c r="D1506" s="39">
        <v>55758.25</v>
      </c>
      <c r="E1506" s="39">
        <v>63398.75</v>
      </c>
      <c r="F1506" s="39">
        <v>-12.051500000000001</v>
      </c>
      <c r="G1506" s="39">
        <v>-7640.5</v>
      </c>
      <c r="H1506" s="39">
        <v>6.29</v>
      </c>
      <c r="I1506" s="39">
        <v>350610701.085109</v>
      </c>
    </row>
    <row r="1507" spans="1:9" x14ac:dyDescent="0.25">
      <c r="A1507" s="40">
        <v>42027</v>
      </c>
      <c r="B1507" s="39" t="s">
        <v>41</v>
      </c>
      <c r="C1507" s="39" t="s">
        <v>42</v>
      </c>
      <c r="D1507" s="39">
        <v>63398.75</v>
      </c>
      <c r="E1507" s="39">
        <v>60112.75</v>
      </c>
      <c r="F1507" s="39">
        <v>5.4663899999999996</v>
      </c>
      <c r="G1507" s="39">
        <v>3286</v>
      </c>
      <c r="H1507" s="39">
        <v>5.89</v>
      </c>
      <c r="I1507" s="39">
        <v>373295052.20383602</v>
      </c>
    </row>
    <row r="1508" spans="1:9" x14ac:dyDescent="0.25">
      <c r="A1508" s="40">
        <v>42026</v>
      </c>
      <c r="B1508" s="39" t="s">
        <v>41</v>
      </c>
      <c r="C1508" s="39" t="s">
        <v>42</v>
      </c>
      <c r="D1508" s="39">
        <v>60112.75</v>
      </c>
      <c r="E1508" s="39">
        <v>67194.25</v>
      </c>
      <c r="F1508" s="39">
        <v>-10.53885</v>
      </c>
      <c r="G1508" s="39">
        <v>-7081.5</v>
      </c>
      <c r="H1508" s="39">
        <v>5.45</v>
      </c>
      <c r="I1508" s="39">
        <v>327497307.71314299</v>
      </c>
    </row>
    <row r="1509" spans="1:9" x14ac:dyDescent="0.25">
      <c r="A1509" s="40">
        <v>42025</v>
      </c>
      <c r="B1509" s="39" t="s">
        <v>41</v>
      </c>
      <c r="C1509" s="39" t="s">
        <v>42</v>
      </c>
      <c r="D1509" s="39">
        <v>67194.25</v>
      </c>
      <c r="E1509" s="39">
        <v>76731.75</v>
      </c>
      <c r="F1509" s="39">
        <v>-12.42967</v>
      </c>
      <c r="G1509" s="39">
        <v>-9537.5</v>
      </c>
      <c r="H1509" s="39">
        <v>4.37</v>
      </c>
      <c r="I1509" s="39">
        <v>293507888.50919902</v>
      </c>
    </row>
    <row r="1510" spans="1:9" x14ac:dyDescent="0.25">
      <c r="A1510" s="40">
        <v>42024</v>
      </c>
      <c r="B1510" s="39" t="s">
        <v>41</v>
      </c>
      <c r="C1510" s="39" t="s">
        <v>42</v>
      </c>
      <c r="D1510" s="39">
        <v>76731.75</v>
      </c>
      <c r="E1510" s="39">
        <v>76897.5</v>
      </c>
      <c r="F1510" s="39">
        <v>-0.21554999999999999</v>
      </c>
      <c r="G1510" s="39">
        <v>-165.75</v>
      </c>
      <c r="H1510" s="39">
        <v>4.37</v>
      </c>
      <c r="I1510" s="39">
        <v>335168171.74260801</v>
      </c>
    </row>
    <row r="1511" spans="1:9" x14ac:dyDescent="0.25">
      <c r="A1511" s="40">
        <v>42020</v>
      </c>
      <c r="B1511" s="39" t="s">
        <v>41</v>
      </c>
      <c r="C1511" s="39" t="s">
        <v>42</v>
      </c>
      <c r="D1511" s="39">
        <v>76897.5</v>
      </c>
      <c r="E1511" s="39">
        <v>82138.5</v>
      </c>
      <c r="F1511" s="39">
        <v>-6.3806900000000004</v>
      </c>
      <c r="G1511" s="39">
        <v>-5241</v>
      </c>
      <c r="H1511" s="39">
        <v>4.41</v>
      </c>
      <c r="I1511" s="39">
        <v>338968076.14060998</v>
      </c>
    </row>
    <row r="1512" spans="1:9" x14ac:dyDescent="0.25">
      <c r="A1512" s="40">
        <v>42019</v>
      </c>
      <c r="B1512" s="39" t="s">
        <v>41</v>
      </c>
      <c r="C1512" s="39" t="s">
        <v>42</v>
      </c>
      <c r="D1512" s="39">
        <v>82138.5</v>
      </c>
      <c r="E1512" s="39">
        <v>75341.25</v>
      </c>
      <c r="F1512" s="39">
        <v>9.0219500000000004</v>
      </c>
      <c r="G1512" s="39">
        <v>6797.25</v>
      </c>
      <c r="H1512" s="39">
        <v>4.45</v>
      </c>
      <c r="I1512" s="39">
        <v>365356209.68465102</v>
      </c>
    </row>
    <row r="1513" spans="1:9" x14ac:dyDescent="0.25">
      <c r="A1513" s="40">
        <v>42018</v>
      </c>
      <c r="B1513" s="39" t="s">
        <v>41</v>
      </c>
      <c r="C1513" s="39" t="s">
        <v>42</v>
      </c>
      <c r="D1513" s="39">
        <v>75341.25</v>
      </c>
      <c r="E1513" s="39">
        <v>73887.25</v>
      </c>
      <c r="F1513" s="39">
        <v>1.9678599999999999</v>
      </c>
      <c r="G1513" s="39">
        <v>1454</v>
      </c>
      <c r="H1513" s="39">
        <v>4.53</v>
      </c>
      <c r="I1513" s="39">
        <v>341148997.29059702</v>
      </c>
    </row>
    <row r="1514" spans="1:9" x14ac:dyDescent="0.25">
      <c r="A1514" s="40">
        <v>42017</v>
      </c>
      <c r="B1514" s="39" t="s">
        <v>41</v>
      </c>
      <c r="C1514" s="39" t="s">
        <v>42</v>
      </c>
      <c r="D1514" s="39">
        <v>73887.25</v>
      </c>
      <c r="E1514" s="39">
        <v>70923.25</v>
      </c>
      <c r="F1514" s="39">
        <v>4.1791700000000001</v>
      </c>
      <c r="G1514" s="39">
        <v>2964</v>
      </c>
      <c r="H1514" s="39">
        <v>4.8099999999999996</v>
      </c>
      <c r="I1514" s="39">
        <v>355253641.621252</v>
      </c>
    </row>
    <row r="1515" spans="1:9" x14ac:dyDescent="0.25">
      <c r="A1515" s="40">
        <v>42016</v>
      </c>
      <c r="B1515" s="39" t="s">
        <v>41</v>
      </c>
      <c r="C1515" s="39" t="s">
        <v>42</v>
      </c>
      <c r="D1515" s="39">
        <v>70923.25</v>
      </c>
      <c r="E1515" s="39">
        <v>65545.5</v>
      </c>
      <c r="F1515" s="39">
        <v>8.2046100000000006</v>
      </c>
      <c r="G1515" s="39">
        <v>5377.75</v>
      </c>
      <c r="H1515" s="39">
        <v>4.8099999999999996</v>
      </c>
      <c r="I1515" s="39">
        <v>341002579.44522899</v>
      </c>
    </row>
    <row r="1516" spans="1:9" x14ac:dyDescent="0.25">
      <c r="A1516" s="40">
        <v>42013</v>
      </c>
      <c r="B1516" s="39" t="s">
        <v>41</v>
      </c>
      <c r="C1516" s="39" t="s">
        <v>42</v>
      </c>
      <c r="D1516" s="39">
        <v>65545.5</v>
      </c>
      <c r="E1516" s="39">
        <v>59418.25</v>
      </c>
      <c r="F1516" s="39">
        <v>10.31207</v>
      </c>
      <c r="G1516" s="39">
        <v>6127.25</v>
      </c>
      <c r="H1516" s="39">
        <v>4.97</v>
      </c>
      <c r="I1516" s="39">
        <v>325633364.97251898</v>
      </c>
    </row>
    <row r="1517" spans="1:9" x14ac:dyDescent="0.25">
      <c r="A1517" s="40">
        <v>42012</v>
      </c>
      <c r="B1517" s="39" t="s">
        <v>41</v>
      </c>
      <c r="C1517" s="39" t="s">
        <v>42</v>
      </c>
      <c r="D1517" s="39">
        <v>59418.25</v>
      </c>
      <c r="E1517" s="39">
        <v>66775.5</v>
      </c>
      <c r="F1517" s="39">
        <v>-11.01789</v>
      </c>
      <c r="G1517" s="39">
        <v>-7357.25</v>
      </c>
      <c r="H1517" s="39">
        <v>4.97</v>
      </c>
      <c r="I1517" s="39">
        <v>295192876.52513802</v>
      </c>
    </row>
    <row r="1518" spans="1:9" x14ac:dyDescent="0.25">
      <c r="A1518" s="40">
        <v>42011</v>
      </c>
      <c r="B1518" s="39" t="s">
        <v>41</v>
      </c>
      <c r="C1518" s="39" t="s">
        <v>42</v>
      </c>
      <c r="D1518" s="39">
        <v>66775.5</v>
      </c>
      <c r="E1518" s="39">
        <v>74151.25</v>
      </c>
      <c r="F1518" s="39">
        <v>-9.9468999999999994</v>
      </c>
      <c r="G1518" s="39">
        <v>-7375.75</v>
      </c>
      <c r="H1518" s="39">
        <v>4.6100000000000003</v>
      </c>
      <c r="I1518" s="39">
        <v>307704887.29252899</v>
      </c>
    </row>
    <row r="1519" spans="1:9" x14ac:dyDescent="0.25">
      <c r="A1519" s="40">
        <v>42010</v>
      </c>
      <c r="B1519" s="39" t="s">
        <v>41</v>
      </c>
      <c r="C1519" s="39" t="s">
        <v>42</v>
      </c>
      <c r="D1519" s="39">
        <v>74151.25</v>
      </c>
      <c r="E1519" s="39">
        <v>69788.75</v>
      </c>
      <c r="F1519" s="39">
        <v>6.25101</v>
      </c>
      <c r="G1519" s="39">
        <v>4362.5</v>
      </c>
      <c r="H1519" s="39">
        <v>4.6100000000000003</v>
      </c>
      <c r="I1519" s="39">
        <v>341692716.99725401</v>
      </c>
    </row>
    <row r="1520" spans="1:9" x14ac:dyDescent="0.25">
      <c r="A1520" s="40">
        <v>42009</v>
      </c>
      <c r="B1520" s="39" t="s">
        <v>41</v>
      </c>
      <c r="C1520" s="39" t="s">
        <v>42</v>
      </c>
      <c r="D1520" s="39">
        <v>69788.75</v>
      </c>
      <c r="E1520" s="39">
        <v>61974.5</v>
      </c>
      <c r="F1520" s="39">
        <v>12.60881</v>
      </c>
      <c r="G1520" s="39">
        <v>7814.25</v>
      </c>
      <c r="H1520" s="39">
        <v>5.03</v>
      </c>
      <c r="I1520" s="39">
        <v>350901370.96388602</v>
      </c>
    </row>
    <row r="1521" spans="1:9" x14ac:dyDescent="0.25">
      <c r="A1521" s="40">
        <v>42006</v>
      </c>
      <c r="B1521" s="39" t="s">
        <v>41</v>
      </c>
      <c r="C1521" s="39" t="s">
        <v>42</v>
      </c>
      <c r="D1521" s="39">
        <v>61974.5</v>
      </c>
      <c r="E1521" s="39">
        <v>62733.5</v>
      </c>
      <c r="F1521" s="39">
        <v>-1.2098800000000001</v>
      </c>
      <c r="G1521" s="39">
        <v>-759</v>
      </c>
      <c r="H1521" s="39">
        <v>5.27</v>
      </c>
      <c r="I1521" s="39">
        <v>326484806.04182398</v>
      </c>
    </row>
    <row r="1522" spans="1:9" x14ac:dyDescent="0.25">
      <c r="A1522" s="40">
        <v>42004</v>
      </c>
      <c r="B1522" s="39" t="s">
        <v>41</v>
      </c>
      <c r="C1522" s="39" t="s">
        <v>42</v>
      </c>
      <c r="D1522" s="39">
        <v>62733.5</v>
      </c>
      <c r="E1522" s="39">
        <v>53506.25</v>
      </c>
      <c r="F1522" s="39">
        <v>17.245180000000001</v>
      </c>
      <c r="G1522" s="39">
        <v>9227.25</v>
      </c>
      <c r="H1522" s="39">
        <v>5.61</v>
      </c>
      <c r="I1522" s="39">
        <v>351812646.49783099</v>
      </c>
    </row>
    <row r="1523" spans="1:9" x14ac:dyDescent="0.25">
      <c r="A1523" s="40">
        <v>42003</v>
      </c>
      <c r="B1523" s="39" t="s">
        <v>41</v>
      </c>
      <c r="C1523" s="39" t="s">
        <v>42</v>
      </c>
      <c r="D1523" s="39">
        <v>53506.25</v>
      </c>
      <c r="E1523" s="39">
        <v>51417</v>
      </c>
      <c r="F1523" s="39">
        <v>4.0633400000000002</v>
      </c>
      <c r="G1523" s="39">
        <v>2089.25</v>
      </c>
      <c r="H1523" s="39">
        <v>5.51</v>
      </c>
      <c r="I1523" s="39">
        <v>294715135.98375702</v>
      </c>
    </row>
    <row r="1524" spans="1:9" x14ac:dyDescent="0.25">
      <c r="A1524" s="40">
        <v>42002</v>
      </c>
      <c r="B1524" s="39" t="s">
        <v>41</v>
      </c>
      <c r="C1524" s="39" t="s">
        <v>42</v>
      </c>
      <c r="D1524" s="39">
        <v>51417</v>
      </c>
      <c r="E1524" s="39">
        <v>49967</v>
      </c>
      <c r="F1524" s="39">
        <v>2.9019200000000001</v>
      </c>
      <c r="G1524" s="39">
        <v>1450</v>
      </c>
      <c r="H1524" s="39">
        <v>5.35</v>
      </c>
      <c r="I1524" s="39">
        <v>274980721.128407</v>
      </c>
    </row>
    <row r="1525" spans="1:9" x14ac:dyDescent="0.25">
      <c r="A1525" s="40">
        <v>41999</v>
      </c>
      <c r="B1525" s="39" t="s">
        <v>41</v>
      </c>
      <c r="C1525" s="39" t="s">
        <v>42</v>
      </c>
      <c r="D1525" s="39">
        <v>49967</v>
      </c>
      <c r="E1525" s="39">
        <v>52519.75</v>
      </c>
      <c r="F1525" s="39">
        <v>-4.8605499999999999</v>
      </c>
      <c r="G1525" s="39">
        <v>-2552.75</v>
      </c>
      <c r="H1525" s="39">
        <v>5.35</v>
      </c>
      <c r="I1525" s="39">
        <v>267226047.66172901</v>
      </c>
    </row>
    <row r="1526" spans="1:9" x14ac:dyDescent="0.25">
      <c r="A1526" s="40">
        <v>41997</v>
      </c>
      <c r="B1526" s="39" t="s">
        <v>41</v>
      </c>
      <c r="C1526" s="39" t="s">
        <v>42</v>
      </c>
      <c r="D1526" s="39">
        <v>52519.75</v>
      </c>
      <c r="E1526" s="39">
        <v>50772.5</v>
      </c>
      <c r="F1526" s="39">
        <v>3.4413299999999998</v>
      </c>
      <c r="G1526" s="39">
        <v>1747.25</v>
      </c>
      <c r="H1526" s="39">
        <v>5.25</v>
      </c>
      <c r="I1526" s="39">
        <v>275626309.00108302</v>
      </c>
    </row>
    <row r="1527" spans="1:9" x14ac:dyDescent="0.25">
      <c r="A1527" s="40">
        <v>41996</v>
      </c>
      <c r="B1527" s="39" t="s">
        <v>41</v>
      </c>
      <c r="C1527" s="39" t="s">
        <v>42</v>
      </c>
      <c r="D1527" s="39">
        <v>50772.5</v>
      </c>
      <c r="E1527" s="39">
        <v>53801.25</v>
      </c>
      <c r="F1527" s="39">
        <v>-5.6295200000000003</v>
      </c>
      <c r="G1527" s="39">
        <v>-3028.75</v>
      </c>
      <c r="H1527" s="39">
        <v>5.01</v>
      </c>
      <c r="I1527" s="39">
        <v>254271252.47373599</v>
      </c>
    </row>
    <row r="1528" spans="1:9" x14ac:dyDescent="0.25">
      <c r="A1528" s="40">
        <v>41995</v>
      </c>
      <c r="B1528" s="39" t="s">
        <v>41</v>
      </c>
      <c r="C1528" s="39" t="s">
        <v>42</v>
      </c>
      <c r="D1528" s="39">
        <v>53801.25</v>
      </c>
      <c r="E1528" s="39">
        <v>54669.75</v>
      </c>
      <c r="F1528" s="39">
        <v>-1.58863</v>
      </c>
      <c r="G1528" s="39">
        <v>-868.5</v>
      </c>
      <c r="H1528" s="39">
        <v>4.79</v>
      </c>
      <c r="I1528" s="39">
        <v>257603110.930426</v>
      </c>
    </row>
    <row r="1529" spans="1:9" x14ac:dyDescent="0.25">
      <c r="A1529" s="40">
        <v>41992</v>
      </c>
      <c r="B1529" s="39" t="s">
        <v>41</v>
      </c>
      <c r="C1529" s="39" t="s">
        <v>42</v>
      </c>
      <c r="D1529" s="39">
        <v>54669.75</v>
      </c>
      <c r="E1529" s="39">
        <v>58998.5</v>
      </c>
      <c r="F1529" s="39">
        <v>-7.3370499999999996</v>
      </c>
      <c r="G1529" s="39">
        <v>-4328.75</v>
      </c>
      <c r="H1529" s="39">
        <v>4.71</v>
      </c>
      <c r="I1529" s="39">
        <v>257387952.93443301</v>
      </c>
    </row>
    <row r="1530" spans="1:9" x14ac:dyDescent="0.25">
      <c r="A1530" s="40">
        <v>41991</v>
      </c>
      <c r="B1530" s="39" t="s">
        <v>41</v>
      </c>
      <c r="C1530" s="39" t="s">
        <v>42</v>
      </c>
      <c r="D1530" s="39">
        <v>58998.5</v>
      </c>
      <c r="E1530" s="39">
        <v>62226</v>
      </c>
      <c r="F1530" s="39">
        <v>-5.1867400000000004</v>
      </c>
      <c r="G1530" s="39">
        <v>-3227.5</v>
      </c>
      <c r="H1530" s="39">
        <v>4.71</v>
      </c>
      <c r="I1530" s="39">
        <v>277767927.257801</v>
      </c>
    </row>
    <row r="1531" spans="1:9" x14ac:dyDescent="0.25">
      <c r="A1531" s="40">
        <v>41990</v>
      </c>
      <c r="B1531" s="39" t="s">
        <v>41</v>
      </c>
      <c r="C1531" s="39" t="s">
        <v>42</v>
      </c>
      <c r="D1531" s="39">
        <v>62226</v>
      </c>
      <c r="E1531" s="39">
        <v>82289.25</v>
      </c>
      <c r="F1531" s="39">
        <v>-24.38137</v>
      </c>
      <c r="G1531" s="39">
        <v>-20063.25</v>
      </c>
      <c r="H1531" s="39">
        <v>4.3099999999999996</v>
      </c>
      <c r="I1531" s="39">
        <v>268072760.784493</v>
      </c>
    </row>
    <row r="1532" spans="1:9" x14ac:dyDescent="0.25">
      <c r="A1532" s="40">
        <v>41989</v>
      </c>
      <c r="B1532" s="39" t="s">
        <v>41</v>
      </c>
      <c r="C1532" s="39" t="s">
        <v>42</v>
      </c>
      <c r="D1532" s="39">
        <v>82289.25</v>
      </c>
      <c r="E1532" s="39">
        <v>71193.25</v>
      </c>
      <c r="F1532" s="39">
        <v>15.585750000000001</v>
      </c>
      <c r="G1532" s="39">
        <v>11096</v>
      </c>
      <c r="H1532" s="39">
        <v>4.87</v>
      </c>
      <c r="I1532" s="39">
        <v>400588238.32265198</v>
      </c>
    </row>
    <row r="1533" spans="1:9" x14ac:dyDescent="0.25">
      <c r="A1533" s="40">
        <v>41988</v>
      </c>
      <c r="B1533" s="39" t="s">
        <v>41</v>
      </c>
      <c r="C1533" s="39" t="s">
        <v>42</v>
      </c>
      <c r="D1533" s="39">
        <v>71193.25</v>
      </c>
      <c r="E1533" s="39">
        <v>73953.75</v>
      </c>
      <c r="F1533" s="39">
        <v>-3.7327400000000002</v>
      </c>
      <c r="G1533" s="39">
        <v>-2760.5</v>
      </c>
      <c r="H1533" s="39">
        <v>6.05</v>
      </c>
      <c r="I1533" s="39">
        <v>430580383.12523103</v>
      </c>
    </row>
    <row r="1534" spans="1:9" x14ac:dyDescent="0.25">
      <c r="A1534" s="40">
        <v>41985</v>
      </c>
      <c r="B1534" s="39" t="s">
        <v>41</v>
      </c>
      <c r="C1534" s="39" t="s">
        <v>42</v>
      </c>
      <c r="D1534" s="39">
        <v>73953.75</v>
      </c>
      <c r="E1534" s="39">
        <v>73353.5</v>
      </c>
      <c r="F1534" s="39">
        <v>0.81830000000000003</v>
      </c>
      <c r="G1534" s="39">
        <v>600.25</v>
      </c>
      <c r="H1534" s="39">
        <v>6.77</v>
      </c>
      <c r="I1534" s="39">
        <v>500522726.99058598</v>
      </c>
    </row>
    <row r="1535" spans="1:9" x14ac:dyDescent="0.25">
      <c r="A1535" s="40">
        <v>41984</v>
      </c>
      <c r="B1535" s="39" t="s">
        <v>41</v>
      </c>
      <c r="C1535" s="39" t="s">
        <v>42</v>
      </c>
      <c r="D1535" s="39">
        <v>73353.5</v>
      </c>
      <c r="E1535" s="39">
        <v>62924.25</v>
      </c>
      <c r="F1535" s="39">
        <v>16.574290000000001</v>
      </c>
      <c r="G1535" s="39">
        <v>10429.25</v>
      </c>
      <c r="H1535" s="39">
        <v>7.89</v>
      </c>
      <c r="I1535" s="39">
        <v>578616124.57791495</v>
      </c>
    </row>
    <row r="1536" spans="1:9" x14ac:dyDescent="0.25">
      <c r="A1536" s="40">
        <v>41983</v>
      </c>
      <c r="B1536" s="39" t="s">
        <v>41</v>
      </c>
      <c r="C1536" s="39" t="s">
        <v>42</v>
      </c>
      <c r="D1536" s="39">
        <v>62924.25</v>
      </c>
      <c r="E1536" s="39">
        <v>51061.75</v>
      </c>
      <c r="F1536" s="39">
        <v>23.231680000000001</v>
      </c>
      <c r="G1536" s="39">
        <v>11862.5</v>
      </c>
      <c r="H1536" s="39">
        <v>8.33</v>
      </c>
      <c r="I1536" s="39">
        <v>524036342.16249901</v>
      </c>
    </row>
    <row r="1537" spans="1:9" x14ac:dyDescent="0.25">
      <c r="A1537" s="40">
        <v>41982</v>
      </c>
      <c r="B1537" s="39" t="s">
        <v>41</v>
      </c>
      <c r="C1537" s="39" t="s">
        <v>42</v>
      </c>
      <c r="D1537" s="39">
        <v>51061.75</v>
      </c>
      <c r="E1537" s="39">
        <v>50648.25</v>
      </c>
      <c r="F1537" s="39">
        <v>0.81642000000000003</v>
      </c>
      <c r="G1537" s="39">
        <v>413.5</v>
      </c>
      <c r="H1537" s="39">
        <v>9.19</v>
      </c>
      <c r="I1537" s="39">
        <v>469157946.129071</v>
      </c>
    </row>
    <row r="1538" spans="1:9" x14ac:dyDescent="0.25">
      <c r="A1538" s="40">
        <v>41981</v>
      </c>
      <c r="B1538" s="39" t="s">
        <v>41</v>
      </c>
      <c r="C1538" s="39" t="s">
        <v>42</v>
      </c>
      <c r="D1538" s="39">
        <v>50648.25</v>
      </c>
      <c r="E1538" s="39">
        <v>45083.5</v>
      </c>
      <c r="F1538" s="39">
        <v>12.343209999999999</v>
      </c>
      <c r="G1538" s="39">
        <v>5564.75</v>
      </c>
      <c r="H1538" s="39">
        <v>9.4700000000000006</v>
      </c>
      <c r="I1538" s="39">
        <v>479540197.17840099</v>
      </c>
    </row>
    <row r="1539" spans="1:9" x14ac:dyDescent="0.25">
      <c r="A1539" s="40">
        <v>41978</v>
      </c>
      <c r="B1539" s="39" t="s">
        <v>41</v>
      </c>
      <c r="C1539" s="39" t="s">
        <v>42</v>
      </c>
      <c r="D1539" s="39">
        <v>45083.5</v>
      </c>
      <c r="E1539" s="39">
        <v>46376.25</v>
      </c>
      <c r="F1539" s="39">
        <v>-2.7875299999999998</v>
      </c>
      <c r="G1539" s="39">
        <v>-1292.75</v>
      </c>
      <c r="H1539" s="39">
        <v>9.35</v>
      </c>
      <c r="I1539" s="39">
        <v>421442842.23102403</v>
      </c>
    </row>
    <row r="1540" spans="1:9" x14ac:dyDescent="0.25">
      <c r="A1540" s="40">
        <v>41977</v>
      </c>
      <c r="B1540" s="39" t="s">
        <v>41</v>
      </c>
      <c r="C1540" s="39" t="s">
        <v>42</v>
      </c>
      <c r="D1540" s="39">
        <v>46376.25</v>
      </c>
      <c r="E1540" s="39">
        <v>47961.75</v>
      </c>
      <c r="F1540" s="39">
        <v>-3.3057599999999998</v>
      </c>
      <c r="G1540" s="39">
        <v>-1585.5</v>
      </c>
      <c r="H1540" s="39">
        <v>9.1300000000000008</v>
      </c>
      <c r="I1540" s="39">
        <v>423324759.730367</v>
      </c>
    </row>
    <row r="1541" spans="1:9" x14ac:dyDescent="0.25">
      <c r="A1541" s="40">
        <v>41976</v>
      </c>
      <c r="B1541" s="39" t="s">
        <v>41</v>
      </c>
      <c r="C1541" s="39" t="s">
        <v>42</v>
      </c>
      <c r="D1541" s="39">
        <v>47961.75</v>
      </c>
      <c r="E1541" s="39">
        <v>47679.5</v>
      </c>
      <c r="F1541" s="39">
        <v>0.59197</v>
      </c>
      <c r="G1541" s="39">
        <v>282.25</v>
      </c>
      <c r="H1541" s="39">
        <v>9.1300000000000008</v>
      </c>
      <c r="I1541" s="39">
        <v>437797284.06238002</v>
      </c>
    </row>
    <row r="1542" spans="1:9" x14ac:dyDescent="0.25">
      <c r="A1542" s="40">
        <v>41975</v>
      </c>
      <c r="B1542" s="39" t="s">
        <v>41</v>
      </c>
      <c r="C1542" s="39" t="s">
        <v>42</v>
      </c>
      <c r="D1542" s="39">
        <v>47679.5</v>
      </c>
      <c r="E1542" s="39">
        <v>56435.75</v>
      </c>
      <c r="F1542" s="39">
        <v>-15.51543</v>
      </c>
      <c r="G1542" s="39">
        <v>-8756.25</v>
      </c>
      <c r="H1542" s="39">
        <v>8.89</v>
      </c>
      <c r="I1542" s="39">
        <v>423777811.761711</v>
      </c>
    </row>
    <row r="1543" spans="1:9" x14ac:dyDescent="0.25">
      <c r="A1543" s="40">
        <v>41974</v>
      </c>
      <c r="B1543" s="39" t="s">
        <v>41</v>
      </c>
      <c r="C1543" s="39" t="s">
        <v>42</v>
      </c>
      <c r="D1543" s="39">
        <v>56435.75</v>
      </c>
      <c r="E1543" s="39">
        <v>51499</v>
      </c>
      <c r="F1543" s="39">
        <v>9.5861099999999997</v>
      </c>
      <c r="G1543" s="39">
        <v>4936.75</v>
      </c>
      <c r="H1543" s="39">
        <v>8.75</v>
      </c>
      <c r="I1543" s="39">
        <v>493702800.41178101</v>
      </c>
    </row>
    <row r="1544" spans="1:9" x14ac:dyDescent="0.25">
      <c r="A1544" s="40">
        <v>41971</v>
      </c>
      <c r="B1544" s="39" t="s">
        <v>41</v>
      </c>
      <c r="C1544" s="39" t="s">
        <v>42</v>
      </c>
      <c r="D1544" s="39">
        <v>51499</v>
      </c>
      <c r="E1544" s="39">
        <v>47973.25</v>
      </c>
      <c r="F1544" s="39">
        <v>7.3494099999999998</v>
      </c>
      <c r="G1544" s="39">
        <v>3525.75</v>
      </c>
      <c r="H1544" s="39">
        <v>8.8699999999999992</v>
      </c>
      <c r="I1544" s="39">
        <v>456695741.28307498</v>
      </c>
    </row>
    <row r="1545" spans="1:9" x14ac:dyDescent="0.25">
      <c r="A1545" s="40">
        <v>41969</v>
      </c>
      <c r="B1545" s="39" t="s">
        <v>41</v>
      </c>
      <c r="C1545" s="39" t="s">
        <v>42</v>
      </c>
      <c r="D1545" s="39">
        <v>47973.25</v>
      </c>
      <c r="E1545" s="39">
        <v>49469</v>
      </c>
      <c r="F1545" s="39">
        <v>-3.0236100000000001</v>
      </c>
      <c r="G1545" s="39">
        <v>-1495.75</v>
      </c>
      <c r="H1545" s="39">
        <v>8.8699999999999992</v>
      </c>
      <c r="I1545" s="39">
        <v>425429211.64504701</v>
      </c>
    </row>
    <row r="1546" spans="1:9" x14ac:dyDescent="0.25">
      <c r="A1546" s="40">
        <v>41968</v>
      </c>
      <c r="B1546" s="39" t="s">
        <v>41</v>
      </c>
      <c r="C1546" s="39" t="s">
        <v>42</v>
      </c>
      <c r="D1546" s="39">
        <v>49469</v>
      </c>
      <c r="E1546" s="39">
        <v>50082</v>
      </c>
      <c r="F1546" s="39">
        <v>-1.2239899999999999</v>
      </c>
      <c r="G1546" s="39">
        <v>-613</v>
      </c>
      <c r="H1546" s="39">
        <v>8.59</v>
      </c>
      <c r="I1546" s="39">
        <v>424842278.42972499</v>
      </c>
    </row>
    <row r="1547" spans="1:9" x14ac:dyDescent="0.25">
      <c r="A1547" s="40">
        <v>41967</v>
      </c>
      <c r="B1547" s="39" t="s">
        <v>41</v>
      </c>
      <c r="C1547" s="39" t="s">
        <v>42</v>
      </c>
      <c r="D1547" s="39">
        <v>50082</v>
      </c>
      <c r="E1547" s="39">
        <v>52660.25</v>
      </c>
      <c r="F1547" s="39">
        <v>-4.8960100000000004</v>
      </c>
      <c r="G1547" s="39">
        <v>-2578.25</v>
      </c>
      <c r="H1547" s="39">
        <v>8.23</v>
      </c>
      <c r="I1547" s="39">
        <v>412077233.488397</v>
      </c>
    </row>
    <row r="1548" spans="1:9" x14ac:dyDescent="0.25">
      <c r="A1548" s="40">
        <v>41964</v>
      </c>
      <c r="B1548" s="39" t="s">
        <v>41</v>
      </c>
      <c r="C1548" s="39" t="s">
        <v>42</v>
      </c>
      <c r="D1548" s="39">
        <v>52660.25</v>
      </c>
      <c r="E1548" s="39">
        <v>53947.75</v>
      </c>
      <c r="F1548" s="39">
        <v>-2.3865699999999999</v>
      </c>
      <c r="G1548" s="39">
        <v>-1287.5</v>
      </c>
      <c r="H1548" s="39">
        <v>7.99</v>
      </c>
      <c r="I1548" s="39">
        <v>420652745.11975098</v>
      </c>
    </row>
    <row r="1549" spans="1:9" x14ac:dyDescent="0.25">
      <c r="A1549" s="40">
        <v>41963</v>
      </c>
      <c r="B1549" s="39" t="s">
        <v>41</v>
      </c>
      <c r="C1549" s="39" t="s">
        <v>42</v>
      </c>
      <c r="D1549" s="39">
        <v>53947.75</v>
      </c>
      <c r="E1549" s="39">
        <v>56441.25</v>
      </c>
      <c r="F1549" s="39">
        <v>-4.4178699999999997</v>
      </c>
      <c r="G1549" s="39">
        <v>-2493.5</v>
      </c>
      <c r="H1549" s="39">
        <v>7.89</v>
      </c>
      <c r="I1549" s="39">
        <v>425542585.35309398</v>
      </c>
    </row>
    <row r="1550" spans="1:9" x14ac:dyDescent="0.25">
      <c r="A1550" s="40">
        <v>41962</v>
      </c>
      <c r="B1550" s="39" t="s">
        <v>41</v>
      </c>
      <c r="C1550" s="39" t="s">
        <v>42</v>
      </c>
      <c r="D1550" s="39">
        <v>56441.25</v>
      </c>
      <c r="E1550" s="39">
        <v>54998.5</v>
      </c>
      <c r="F1550" s="39">
        <v>2.6232500000000001</v>
      </c>
      <c r="G1550" s="39">
        <v>1442.75</v>
      </c>
      <c r="H1550" s="39">
        <v>7.99</v>
      </c>
      <c r="I1550" s="39">
        <v>450855564.69044697</v>
      </c>
    </row>
    <row r="1551" spans="1:9" x14ac:dyDescent="0.25">
      <c r="A1551" s="40">
        <v>41961</v>
      </c>
      <c r="B1551" s="39" t="s">
        <v>41</v>
      </c>
      <c r="C1551" s="39" t="s">
        <v>42</v>
      </c>
      <c r="D1551" s="39">
        <v>54998.5</v>
      </c>
      <c r="E1551" s="39">
        <v>55473</v>
      </c>
      <c r="F1551" s="39">
        <v>-0.85536999999999996</v>
      </c>
      <c r="G1551" s="39">
        <v>-474.5</v>
      </c>
      <c r="H1551" s="39">
        <v>8.23</v>
      </c>
      <c r="I1551" s="39">
        <v>452530444.591102</v>
      </c>
    </row>
    <row r="1552" spans="1:9" x14ac:dyDescent="0.25">
      <c r="A1552" s="40">
        <v>41960</v>
      </c>
      <c r="B1552" s="39" t="s">
        <v>41</v>
      </c>
      <c r="C1552" s="39" t="s">
        <v>42</v>
      </c>
      <c r="D1552" s="39">
        <v>55473</v>
      </c>
      <c r="E1552" s="39">
        <v>55157</v>
      </c>
      <c r="F1552" s="39">
        <v>0.57291000000000003</v>
      </c>
      <c r="G1552" s="39">
        <v>316</v>
      </c>
      <c r="H1552" s="39">
        <v>7.51</v>
      </c>
      <c r="I1552" s="39">
        <v>416494094.63243997</v>
      </c>
    </row>
    <row r="1553" spans="1:9" x14ac:dyDescent="0.25">
      <c r="A1553" s="40">
        <v>41957</v>
      </c>
      <c r="B1553" s="39" t="s">
        <v>41</v>
      </c>
      <c r="C1553" s="39" t="s">
        <v>42</v>
      </c>
      <c r="D1553" s="39">
        <v>55157</v>
      </c>
      <c r="E1553" s="39">
        <v>57119.5</v>
      </c>
      <c r="F1553" s="39">
        <v>-3.4357799999999998</v>
      </c>
      <c r="G1553" s="39">
        <v>-1962.5</v>
      </c>
      <c r="H1553" s="39">
        <v>7.35</v>
      </c>
      <c r="I1553" s="39">
        <v>405296430.62177002</v>
      </c>
    </row>
    <row r="1554" spans="1:9" x14ac:dyDescent="0.25">
      <c r="A1554" s="40">
        <v>41956</v>
      </c>
      <c r="B1554" s="39" t="s">
        <v>41</v>
      </c>
      <c r="C1554" s="39" t="s">
        <v>42</v>
      </c>
      <c r="D1554" s="39">
        <v>57119.5</v>
      </c>
      <c r="E1554" s="39">
        <v>54650.75</v>
      </c>
      <c r="F1554" s="39">
        <v>4.5173199999999998</v>
      </c>
      <c r="G1554" s="39">
        <v>2468.75</v>
      </c>
      <c r="H1554" s="39">
        <v>7.07</v>
      </c>
      <c r="I1554" s="39">
        <v>403723520.05511898</v>
      </c>
    </row>
    <row r="1555" spans="1:9" x14ac:dyDescent="0.25">
      <c r="A1555" s="40">
        <v>41955</v>
      </c>
      <c r="B1555" s="39" t="s">
        <v>41</v>
      </c>
      <c r="C1555" s="39" t="s">
        <v>42</v>
      </c>
      <c r="D1555" s="39">
        <v>54650.75</v>
      </c>
      <c r="E1555" s="39">
        <v>52235</v>
      </c>
      <c r="F1555" s="39">
        <v>4.6247699999999998</v>
      </c>
      <c r="G1555" s="39">
        <v>2415.75</v>
      </c>
      <c r="H1555" s="39">
        <v>7.07</v>
      </c>
      <c r="I1555" s="39">
        <v>386274269.971766</v>
      </c>
    </row>
    <row r="1556" spans="1:9" x14ac:dyDescent="0.25">
      <c r="A1556" s="40">
        <v>41954</v>
      </c>
      <c r="B1556" s="39" t="s">
        <v>41</v>
      </c>
      <c r="C1556" s="39" t="s">
        <v>42</v>
      </c>
      <c r="D1556" s="39">
        <v>52235</v>
      </c>
      <c r="E1556" s="39">
        <v>52523.5</v>
      </c>
      <c r="F1556" s="39">
        <v>-0.54927999999999999</v>
      </c>
      <c r="G1556" s="39">
        <v>-288.5</v>
      </c>
      <c r="H1556" s="39">
        <v>7.07</v>
      </c>
      <c r="I1556" s="39">
        <v>369199626.57374698</v>
      </c>
    </row>
    <row r="1557" spans="1:9" x14ac:dyDescent="0.25">
      <c r="A1557" s="40">
        <v>41953</v>
      </c>
      <c r="B1557" s="39" t="s">
        <v>41</v>
      </c>
      <c r="C1557" s="39" t="s">
        <v>42</v>
      </c>
      <c r="D1557" s="39">
        <v>52523.5</v>
      </c>
      <c r="E1557" s="39">
        <v>57318</v>
      </c>
      <c r="F1557" s="39">
        <v>-8.3647399999999994</v>
      </c>
      <c r="G1557" s="39">
        <v>-4794.5</v>
      </c>
      <c r="H1557" s="39">
        <v>6.39</v>
      </c>
      <c r="I1557" s="39">
        <v>335522779.19108301</v>
      </c>
    </row>
    <row r="1558" spans="1:9" x14ac:dyDescent="0.25">
      <c r="A1558" s="40">
        <v>41950</v>
      </c>
      <c r="B1558" s="39" t="s">
        <v>41</v>
      </c>
      <c r="C1558" s="39" t="s">
        <v>42</v>
      </c>
      <c r="D1558" s="39">
        <v>57318</v>
      </c>
      <c r="E1558" s="39">
        <v>57400</v>
      </c>
      <c r="F1558" s="39">
        <v>-0.14285999999999999</v>
      </c>
      <c r="G1558" s="39">
        <v>-82</v>
      </c>
      <c r="H1558" s="39">
        <v>5.49</v>
      </c>
      <c r="I1558" s="39">
        <v>314564088.112454</v>
      </c>
    </row>
    <row r="1559" spans="1:9" x14ac:dyDescent="0.25">
      <c r="A1559" s="40">
        <v>41949</v>
      </c>
      <c r="B1559" s="39" t="s">
        <v>41</v>
      </c>
      <c r="C1559" s="39" t="s">
        <v>42</v>
      </c>
      <c r="D1559" s="39">
        <v>57400</v>
      </c>
      <c r="E1559" s="39">
        <v>60737.25</v>
      </c>
      <c r="F1559" s="39">
        <v>-5.4945700000000004</v>
      </c>
      <c r="G1559" s="39">
        <v>-3337.25</v>
      </c>
      <c r="H1559" s="39">
        <v>5.37</v>
      </c>
      <c r="I1559" s="39">
        <v>308126108.26712197</v>
      </c>
    </row>
    <row r="1560" spans="1:9" x14ac:dyDescent="0.25">
      <c r="A1560" s="40">
        <v>41948</v>
      </c>
      <c r="B1560" s="39" t="s">
        <v>41</v>
      </c>
      <c r="C1560" s="39" t="s">
        <v>42</v>
      </c>
      <c r="D1560" s="39">
        <v>60737.25</v>
      </c>
      <c r="E1560" s="39">
        <v>64351.25</v>
      </c>
      <c r="F1560" s="39">
        <v>-5.6160500000000004</v>
      </c>
      <c r="G1560" s="39">
        <v>-3614</v>
      </c>
      <c r="H1560" s="39">
        <v>5.21</v>
      </c>
      <c r="I1560" s="39">
        <v>316322675.35448098</v>
      </c>
    </row>
    <row r="1561" spans="1:9" x14ac:dyDescent="0.25">
      <c r="A1561" s="40">
        <v>41947</v>
      </c>
      <c r="B1561" s="39" t="s">
        <v>41</v>
      </c>
      <c r="C1561" s="39" t="s">
        <v>42</v>
      </c>
      <c r="D1561" s="39">
        <v>64351.25</v>
      </c>
      <c r="E1561" s="39">
        <v>64791</v>
      </c>
      <c r="F1561" s="39">
        <v>-0.67871999999999999</v>
      </c>
      <c r="G1561" s="39">
        <v>-439.75</v>
      </c>
      <c r="H1561" s="39">
        <v>5.01</v>
      </c>
      <c r="I1561" s="39">
        <v>322274320.46384299</v>
      </c>
    </row>
    <row r="1562" spans="1:9" x14ac:dyDescent="0.25">
      <c r="A1562" s="40">
        <v>41946</v>
      </c>
      <c r="B1562" s="39" t="s">
        <v>41</v>
      </c>
      <c r="C1562" s="39" t="s">
        <v>42</v>
      </c>
      <c r="D1562" s="39">
        <v>64791</v>
      </c>
      <c r="E1562" s="39">
        <v>63438.25</v>
      </c>
      <c r="F1562" s="39">
        <v>2.13239</v>
      </c>
      <c r="G1562" s="39">
        <v>1352.75</v>
      </c>
      <c r="H1562" s="39">
        <v>4.59</v>
      </c>
      <c r="I1562" s="39">
        <v>297264390.74451399</v>
      </c>
    </row>
    <row r="1563" spans="1:9" x14ac:dyDescent="0.25">
      <c r="A1563" s="40">
        <v>41943</v>
      </c>
      <c r="B1563" s="39" t="s">
        <v>41</v>
      </c>
      <c r="C1563" s="39" t="s">
        <v>42</v>
      </c>
      <c r="D1563" s="39">
        <v>63438.25</v>
      </c>
      <c r="E1563" s="39">
        <v>66010.75</v>
      </c>
      <c r="F1563" s="39">
        <v>-3.8970899999999999</v>
      </c>
      <c r="G1563" s="39">
        <v>-2572.5</v>
      </c>
      <c r="H1563" s="39">
        <v>4.17</v>
      </c>
      <c r="I1563" s="39">
        <v>264413840.20516899</v>
      </c>
    </row>
    <row r="1564" spans="1:9" x14ac:dyDescent="0.25">
      <c r="A1564" s="40">
        <v>41942</v>
      </c>
      <c r="B1564" s="39" t="s">
        <v>41</v>
      </c>
      <c r="C1564" s="39" t="s">
        <v>42</v>
      </c>
      <c r="D1564" s="39">
        <v>66010.75</v>
      </c>
      <c r="E1564" s="39">
        <v>66862</v>
      </c>
      <c r="F1564" s="39">
        <v>-1.2731399999999999</v>
      </c>
      <c r="G1564" s="39">
        <v>-851.25</v>
      </c>
      <c r="H1564" s="39">
        <v>3.79</v>
      </c>
      <c r="I1564" s="39">
        <v>250052065.54519001</v>
      </c>
    </row>
    <row r="1565" spans="1:9" x14ac:dyDescent="0.25">
      <c r="A1565" s="40">
        <v>41941</v>
      </c>
      <c r="B1565" s="39" t="s">
        <v>41</v>
      </c>
      <c r="C1565" s="39" t="s">
        <v>42</v>
      </c>
      <c r="D1565" s="39">
        <v>66862</v>
      </c>
      <c r="E1565" s="39">
        <v>62499.5</v>
      </c>
      <c r="F1565" s="39">
        <v>6.9800599999999999</v>
      </c>
      <c r="G1565" s="39">
        <v>4362.5</v>
      </c>
      <c r="H1565" s="39">
        <v>3.79</v>
      </c>
      <c r="I1565" s="39">
        <v>253276643.67519701</v>
      </c>
    </row>
    <row r="1566" spans="1:9" x14ac:dyDescent="0.25">
      <c r="A1566" s="40">
        <v>41940</v>
      </c>
      <c r="B1566" s="39" t="s">
        <v>41</v>
      </c>
      <c r="C1566" s="39" t="s">
        <v>42</v>
      </c>
      <c r="D1566" s="39">
        <v>62499.5</v>
      </c>
      <c r="E1566" s="39">
        <v>72726</v>
      </c>
      <c r="F1566" s="39">
        <v>-14.061680000000001</v>
      </c>
      <c r="G1566" s="39">
        <v>-10226.5</v>
      </c>
      <c r="H1566" s="39">
        <v>3.39</v>
      </c>
      <c r="I1566" s="39">
        <v>211751472.64182901</v>
      </c>
    </row>
    <row r="1567" spans="1:9" x14ac:dyDescent="0.25">
      <c r="A1567" s="40">
        <v>41939</v>
      </c>
      <c r="B1567" s="39" t="s">
        <v>41</v>
      </c>
      <c r="C1567" s="39" t="s">
        <v>42</v>
      </c>
      <c r="D1567" s="39">
        <v>72726</v>
      </c>
      <c r="E1567" s="39">
        <v>72994.75</v>
      </c>
      <c r="F1567" s="39">
        <v>-0.36818000000000001</v>
      </c>
      <c r="G1567" s="39">
        <v>-268.75</v>
      </c>
      <c r="H1567" s="39">
        <v>3.19</v>
      </c>
      <c r="I1567" s="39">
        <v>231854172.784576</v>
      </c>
    </row>
    <row r="1568" spans="1:9" x14ac:dyDescent="0.25">
      <c r="A1568" s="40">
        <v>41936</v>
      </c>
      <c r="B1568" s="39" t="s">
        <v>41</v>
      </c>
      <c r="C1568" s="39" t="s">
        <v>42</v>
      </c>
      <c r="D1568" s="39">
        <v>72994.75</v>
      </c>
      <c r="E1568" s="39">
        <v>75995</v>
      </c>
      <c r="F1568" s="39">
        <v>-3.9479600000000001</v>
      </c>
      <c r="G1568" s="39">
        <v>-3000.25</v>
      </c>
      <c r="H1568" s="39">
        <v>3.19</v>
      </c>
      <c r="I1568" s="39">
        <v>232710961.401245</v>
      </c>
    </row>
    <row r="1569" spans="1:9" x14ac:dyDescent="0.25">
      <c r="A1569" s="40">
        <v>41935</v>
      </c>
      <c r="B1569" s="39" t="s">
        <v>41</v>
      </c>
      <c r="C1569" s="39" t="s">
        <v>42</v>
      </c>
      <c r="D1569" s="39">
        <v>75995</v>
      </c>
      <c r="E1569" s="39">
        <v>83328.75</v>
      </c>
      <c r="F1569" s="39">
        <v>-8.8009799999999991</v>
      </c>
      <c r="G1569" s="39">
        <v>-7333.75</v>
      </c>
      <c r="H1569" s="39">
        <v>3.31</v>
      </c>
      <c r="I1569" s="39">
        <v>251395310.41393599</v>
      </c>
    </row>
    <row r="1570" spans="1:9" x14ac:dyDescent="0.25">
      <c r="A1570" s="40">
        <v>41934</v>
      </c>
      <c r="B1570" s="39" t="s">
        <v>41</v>
      </c>
      <c r="C1570" s="39" t="s">
        <v>42</v>
      </c>
      <c r="D1570" s="39">
        <v>83328.75</v>
      </c>
      <c r="E1570" s="39">
        <v>73357.25</v>
      </c>
      <c r="F1570" s="39">
        <v>13.593070000000001</v>
      </c>
      <c r="G1570" s="39">
        <v>9971.5</v>
      </c>
      <c r="H1570" s="39">
        <v>3.17</v>
      </c>
      <c r="I1570" s="39">
        <v>263989701.990661</v>
      </c>
    </row>
    <row r="1571" spans="1:9" x14ac:dyDescent="0.25">
      <c r="A1571" s="40">
        <v>41933</v>
      </c>
      <c r="B1571" s="39" t="s">
        <v>41</v>
      </c>
      <c r="C1571" s="39" t="s">
        <v>42</v>
      </c>
      <c r="D1571" s="39">
        <v>73357.25</v>
      </c>
      <c r="E1571" s="39">
        <v>86432</v>
      </c>
      <c r="F1571" s="39">
        <v>-15.12721</v>
      </c>
      <c r="G1571" s="39">
        <v>-13074.75</v>
      </c>
      <c r="H1571" s="39">
        <v>3.03</v>
      </c>
      <c r="I1571" s="39">
        <v>222129469.76791501</v>
      </c>
    </row>
    <row r="1572" spans="1:9" x14ac:dyDescent="0.25">
      <c r="A1572" s="40">
        <v>41932</v>
      </c>
      <c r="B1572" s="39" t="s">
        <v>41</v>
      </c>
      <c r="C1572" s="39" t="s">
        <v>42</v>
      </c>
      <c r="D1572" s="39">
        <v>86432</v>
      </c>
      <c r="E1572" s="39">
        <v>104428.25</v>
      </c>
      <c r="F1572" s="39">
        <v>-17.23312</v>
      </c>
      <c r="G1572" s="39">
        <v>-17996.25</v>
      </c>
      <c r="H1572" s="39">
        <v>2.59</v>
      </c>
      <c r="I1572" s="39">
        <v>223690395.22201899</v>
      </c>
    </row>
    <row r="1573" spans="1:9" x14ac:dyDescent="0.25">
      <c r="A1573" s="40">
        <v>41929</v>
      </c>
      <c r="B1573" s="39" t="s">
        <v>41</v>
      </c>
      <c r="C1573" s="39" t="s">
        <v>42</v>
      </c>
      <c r="D1573" s="39">
        <v>104428.25</v>
      </c>
      <c r="E1573" s="39">
        <v>116909.75</v>
      </c>
      <c r="F1573" s="39">
        <v>-10.67618</v>
      </c>
      <c r="G1573" s="39">
        <v>-12481.5</v>
      </c>
      <c r="H1573" s="39">
        <v>2.57</v>
      </c>
      <c r="I1573" s="39">
        <v>268177037.032161</v>
      </c>
    </row>
    <row r="1574" spans="1:9" x14ac:dyDescent="0.25">
      <c r="A1574" s="40">
        <v>41928</v>
      </c>
      <c r="B1574" s="39" t="s">
        <v>41</v>
      </c>
      <c r="C1574" s="39" t="s">
        <v>42</v>
      </c>
      <c r="D1574" s="39">
        <v>116909.75</v>
      </c>
      <c r="E1574" s="39">
        <v>130264</v>
      </c>
      <c r="F1574" s="39">
        <v>-10.25168</v>
      </c>
      <c r="G1574" s="39">
        <v>-13354.25</v>
      </c>
      <c r="H1574" s="39">
        <v>2.09</v>
      </c>
      <c r="I1574" s="39">
        <v>244113481.42826</v>
      </c>
    </row>
    <row r="1575" spans="1:9" x14ac:dyDescent="0.25">
      <c r="A1575" s="40">
        <v>41927</v>
      </c>
      <c r="B1575" s="39" t="s">
        <v>41</v>
      </c>
      <c r="C1575" s="39" t="s">
        <v>42</v>
      </c>
      <c r="D1575" s="39">
        <v>130264</v>
      </c>
      <c r="E1575" s="39">
        <v>104272</v>
      </c>
      <c r="F1575" s="39">
        <v>24.927109999999999</v>
      </c>
      <c r="G1575" s="39">
        <v>25992</v>
      </c>
      <c r="H1575" s="39">
        <v>1.97</v>
      </c>
      <c r="I1575" s="39">
        <v>256366152.04370001</v>
      </c>
    </row>
    <row r="1576" spans="1:9" x14ac:dyDescent="0.25">
      <c r="A1576" s="40">
        <v>41926</v>
      </c>
      <c r="B1576" s="39" t="s">
        <v>41</v>
      </c>
      <c r="C1576" s="39" t="s">
        <v>42</v>
      </c>
      <c r="D1576" s="39">
        <v>104272</v>
      </c>
      <c r="E1576" s="39">
        <v>118542.25</v>
      </c>
      <c r="F1576" s="39">
        <v>-12.03811</v>
      </c>
      <c r="G1576" s="39">
        <v>-14270.25</v>
      </c>
      <c r="H1576" s="39">
        <v>2.67</v>
      </c>
      <c r="I1576" s="39">
        <v>278202979.115493</v>
      </c>
    </row>
    <row r="1577" spans="1:9" x14ac:dyDescent="0.25">
      <c r="A1577" s="40">
        <v>41925</v>
      </c>
      <c r="B1577" s="39" t="s">
        <v>41</v>
      </c>
      <c r="C1577" s="39" t="s">
        <v>42</v>
      </c>
      <c r="D1577" s="39">
        <v>118542.25</v>
      </c>
      <c r="E1577" s="39">
        <v>94513.75</v>
      </c>
      <c r="F1577" s="39">
        <v>25.423279999999998</v>
      </c>
      <c r="G1577" s="39">
        <v>24028.5</v>
      </c>
      <c r="H1577" s="39">
        <v>2.63</v>
      </c>
      <c r="I1577" s="39">
        <v>311535039.14160699</v>
      </c>
    </row>
    <row r="1578" spans="1:9" x14ac:dyDescent="0.25">
      <c r="A1578" s="40">
        <v>41922</v>
      </c>
      <c r="B1578" s="39" t="s">
        <v>41</v>
      </c>
      <c r="C1578" s="39" t="s">
        <v>42</v>
      </c>
      <c r="D1578" s="39">
        <v>94513.75</v>
      </c>
      <c r="E1578" s="39">
        <v>76886.5</v>
      </c>
      <c r="F1578" s="39">
        <v>22.92633</v>
      </c>
      <c r="G1578" s="39">
        <v>17627.25</v>
      </c>
      <c r="H1578" s="39">
        <v>3.09</v>
      </c>
      <c r="I1578" s="39">
        <v>291863248.69741601</v>
      </c>
    </row>
    <row r="1579" spans="1:9" x14ac:dyDescent="0.25">
      <c r="A1579" s="40">
        <v>41921</v>
      </c>
      <c r="B1579" s="39" t="s">
        <v>41</v>
      </c>
      <c r="C1579" s="39" t="s">
        <v>42</v>
      </c>
      <c r="D1579" s="39">
        <v>76886.5</v>
      </c>
      <c r="E1579" s="39">
        <v>64212.5</v>
      </c>
      <c r="F1579" s="39">
        <v>19.737590000000001</v>
      </c>
      <c r="G1579" s="39">
        <v>12674</v>
      </c>
      <c r="H1579" s="39">
        <v>3.41</v>
      </c>
      <c r="I1579" s="39">
        <v>262033087.583276</v>
      </c>
    </row>
    <row r="1580" spans="1:9" x14ac:dyDescent="0.25">
      <c r="A1580" s="40">
        <v>41920</v>
      </c>
      <c r="B1580" s="39" t="s">
        <v>41</v>
      </c>
      <c r="C1580" s="39" t="s">
        <v>42</v>
      </c>
      <c r="D1580" s="39">
        <v>64212.5</v>
      </c>
      <c r="E1580" s="39">
        <v>79384.5</v>
      </c>
      <c r="F1580" s="39">
        <v>-19.11204</v>
      </c>
      <c r="G1580" s="39">
        <v>-15172</v>
      </c>
      <c r="H1580" s="39">
        <v>3.65</v>
      </c>
      <c r="I1580" s="39">
        <v>234250453.433842</v>
      </c>
    </row>
    <row r="1581" spans="1:9" x14ac:dyDescent="0.25">
      <c r="A1581" s="40">
        <v>41919</v>
      </c>
      <c r="B1581" s="39" t="s">
        <v>41</v>
      </c>
      <c r="C1581" s="39" t="s">
        <v>42</v>
      </c>
      <c r="D1581" s="39">
        <v>79384.5</v>
      </c>
      <c r="E1581" s="39">
        <v>69387.75</v>
      </c>
      <c r="F1581" s="39">
        <v>14.407080000000001</v>
      </c>
      <c r="G1581" s="39">
        <v>9996.75</v>
      </c>
      <c r="H1581" s="39">
        <v>3.65</v>
      </c>
      <c r="I1581" s="39">
        <v>289598678.14862901</v>
      </c>
    </row>
    <row r="1582" spans="1:9" x14ac:dyDescent="0.25">
      <c r="A1582" s="40">
        <v>41918</v>
      </c>
      <c r="B1582" s="39" t="s">
        <v>41</v>
      </c>
      <c r="C1582" s="39" t="s">
        <v>42</v>
      </c>
      <c r="D1582" s="39">
        <v>69387.75</v>
      </c>
      <c r="E1582" s="39">
        <v>65433.25</v>
      </c>
      <c r="F1582" s="39">
        <v>6.0435600000000003</v>
      </c>
      <c r="G1582" s="39">
        <v>3954.5</v>
      </c>
      <c r="H1582" s="39">
        <v>3.71</v>
      </c>
      <c r="I1582" s="39">
        <v>257293292.64655</v>
      </c>
    </row>
    <row r="1583" spans="1:9" x14ac:dyDescent="0.25">
      <c r="A1583" s="40">
        <v>41915</v>
      </c>
      <c r="B1583" s="39" t="s">
        <v>41</v>
      </c>
      <c r="C1583" s="39" t="s">
        <v>42</v>
      </c>
      <c r="D1583" s="39">
        <v>65433.25</v>
      </c>
      <c r="E1583" s="39">
        <v>76256.5</v>
      </c>
      <c r="F1583" s="39">
        <v>-14.19322</v>
      </c>
      <c r="G1583" s="39">
        <v>-10823.25</v>
      </c>
      <c r="H1583" s="39">
        <v>3.65</v>
      </c>
      <c r="I1583" s="39">
        <v>238703811.28518501</v>
      </c>
    </row>
    <row r="1584" spans="1:9" x14ac:dyDescent="0.25">
      <c r="A1584" s="40">
        <v>41914</v>
      </c>
      <c r="B1584" s="39" t="s">
        <v>41</v>
      </c>
      <c r="C1584" s="39" t="s">
        <v>42</v>
      </c>
      <c r="D1584" s="39">
        <v>76256.5</v>
      </c>
      <c r="E1584" s="39">
        <v>79121</v>
      </c>
      <c r="F1584" s="39">
        <v>-3.6204000000000001</v>
      </c>
      <c r="G1584" s="39">
        <v>-2864.5</v>
      </c>
      <c r="H1584" s="39">
        <v>3.57</v>
      </c>
      <c r="I1584" s="39">
        <v>272087055.66327101</v>
      </c>
    </row>
    <row r="1585" spans="1:9" x14ac:dyDescent="0.25">
      <c r="A1585" s="40">
        <v>41913</v>
      </c>
      <c r="B1585" s="39" t="s">
        <v>41</v>
      </c>
      <c r="C1585" s="39" t="s">
        <v>42</v>
      </c>
      <c r="D1585" s="39">
        <v>79121</v>
      </c>
      <c r="E1585" s="39">
        <v>74440.75</v>
      </c>
      <c r="F1585" s="39">
        <v>6.28721</v>
      </c>
      <c r="G1585" s="39">
        <v>4680.25</v>
      </c>
      <c r="H1585" s="39">
        <v>3.47</v>
      </c>
      <c r="I1585" s="39">
        <v>274395636.797961</v>
      </c>
    </row>
    <row r="1586" spans="1:9" x14ac:dyDescent="0.25">
      <c r="A1586" s="40">
        <v>41912</v>
      </c>
      <c r="B1586" s="39" t="s">
        <v>41</v>
      </c>
      <c r="C1586" s="39" t="s">
        <v>42</v>
      </c>
      <c r="D1586" s="39">
        <v>74440.75</v>
      </c>
      <c r="E1586" s="39">
        <v>73829.75</v>
      </c>
      <c r="F1586" s="39">
        <v>0.82757999999999998</v>
      </c>
      <c r="G1586" s="39">
        <v>611</v>
      </c>
      <c r="H1586" s="39">
        <v>3.47</v>
      </c>
      <c r="I1586" s="39">
        <v>258164292.66525701</v>
      </c>
    </row>
    <row r="1587" spans="1:9" x14ac:dyDescent="0.25">
      <c r="A1587" s="40">
        <v>41911</v>
      </c>
      <c r="B1587" s="39" t="s">
        <v>41</v>
      </c>
      <c r="C1587" s="39" t="s">
        <v>42</v>
      </c>
      <c r="D1587" s="39">
        <v>73829.75</v>
      </c>
      <c r="E1587" s="39">
        <v>66670.25</v>
      </c>
      <c r="F1587" s="39">
        <v>10.738670000000001</v>
      </c>
      <c r="G1587" s="39">
        <v>7159.5</v>
      </c>
      <c r="H1587" s="39">
        <v>3.81</v>
      </c>
      <c r="I1587" s="39">
        <v>281147428.707919</v>
      </c>
    </row>
    <row r="1588" spans="1:9" x14ac:dyDescent="0.25">
      <c r="A1588" s="40">
        <v>41908</v>
      </c>
      <c r="B1588" s="39" t="s">
        <v>41</v>
      </c>
      <c r="C1588" s="39" t="s">
        <v>42</v>
      </c>
      <c r="D1588" s="39">
        <v>66670.25</v>
      </c>
      <c r="E1588" s="39">
        <v>70172</v>
      </c>
      <c r="F1588" s="39">
        <v>-4.99024</v>
      </c>
      <c r="G1588" s="39">
        <v>-3501.75</v>
      </c>
      <c r="H1588" s="39">
        <v>3.97</v>
      </c>
      <c r="I1588" s="39">
        <v>264550929.95986199</v>
      </c>
    </row>
    <row r="1589" spans="1:9" x14ac:dyDescent="0.25">
      <c r="A1589" s="40">
        <v>41907</v>
      </c>
      <c r="B1589" s="39" t="s">
        <v>41</v>
      </c>
      <c r="C1589" s="39" t="s">
        <v>42</v>
      </c>
      <c r="D1589" s="39">
        <v>70172</v>
      </c>
      <c r="E1589" s="39">
        <v>61450.5</v>
      </c>
      <c r="F1589" s="39">
        <v>14.19272</v>
      </c>
      <c r="G1589" s="39">
        <v>8721.5</v>
      </c>
      <c r="H1589" s="39">
        <v>4.2699999999999996</v>
      </c>
      <c r="I1589" s="39">
        <v>299497651.38189</v>
      </c>
    </row>
    <row r="1590" spans="1:9" x14ac:dyDescent="0.25">
      <c r="A1590" s="40">
        <v>41906</v>
      </c>
      <c r="B1590" s="39" t="s">
        <v>41</v>
      </c>
      <c r="C1590" s="39" t="s">
        <v>42</v>
      </c>
      <c r="D1590" s="39">
        <v>61450.5</v>
      </c>
      <c r="E1590" s="39">
        <v>67647.75</v>
      </c>
      <c r="F1590" s="39">
        <v>-9.1610600000000009</v>
      </c>
      <c r="G1590" s="39">
        <v>-6197.25</v>
      </c>
      <c r="H1590" s="39">
        <v>5.01</v>
      </c>
      <c r="I1590" s="39">
        <v>307747217.49248701</v>
      </c>
    </row>
    <row r="1591" spans="1:9" x14ac:dyDescent="0.25">
      <c r="A1591" s="40">
        <v>41905</v>
      </c>
      <c r="B1591" s="39" t="s">
        <v>41</v>
      </c>
      <c r="C1591" s="39" t="s">
        <v>42</v>
      </c>
      <c r="D1591" s="39">
        <v>67647.75</v>
      </c>
      <c r="E1591" s="39">
        <v>63476</v>
      </c>
      <c r="F1591" s="39">
        <v>6.5721699999999998</v>
      </c>
      <c r="G1591" s="39">
        <v>4171.75</v>
      </c>
      <c r="H1591" s="39">
        <v>5.13</v>
      </c>
      <c r="I1591" s="39">
        <v>346901089.48653603</v>
      </c>
    </row>
    <row r="1592" spans="1:9" x14ac:dyDescent="0.25">
      <c r="A1592" s="40">
        <v>41904</v>
      </c>
      <c r="B1592" s="39" t="s">
        <v>41</v>
      </c>
      <c r="C1592" s="39" t="s">
        <v>42</v>
      </c>
      <c r="D1592" s="39">
        <v>63476</v>
      </c>
      <c r="E1592" s="39">
        <v>57651.75</v>
      </c>
      <c r="F1592" s="39">
        <v>10.10247</v>
      </c>
      <c r="G1592" s="39">
        <v>5824.25</v>
      </c>
      <c r="H1592" s="39">
        <v>5.61</v>
      </c>
      <c r="I1592" s="39">
        <v>355976624.117836</v>
      </c>
    </row>
    <row r="1593" spans="1:9" x14ac:dyDescent="0.25">
      <c r="A1593" s="40">
        <v>41901</v>
      </c>
      <c r="B1593" s="39" t="s">
        <v>41</v>
      </c>
      <c r="C1593" s="39" t="s">
        <v>42</v>
      </c>
      <c r="D1593" s="39">
        <v>57651.75</v>
      </c>
      <c r="E1593" s="39">
        <v>56813.25</v>
      </c>
      <c r="F1593" s="39">
        <v>1.4758899999999999</v>
      </c>
      <c r="G1593" s="39">
        <v>838.5</v>
      </c>
      <c r="H1593" s="39">
        <v>5.61</v>
      </c>
      <c r="I1593" s="39">
        <v>323313935.022457</v>
      </c>
    </row>
    <row r="1594" spans="1:9" x14ac:dyDescent="0.25">
      <c r="A1594" s="40">
        <v>41900</v>
      </c>
      <c r="B1594" s="39" t="s">
        <v>41</v>
      </c>
      <c r="C1594" s="39" t="s">
        <v>42</v>
      </c>
      <c r="D1594" s="39">
        <v>56813.25</v>
      </c>
      <c r="E1594" s="39">
        <v>58439.75</v>
      </c>
      <c r="F1594" s="39">
        <v>-2.78321</v>
      </c>
      <c r="G1594" s="39">
        <v>-1626.5</v>
      </c>
      <c r="H1594" s="39">
        <v>5.73</v>
      </c>
      <c r="I1594" s="39">
        <v>325429174.53845</v>
      </c>
    </row>
    <row r="1595" spans="1:9" x14ac:dyDescent="0.25">
      <c r="A1595" s="40">
        <v>41899</v>
      </c>
      <c r="B1595" s="39" t="s">
        <v>41</v>
      </c>
      <c r="C1595" s="39" t="s">
        <v>42</v>
      </c>
      <c r="D1595" s="39">
        <v>58439.75</v>
      </c>
      <c r="E1595" s="39">
        <v>59697.75</v>
      </c>
      <c r="F1595" s="39">
        <v>-2.1072799999999998</v>
      </c>
      <c r="G1595" s="39">
        <v>-1258</v>
      </c>
      <c r="H1595" s="39">
        <v>5.35</v>
      </c>
      <c r="I1595" s="39">
        <v>312538743.94779599</v>
      </c>
    </row>
    <row r="1596" spans="1:9" x14ac:dyDescent="0.25">
      <c r="A1596" s="40">
        <v>41898</v>
      </c>
      <c r="B1596" s="39" t="s">
        <v>41</v>
      </c>
      <c r="C1596" s="39" t="s">
        <v>42</v>
      </c>
      <c r="D1596" s="39">
        <v>59697.75</v>
      </c>
      <c r="E1596" s="39">
        <v>67033.25</v>
      </c>
      <c r="F1596" s="39">
        <v>-10.94308</v>
      </c>
      <c r="G1596" s="39">
        <v>-7335.5</v>
      </c>
      <c r="H1596" s="39">
        <v>5.27</v>
      </c>
      <c r="I1596" s="39">
        <v>314490771.68647301</v>
      </c>
    </row>
    <row r="1597" spans="1:9" x14ac:dyDescent="0.25">
      <c r="A1597" s="40">
        <v>41897</v>
      </c>
      <c r="B1597" s="39" t="s">
        <v>41</v>
      </c>
      <c r="C1597" s="39" t="s">
        <v>42</v>
      </c>
      <c r="D1597" s="39">
        <v>67033.25</v>
      </c>
      <c r="E1597" s="39">
        <v>63633.75</v>
      </c>
      <c r="F1597" s="39">
        <v>5.3422900000000002</v>
      </c>
      <c r="G1597" s="39">
        <v>3399.5</v>
      </c>
      <c r="H1597" s="39">
        <v>5.27</v>
      </c>
      <c r="I1597" s="39">
        <v>353134557.35186499</v>
      </c>
    </row>
    <row r="1598" spans="1:9" x14ac:dyDescent="0.25">
      <c r="A1598" s="40">
        <v>41894</v>
      </c>
      <c r="B1598" s="39" t="s">
        <v>41</v>
      </c>
      <c r="C1598" s="39" t="s">
        <v>42</v>
      </c>
      <c r="D1598" s="39">
        <v>63633.75</v>
      </c>
      <c r="E1598" s="39">
        <v>60833.75</v>
      </c>
      <c r="F1598" s="39">
        <v>4.6027100000000001</v>
      </c>
      <c r="G1598" s="39">
        <v>2800</v>
      </c>
      <c r="H1598" s="39">
        <v>5.41</v>
      </c>
      <c r="I1598" s="39">
        <v>344134544.11050397</v>
      </c>
    </row>
    <row r="1599" spans="1:9" x14ac:dyDescent="0.25">
      <c r="A1599" s="40">
        <v>41893</v>
      </c>
      <c r="B1599" s="39" t="s">
        <v>41</v>
      </c>
      <c r="C1599" s="39" t="s">
        <v>42</v>
      </c>
      <c r="D1599" s="39">
        <v>60833.75</v>
      </c>
      <c r="E1599" s="39">
        <v>61111.25</v>
      </c>
      <c r="F1599" s="39">
        <v>-0.45408999999999999</v>
      </c>
      <c r="G1599" s="39">
        <v>-277.5</v>
      </c>
      <c r="H1599" s="39">
        <v>5.77</v>
      </c>
      <c r="I1599" s="39">
        <v>350892152.243815</v>
      </c>
    </row>
    <row r="1600" spans="1:9" x14ac:dyDescent="0.25">
      <c r="A1600" s="40">
        <v>41892</v>
      </c>
      <c r="B1600" s="39" t="s">
        <v>41</v>
      </c>
      <c r="C1600" s="39" t="s">
        <v>42</v>
      </c>
      <c r="D1600" s="39">
        <v>61111.25</v>
      </c>
      <c r="E1600" s="39">
        <v>61766.25</v>
      </c>
      <c r="F1600" s="39">
        <v>-1.0604499999999999</v>
      </c>
      <c r="G1600" s="39">
        <v>-655</v>
      </c>
      <c r="H1600" s="39">
        <v>5.97</v>
      </c>
      <c r="I1600" s="39">
        <v>364715036.30381799</v>
      </c>
    </row>
    <row r="1601" spans="1:9" x14ac:dyDescent="0.25">
      <c r="A1601" s="40">
        <v>41891</v>
      </c>
      <c r="B1601" s="39" t="s">
        <v>41</v>
      </c>
      <c r="C1601" s="39" t="s">
        <v>42</v>
      </c>
      <c r="D1601" s="39">
        <v>61766.25</v>
      </c>
      <c r="E1601" s="39">
        <v>58717.25</v>
      </c>
      <c r="F1601" s="39">
        <v>5.1926800000000002</v>
      </c>
      <c r="G1601" s="39">
        <v>3049</v>
      </c>
      <c r="H1601" s="39">
        <v>5.97</v>
      </c>
      <c r="I1601" s="39">
        <v>368624109.49049002</v>
      </c>
    </row>
    <row r="1602" spans="1:9" x14ac:dyDescent="0.25">
      <c r="A1602" s="40">
        <v>41890</v>
      </c>
      <c r="B1602" s="39" t="s">
        <v>41</v>
      </c>
      <c r="C1602" s="39" t="s">
        <v>42</v>
      </c>
      <c r="D1602" s="39">
        <v>58717.25</v>
      </c>
      <c r="E1602" s="39">
        <v>57999.5</v>
      </c>
      <c r="F1602" s="39">
        <v>1.2375100000000001</v>
      </c>
      <c r="G1602" s="39">
        <v>717.75</v>
      </c>
      <c r="H1602" s="39">
        <v>5.97</v>
      </c>
      <c r="I1602" s="39">
        <v>350427523.00779903</v>
      </c>
    </row>
    <row r="1603" spans="1:9" x14ac:dyDescent="0.25">
      <c r="A1603" s="40">
        <v>41887</v>
      </c>
      <c r="B1603" s="39" t="s">
        <v>41</v>
      </c>
      <c r="C1603" s="39" t="s">
        <v>42</v>
      </c>
      <c r="D1603" s="39">
        <v>57999.5</v>
      </c>
      <c r="E1603" s="39">
        <v>60513.5</v>
      </c>
      <c r="F1603" s="39">
        <v>-4.1544400000000001</v>
      </c>
      <c r="G1603" s="39">
        <v>-2514</v>
      </c>
      <c r="H1603" s="39">
        <v>5.85</v>
      </c>
      <c r="I1603" s="39">
        <v>339184014.64179301</v>
      </c>
    </row>
    <row r="1604" spans="1:9" x14ac:dyDescent="0.25">
      <c r="A1604" s="40">
        <v>41886</v>
      </c>
      <c r="B1604" s="39" t="s">
        <v>41</v>
      </c>
      <c r="C1604" s="39" t="s">
        <v>42</v>
      </c>
      <c r="D1604" s="39">
        <v>60513.5</v>
      </c>
      <c r="E1604" s="39">
        <v>60546.5</v>
      </c>
      <c r="F1604" s="39">
        <v>-5.45E-2</v>
      </c>
      <c r="G1604" s="39">
        <v>-33</v>
      </c>
      <c r="H1604" s="39">
        <v>5.85</v>
      </c>
      <c r="I1604" s="39">
        <v>353886014.01781303</v>
      </c>
    </row>
    <row r="1605" spans="1:9" x14ac:dyDescent="0.25">
      <c r="A1605" s="40">
        <v>41885</v>
      </c>
      <c r="B1605" s="39" t="s">
        <v>41</v>
      </c>
      <c r="C1605" s="39" t="s">
        <v>42</v>
      </c>
      <c r="D1605" s="39">
        <v>60546.5</v>
      </c>
      <c r="E1605" s="39">
        <v>62333.5</v>
      </c>
      <c r="F1605" s="39">
        <v>-2.8668399999999998</v>
      </c>
      <c r="G1605" s="39">
        <v>-1787</v>
      </c>
      <c r="H1605" s="39">
        <v>5.65</v>
      </c>
      <c r="I1605" s="39">
        <v>341969699.68981302</v>
      </c>
    </row>
    <row r="1606" spans="1:9" x14ac:dyDescent="0.25">
      <c r="A1606" s="40">
        <v>41884</v>
      </c>
      <c r="B1606" s="39" t="s">
        <v>41</v>
      </c>
      <c r="C1606" s="39" t="s">
        <v>42</v>
      </c>
      <c r="D1606" s="39">
        <v>62333.5</v>
      </c>
      <c r="E1606" s="39">
        <v>62226</v>
      </c>
      <c r="F1606" s="39">
        <v>0.17276</v>
      </c>
      <c r="G1606" s="39">
        <v>107.5</v>
      </c>
      <c r="H1606" s="39">
        <v>5.57</v>
      </c>
      <c r="I1606" s="39">
        <v>347076086.231161</v>
      </c>
    </row>
    <row r="1607" spans="1:9" x14ac:dyDescent="0.25">
      <c r="A1607" s="40">
        <v>41880</v>
      </c>
      <c r="B1607" s="39" t="s">
        <v>41</v>
      </c>
      <c r="C1607" s="39" t="s">
        <v>42</v>
      </c>
      <c r="D1607" s="39">
        <v>62226</v>
      </c>
      <c r="E1607" s="39">
        <v>60803.5</v>
      </c>
      <c r="F1607" s="39">
        <v>2.3395000000000001</v>
      </c>
      <c r="G1607" s="39">
        <v>1422.5</v>
      </c>
      <c r="H1607" s="39">
        <v>5.51</v>
      </c>
      <c r="I1607" s="39">
        <v>342743960.78449303</v>
      </c>
    </row>
    <row r="1608" spans="1:9" x14ac:dyDescent="0.25">
      <c r="A1608" s="40">
        <v>41879</v>
      </c>
      <c r="B1608" s="39" t="s">
        <v>41</v>
      </c>
      <c r="C1608" s="39" t="s">
        <v>42</v>
      </c>
      <c r="D1608" s="39">
        <v>60803.5</v>
      </c>
      <c r="E1608" s="39">
        <v>60499.5</v>
      </c>
      <c r="F1608" s="39">
        <v>0.50248000000000004</v>
      </c>
      <c r="G1608" s="39">
        <v>304</v>
      </c>
      <c r="H1608" s="39">
        <v>5.51</v>
      </c>
      <c r="I1608" s="39">
        <v>334908758.71114898</v>
      </c>
    </row>
    <row r="1609" spans="1:9" x14ac:dyDescent="0.25">
      <c r="A1609" s="40">
        <v>41878</v>
      </c>
      <c r="B1609" s="39" t="s">
        <v>41</v>
      </c>
      <c r="C1609" s="39" t="s">
        <v>42</v>
      </c>
      <c r="D1609" s="39">
        <v>60499.5</v>
      </c>
      <c r="E1609" s="39">
        <v>59616.25</v>
      </c>
      <c r="F1609" s="39">
        <v>1.48156</v>
      </c>
      <c r="G1609" s="39">
        <v>883.25</v>
      </c>
      <c r="H1609" s="39">
        <v>5.51</v>
      </c>
      <c r="I1609" s="39">
        <v>333234311.30847901</v>
      </c>
    </row>
    <row r="1610" spans="1:9" x14ac:dyDescent="0.25">
      <c r="A1610" s="40">
        <v>41877</v>
      </c>
      <c r="B1610" s="39" t="s">
        <v>41</v>
      </c>
      <c r="C1610" s="39" t="s">
        <v>42</v>
      </c>
      <c r="D1610" s="39">
        <v>59616.25</v>
      </c>
      <c r="E1610" s="39">
        <v>58562</v>
      </c>
      <c r="F1610" s="39">
        <v>1.80023</v>
      </c>
      <c r="G1610" s="39">
        <v>1054.25</v>
      </c>
      <c r="H1610" s="39">
        <v>5.43</v>
      </c>
      <c r="I1610" s="39">
        <v>323600025.55713898</v>
      </c>
    </row>
    <row r="1611" spans="1:9" x14ac:dyDescent="0.25">
      <c r="A1611" s="40">
        <v>41876</v>
      </c>
      <c r="B1611" s="39" t="s">
        <v>41</v>
      </c>
      <c r="C1611" s="39" t="s">
        <v>42</v>
      </c>
      <c r="D1611" s="39">
        <v>58562</v>
      </c>
      <c r="E1611" s="39">
        <v>59815.75</v>
      </c>
      <c r="F1611" s="39">
        <v>-2.0960200000000002</v>
      </c>
      <c r="G1611" s="39">
        <v>-1253.75</v>
      </c>
      <c r="H1611" s="39">
        <v>4.91</v>
      </c>
      <c r="I1611" s="39">
        <v>287425263.14179701</v>
      </c>
    </row>
    <row r="1612" spans="1:9" x14ac:dyDescent="0.25">
      <c r="A1612" s="40">
        <v>41873</v>
      </c>
      <c r="B1612" s="39" t="s">
        <v>41</v>
      </c>
      <c r="C1612" s="39" t="s">
        <v>42</v>
      </c>
      <c r="D1612" s="39">
        <v>59815.75</v>
      </c>
      <c r="E1612" s="39">
        <v>58937.25</v>
      </c>
      <c r="F1612" s="39">
        <v>1.49057</v>
      </c>
      <c r="G1612" s="39">
        <v>878.5</v>
      </c>
      <c r="H1612" s="39">
        <v>4.55</v>
      </c>
      <c r="I1612" s="39">
        <v>272045061.66514099</v>
      </c>
    </row>
    <row r="1613" spans="1:9" x14ac:dyDescent="0.25">
      <c r="A1613" s="40">
        <v>41872</v>
      </c>
      <c r="B1613" s="39" t="s">
        <v>41</v>
      </c>
      <c r="C1613" s="39" t="s">
        <v>42</v>
      </c>
      <c r="D1613" s="39">
        <v>58937.25</v>
      </c>
      <c r="E1613" s="39">
        <v>59798.25</v>
      </c>
      <c r="F1613" s="39">
        <v>-1.43984</v>
      </c>
      <c r="G1613" s="39">
        <v>-861</v>
      </c>
      <c r="H1613" s="39">
        <v>4.55</v>
      </c>
      <c r="I1613" s="39">
        <v>268049599.15446699</v>
      </c>
    </row>
    <row r="1614" spans="1:9" x14ac:dyDescent="0.25">
      <c r="A1614" s="40">
        <v>41871</v>
      </c>
      <c r="B1614" s="39" t="s">
        <v>41</v>
      </c>
      <c r="C1614" s="39" t="s">
        <v>42</v>
      </c>
      <c r="D1614" s="39">
        <v>59798.25</v>
      </c>
      <c r="E1614" s="39">
        <v>59795.75</v>
      </c>
      <c r="F1614" s="39">
        <v>4.1799999999999997E-3</v>
      </c>
      <c r="G1614" s="39">
        <v>2.5</v>
      </c>
      <c r="H1614" s="39">
        <v>4.37</v>
      </c>
      <c r="I1614" s="39">
        <v>261201785.778474</v>
      </c>
    </row>
    <row r="1615" spans="1:9" x14ac:dyDescent="0.25">
      <c r="A1615" s="40">
        <v>41870</v>
      </c>
      <c r="B1615" s="39" t="s">
        <v>41</v>
      </c>
      <c r="C1615" s="39" t="s">
        <v>42</v>
      </c>
      <c r="D1615" s="39">
        <v>59795.75</v>
      </c>
      <c r="E1615" s="39">
        <v>59054.5</v>
      </c>
      <c r="F1615" s="39">
        <v>1.2552000000000001</v>
      </c>
      <c r="G1615" s="39">
        <v>741.25</v>
      </c>
      <c r="H1615" s="39">
        <v>4.29</v>
      </c>
      <c r="I1615" s="39">
        <v>256407205.65180701</v>
      </c>
    </row>
    <row r="1616" spans="1:9" x14ac:dyDescent="0.25">
      <c r="A1616" s="40">
        <v>41869</v>
      </c>
      <c r="B1616" s="39" t="s">
        <v>41</v>
      </c>
      <c r="C1616" s="39" t="s">
        <v>42</v>
      </c>
      <c r="D1616" s="39">
        <v>59054.5</v>
      </c>
      <c r="E1616" s="39">
        <v>63894.25</v>
      </c>
      <c r="F1616" s="39">
        <v>-7.57463</v>
      </c>
      <c r="G1616" s="39">
        <v>-4839.75</v>
      </c>
      <c r="H1616" s="39">
        <v>4.1900000000000004</v>
      </c>
      <c r="I1616" s="39">
        <v>247323238.095135</v>
      </c>
    </row>
    <row r="1617" spans="1:9" x14ac:dyDescent="0.25">
      <c r="A1617" s="40">
        <v>41866</v>
      </c>
      <c r="B1617" s="39" t="s">
        <v>41</v>
      </c>
      <c r="C1617" s="39" t="s">
        <v>42</v>
      </c>
      <c r="D1617" s="39">
        <v>63894.25</v>
      </c>
      <c r="E1617" s="39">
        <v>63535.25</v>
      </c>
      <c r="F1617" s="39">
        <v>0.56503999999999999</v>
      </c>
      <c r="G1617" s="39">
        <v>359</v>
      </c>
      <c r="H1617" s="39">
        <v>3.67</v>
      </c>
      <c r="I1617" s="39">
        <v>234367346.30917299</v>
      </c>
    </row>
    <row r="1618" spans="1:9" x14ac:dyDescent="0.25">
      <c r="A1618" s="40">
        <v>41865</v>
      </c>
      <c r="B1618" s="39" t="s">
        <v>41</v>
      </c>
      <c r="C1618" s="39" t="s">
        <v>42</v>
      </c>
      <c r="D1618" s="39">
        <v>63535.25</v>
      </c>
      <c r="E1618" s="39">
        <v>68500</v>
      </c>
      <c r="F1618" s="39">
        <v>-7.2478100000000003</v>
      </c>
      <c r="G1618" s="39">
        <v>-4964.75</v>
      </c>
      <c r="H1618" s="39">
        <v>3.47</v>
      </c>
      <c r="I1618" s="39">
        <v>220343466.11983699</v>
      </c>
    </row>
    <row r="1619" spans="1:9" x14ac:dyDescent="0.25">
      <c r="A1619" s="40">
        <v>41864</v>
      </c>
      <c r="B1619" s="39" t="s">
        <v>41</v>
      </c>
      <c r="C1619" s="39" t="s">
        <v>42</v>
      </c>
      <c r="D1619" s="39">
        <v>68500</v>
      </c>
      <c r="E1619" s="39">
        <v>76908.5</v>
      </c>
      <c r="F1619" s="39">
        <v>-10.933120000000001</v>
      </c>
      <c r="G1619" s="39">
        <v>-8408.5</v>
      </c>
      <c r="H1619" s="39">
        <v>2.89</v>
      </c>
      <c r="I1619" s="39">
        <v>197831470.66721001</v>
      </c>
    </row>
    <row r="1620" spans="1:9" x14ac:dyDescent="0.25">
      <c r="A1620" s="40">
        <v>41863</v>
      </c>
      <c r="B1620" s="39" t="s">
        <v>41</v>
      </c>
      <c r="C1620" s="39" t="s">
        <v>42</v>
      </c>
      <c r="D1620" s="39">
        <v>76908.5</v>
      </c>
      <c r="E1620" s="39">
        <v>78474.5</v>
      </c>
      <c r="F1620" s="39">
        <v>-1.9955499999999999</v>
      </c>
      <c r="G1620" s="39">
        <v>-1566</v>
      </c>
      <c r="H1620" s="39">
        <v>2.73</v>
      </c>
      <c r="I1620" s="39">
        <v>209810284.697943</v>
      </c>
    </row>
    <row r="1621" spans="1:9" x14ac:dyDescent="0.25">
      <c r="A1621" s="40">
        <v>41862</v>
      </c>
      <c r="B1621" s="39" t="s">
        <v>41</v>
      </c>
      <c r="C1621" s="39" t="s">
        <v>42</v>
      </c>
      <c r="D1621" s="39">
        <v>78474.5</v>
      </c>
      <c r="E1621" s="39">
        <v>88960</v>
      </c>
      <c r="F1621" s="39">
        <v>-11.786759999999999</v>
      </c>
      <c r="G1621" s="39">
        <v>-10485.5</v>
      </c>
      <c r="H1621" s="39">
        <v>2.61</v>
      </c>
      <c r="I1621" s="39">
        <v>204665472.04195499</v>
      </c>
    </row>
    <row r="1622" spans="1:9" x14ac:dyDescent="0.25">
      <c r="A1622" s="40">
        <v>41859</v>
      </c>
      <c r="B1622" s="39" t="s">
        <v>41</v>
      </c>
      <c r="C1622" s="39" t="s">
        <v>42</v>
      </c>
      <c r="D1622" s="39">
        <v>88960</v>
      </c>
      <c r="E1622" s="39">
        <v>95247</v>
      </c>
      <c r="F1622" s="39">
        <v>-6.6007300000000004</v>
      </c>
      <c r="G1622" s="39">
        <v>-6287</v>
      </c>
      <c r="H1622" s="39">
        <v>2.5499999999999998</v>
      </c>
      <c r="I1622" s="39">
        <v>226674587.307372</v>
      </c>
    </row>
    <row r="1623" spans="1:9" x14ac:dyDescent="0.25">
      <c r="A1623" s="40">
        <v>41858</v>
      </c>
      <c r="B1623" s="39" t="s">
        <v>41</v>
      </c>
      <c r="C1623" s="39" t="s">
        <v>42</v>
      </c>
      <c r="D1623" s="39">
        <v>95247</v>
      </c>
      <c r="E1623" s="39">
        <v>90951.5</v>
      </c>
      <c r="F1623" s="39">
        <v>4.7228500000000002</v>
      </c>
      <c r="G1623" s="39">
        <v>4295.5</v>
      </c>
      <c r="H1623" s="39">
        <v>2.5499999999999998</v>
      </c>
      <c r="I1623" s="39">
        <v>242694181.848755</v>
      </c>
    </row>
    <row r="1624" spans="1:9" x14ac:dyDescent="0.25">
      <c r="A1624" s="40">
        <v>41857</v>
      </c>
      <c r="B1624" s="39" t="s">
        <v>41</v>
      </c>
      <c r="C1624" s="39" t="s">
        <v>42</v>
      </c>
      <c r="D1624" s="39">
        <v>90951.5</v>
      </c>
      <c r="E1624" s="39">
        <v>90055</v>
      </c>
      <c r="F1624" s="39">
        <v>0.99550000000000005</v>
      </c>
      <c r="G1624" s="39">
        <v>896.5</v>
      </c>
      <c r="H1624" s="39">
        <v>2.69</v>
      </c>
      <c r="I1624" s="39">
        <v>244482240.21005401</v>
      </c>
    </row>
    <row r="1625" spans="1:9" x14ac:dyDescent="0.25">
      <c r="A1625" s="40">
        <v>41856</v>
      </c>
      <c r="B1625" s="39" t="s">
        <v>41</v>
      </c>
      <c r="C1625" s="39" t="s">
        <v>42</v>
      </c>
      <c r="D1625" s="39">
        <v>90055</v>
      </c>
      <c r="E1625" s="39">
        <v>79554</v>
      </c>
      <c r="F1625" s="39">
        <v>13.19984</v>
      </c>
      <c r="G1625" s="39">
        <v>10501</v>
      </c>
      <c r="H1625" s="39">
        <v>2.97</v>
      </c>
      <c r="I1625" s="39">
        <v>267287802.78738099</v>
      </c>
    </row>
    <row r="1626" spans="1:9" x14ac:dyDescent="0.25">
      <c r="A1626" s="40">
        <v>41855</v>
      </c>
      <c r="B1626" s="39" t="s">
        <v>41</v>
      </c>
      <c r="C1626" s="39" t="s">
        <v>42</v>
      </c>
      <c r="D1626" s="39">
        <v>79554</v>
      </c>
      <c r="E1626" s="39">
        <v>89787</v>
      </c>
      <c r="F1626" s="39">
        <v>-11.39697</v>
      </c>
      <c r="G1626" s="39">
        <v>-10233</v>
      </c>
      <c r="H1626" s="39">
        <v>3.13</v>
      </c>
      <c r="I1626" s="39">
        <v>248848942.73663101</v>
      </c>
    </row>
    <row r="1627" spans="1:9" x14ac:dyDescent="0.25">
      <c r="A1627" s="40">
        <v>41852</v>
      </c>
      <c r="B1627" s="39" t="s">
        <v>41</v>
      </c>
      <c r="C1627" s="39" t="s">
        <v>42</v>
      </c>
      <c r="D1627" s="39">
        <v>89787</v>
      </c>
      <c r="E1627" s="39">
        <v>82010.5</v>
      </c>
      <c r="F1627" s="39">
        <v>9.4823199999999996</v>
      </c>
      <c r="G1627" s="39">
        <v>7776.5</v>
      </c>
      <c r="H1627" s="39">
        <v>3.23</v>
      </c>
      <c r="I1627" s="39">
        <v>289836985.20871198</v>
      </c>
    </row>
    <row r="1628" spans="1:9" x14ac:dyDescent="0.25">
      <c r="A1628" s="40">
        <v>41851</v>
      </c>
      <c r="B1628" s="39" t="s">
        <v>41</v>
      </c>
      <c r="C1628" s="39" t="s">
        <v>42</v>
      </c>
      <c r="D1628" s="39">
        <v>82010.5</v>
      </c>
      <c r="E1628" s="39">
        <v>67828.25</v>
      </c>
      <c r="F1628" s="39">
        <v>20.90906</v>
      </c>
      <c r="G1628" s="39">
        <v>14182.25</v>
      </c>
      <c r="H1628" s="39">
        <v>3.45</v>
      </c>
      <c r="I1628" s="39">
        <v>282776359.19931698</v>
      </c>
    </row>
    <row r="1629" spans="1:9" x14ac:dyDescent="0.25">
      <c r="A1629" s="40">
        <v>41850</v>
      </c>
      <c r="B1629" s="39" t="s">
        <v>41</v>
      </c>
      <c r="C1629" s="39" t="s">
        <v>42</v>
      </c>
      <c r="D1629" s="39">
        <v>67828.25</v>
      </c>
      <c r="E1629" s="39">
        <v>66855</v>
      </c>
      <c r="F1629" s="39">
        <v>1.4557599999999999</v>
      </c>
      <c r="G1629" s="39">
        <v>973.25</v>
      </c>
      <c r="H1629" s="39">
        <v>4.05</v>
      </c>
      <c r="I1629" s="39">
        <v>274572192.63187099</v>
      </c>
    </row>
    <row r="1630" spans="1:9" x14ac:dyDescent="0.25">
      <c r="A1630" s="40">
        <v>41849</v>
      </c>
      <c r="B1630" s="39" t="s">
        <v>41</v>
      </c>
      <c r="C1630" s="39" t="s">
        <v>42</v>
      </c>
      <c r="D1630" s="39">
        <v>66855</v>
      </c>
      <c r="E1630" s="39">
        <v>66078.25</v>
      </c>
      <c r="F1630" s="39">
        <v>1.1755</v>
      </c>
      <c r="G1630" s="39">
        <v>776.75</v>
      </c>
      <c r="H1630" s="39">
        <v>4.1900000000000004</v>
      </c>
      <c r="I1630" s="39">
        <v>279992127.32053</v>
      </c>
    </row>
    <row r="1631" spans="1:9" x14ac:dyDescent="0.25">
      <c r="A1631" s="40">
        <v>41848</v>
      </c>
      <c r="B1631" s="39" t="s">
        <v>41</v>
      </c>
      <c r="C1631" s="39" t="s">
        <v>42</v>
      </c>
      <c r="D1631" s="39">
        <v>66078.25</v>
      </c>
      <c r="E1631" s="39">
        <v>67560.75</v>
      </c>
      <c r="F1631" s="39">
        <v>-2.1943199999999998</v>
      </c>
      <c r="G1631" s="39">
        <v>-1482.5</v>
      </c>
      <c r="H1631" s="39">
        <v>4.1900000000000004</v>
      </c>
      <c r="I1631" s="39">
        <v>276739058.96518999</v>
      </c>
    </row>
    <row r="1632" spans="1:9" x14ac:dyDescent="0.25">
      <c r="A1632" s="40">
        <v>41845</v>
      </c>
      <c r="B1632" s="39" t="s">
        <v>41</v>
      </c>
      <c r="C1632" s="39" t="s">
        <v>42</v>
      </c>
      <c r="D1632" s="39">
        <v>67560.75</v>
      </c>
      <c r="E1632" s="39">
        <v>64802.25</v>
      </c>
      <c r="F1632" s="39">
        <v>4.2568000000000001</v>
      </c>
      <c r="G1632" s="39">
        <v>2758.5</v>
      </c>
      <c r="H1632" s="39">
        <v>4.29</v>
      </c>
      <c r="I1632" s="39">
        <v>289703919.07853502</v>
      </c>
    </row>
    <row r="1633" spans="1:9" x14ac:dyDescent="0.25">
      <c r="A1633" s="40">
        <v>41844</v>
      </c>
      <c r="B1633" s="39" t="s">
        <v>41</v>
      </c>
      <c r="C1633" s="39" t="s">
        <v>42</v>
      </c>
      <c r="D1633" s="39">
        <v>64802.25</v>
      </c>
      <c r="E1633" s="39">
        <v>63249.5</v>
      </c>
      <c r="F1633" s="39">
        <v>2.4549599999999998</v>
      </c>
      <c r="G1633" s="39">
        <v>1552.75</v>
      </c>
      <c r="H1633" s="39">
        <v>4.29</v>
      </c>
      <c r="I1633" s="39">
        <v>277875331.31451398</v>
      </c>
    </row>
    <row r="1634" spans="1:9" x14ac:dyDescent="0.25">
      <c r="A1634" s="40">
        <v>41843</v>
      </c>
      <c r="B1634" s="39" t="s">
        <v>41</v>
      </c>
      <c r="C1634" s="39" t="s">
        <v>42</v>
      </c>
      <c r="D1634" s="39">
        <v>63249.5</v>
      </c>
      <c r="E1634" s="39">
        <v>62598.25</v>
      </c>
      <c r="F1634" s="39">
        <v>1.04036</v>
      </c>
      <c r="G1634" s="39">
        <v>651.25</v>
      </c>
      <c r="H1634" s="39">
        <v>4.25</v>
      </c>
      <c r="I1634" s="39">
        <v>268687080.64183497</v>
      </c>
    </row>
    <row r="1635" spans="1:9" x14ac:dyDescent="0.25">
      <c r="A1635" s="40">
        <v>41842</v>
      </c>
      <c r="B1635" s="39" t="s">
        <v>41</v>
      </c>
      <c r="C1635" s="39" t="s">
        <v>42</v>
      </c>
      <c r="D1635" s="39">
        <v>62598.25</v>
      </c>
      <c r="E1635" s="39">
        <v>66285.5</v>
      </c>
      <c r="F1635" s="39">
        <v>-5.5626800000000003</v>
      </c>
      <c r="G1635" s="39">
        <v>-3687.25</v>
      </c>
      <c r="H1635" s="39">
        <v>4.2300000000000004</v>
      </c>
      <c r="I1635" s="39">
        <v>264668572.645163</v>
      </c>
    </row>
    <row r="1636" spans="1:9" x14ac:dyDescent="0.25">
      <c r="A1636" s="40">
        <v>41841</v>
      </c>
      <c r="B1636" s="39" t="s">
        <v>41</v>
      </c>
      <c r="C1636" s="39" t="s">
        <v>42</v>
      </c>
      <c r="D1636" s="39">
        <v>66285.5</v>
      </c>
      <c r="E1636" s="39">
        <v>62636.5</v>
      </c>
      <c r="F1636" s="39">
        <v>5.8256800000000002</v>
      </c>
      <c r="G1636" s="39">
        <v>3649</v>
      </c>
      <c r="H1636" s="39">
        <v>4.2300000000000004</v>
      </c>
      <c r="I1636" s="39">
        <v>280258452.465859</v>
      </c>
    </row>
    <row r="1637" spans="1:9" x14ac:dyDescent="0.25">
      <c r="A1637" s="40">
        <v>41838</v>
      </c>
      <c r="B1637" s="39" t="s">
        <v>41</v>
      </c>
      <c r="C1637" s="39" t="s">
        <v>42</v>
      </c>
      <c r="D1637" s="39">
        <v>62636.5</v>
      </c>
      <c r="E1637" s="39">
        <v>69592.75</v>
      </c>
      <c r="F1637" s="39">
        <v>-9.9956499999999995</v>
      </c>
      <c r="G1637" s="39">
        <v>-6956.25</v>
      </c>
      <c r="H1637" s="39">
        <v>4.29</v>
      </c>
      <c r="I1637" s="39">
        <v>268588485.58316302</v>
      </c>
    </row>
    <row r="1638" spans="1:9" x14ac:dyDescent="0.25">
      <c r="A1638" s="40">
        <v>41837</v>
      </c>
      <c r="B1638" s="39" t="s">
        <v>41</v>
      </c>
      <c r="C1638" s="39" t="s">
        <v>42</v>
      </c>
      <c r="D1638" s="39">
        <v>69592.75</v>
      </c>
      <c r="E1638" s="39">
        <v>60261</v>
      </c>
      <c r="F1638" s="39">
        <v>15.48555</v>
      </c>
      <c r="G1638" s="39">
        <v>9331.75</v>
      </c>
      <c r="H1638" s="39">
        <v>4.29</v>
      </c>
      <c r="I1638" s="39">
        <v>298417238.03321803</v>
      </c>
    </row>
    <row r="1639" spans="1:9" x14ac:dyDescent="0.25">
      <c r="A1639" s="40">
        <v>41836</v>
      </c>
      <c r="B1639" s="39" t="s">
        <v>41</v>
      </c>
      <c r="C1639" s="39" t="s">
        <v>42</v>
      </c>
      <c r="D1639" s="39">
        <v>60261</v>
      </c>
      <c r="E1639" s="39">
        <v>63176.5</v>
      </c>
      <c r="F1639" s="39">
        <v>-4.6148499999999997</v>
      </c>
      <c r="G1639" s="39">
        <v>-2915.5</v>
      </c>
      <c r="H1639" s="39">
        <v>4.17</v>
      </c>
      <c r="I1639" s="39">
        <v>251170901.22447801</v>
      </c>
    </row>
    <row r="1640" spans="1:9" x14ac:dyDescent="0.25">
      <c r="A1640" s="40">
        <v>41835</v>
      </c>
      <c r="B1640" s="39" t="s">
        <v>41</v>
      </c>
      <c r="C1640" s="39" t="s">
        <v>42</v>
      </c>
      <c r="D1640" s="39">
        <v>63176.5</v>
      </c>
      <c r="E1640" s="39">
        <v>60843</v>
      </c>
      <c r="F1640" s="39">
        <v>3.83528</v>
      </c>
      <c r="G1640" s="39">
        <v>2333.5</v>
      </c>
      <c r="H1640" s="39">
        <v>3.93</v>
      </c>
      <c r="I1640" s="39">
        <v>248160492.943167</v>
      </c>
    </row>
    <row r="1641" spans="1:9" x14ac:dyDescent="0.25">
      <c r="A1641" s="40">
        <v>41834</v>
      </c>
      <c r="B1641" s="39" t="s">
        <v>41</v>
      </c>
      <c r="C1641" s="39" t="s">
        <v>42</v>
      </c>
      <c r="D1641" s="39">
        <v>60843</v>
      </c>
      <c r="E1641" s="39">
        <v>65502</v>
      </c>
      <c r="F1641" s="39">
        <v>-7.1127599999999997</v>
      </c>
      <c r="G1641" s="39">
        <v>-4659</v>
      </c>
      <c r="H1641" s="39">
        <v>3.93</v>
      </c>
      <c r="I1641" s="39">
        <v>238994386.71248201</v>
      </c>
    </row>
    <row r="1642" spans="1:9" x14ac:dyDescent="0.25">
      <c r="A1642" s="40">
        <v>41831</v>
      </c>
      <c r="B1642" s="39" t="s">
        <v>41</v>
      </c>
      <c r="C1642" s="39" t="s">
        <v>42</v>
      </c>
      <c r="D1642" s="39">
        <v>65502</v>
      </c>
      <c r="E1642" s="39">
        <v>67340</v>
      </c>
      <c r="F1642" s="39">
        <v>-2.7294299999999998</v>
      </c>
      <c r="G1642" s="39">
        <v>-1838</v>
      </c>
      <c r="H1642" s="39">
        <v>3.93</v>
      </c>
      <c r="I1642" s="39">
        <v>257295174.76851901</v>
      </c>
    </row>
    <row r="1643" spans="1:9" x14ac:dyDescent="0.25">
      <c r="A1643" s="40">
        <v>41830</v>
      </c>
      <c r="B1643" s="39" t="s">
        <v>41</v>
      </c>
      <c r="C1643" s="39" t="s">
        <v>42</v>
      </c>
      <c r="D1643" s="39">
        <v>67340</v>
      </c>
      <c r="E1643" s="39">
        <v>61953.25</v>
      </c>
      <c r="F1643" s="39">
        <v>8.6948600000000003</v>
      </c>
      <c r="G1643" s="39">
        <v>5386.75</v>
      </c>
      <c r="H1643" s="39">
        <v>4.09</v>
      </c>
      <c r="I1643" s="39">
        <v>275289331.89386702</v>
      </c>
    </row>
    <row r="1644" spans="1:9" x14ac:dyDescent="0.25">
      <c r="A1644" s="40">
        <v>41829</v>
      </c>
      <c r="B1644" s="39" t="s">
        <v>41</v>
      </c>
      <c r="C1644" s="39" t="s">
        <v>42</v>
      </c>
      <c r="D1644" s="39">
        <v>61953.25</v>
      </c>
      <c r="E1644" s="39">
        <v>64192.5</v>
      </c>
      <c r="F1644" s="39">
        <v>-3.48834</v>
      </c>
      <c r="G1644" s="39">
        <v>-2239.25</v>
      </c>
      <c r="H1644" s="39">
        <v>4.2300000000000004</v>
      </c>
      <c r="I1644" s="39">
        <v>261941479.96515799</v>
      </c>
    </row>
    <row r="1645" spans="1:9" x14ac:dyDescent="0.25">
      <c r="A1645" s="40">
        <v>41828</v>
      </c>
      <c r="B1645" s="39" t="s">
        <v>41</v>
      </c>
      <c r="C1645" s="39" t="s">
        <v>42</v>
      </c>
      <c r="D1645" s="39">
        <v>64192.5</v>
      </c>
      <c r="E1645" s="39">
        <v>63066</v>
      </c>
      <c r="F1645" s="39">
        <v>1.7862199999999999</v>
      </c>
      <c r="G1645" s="39">
        <v>1126.5</v>
      </c>
      <c r="H1645" s="39">
        <v>4.21</v>
      </c>
      <c r="I1645" s="39">
        <v>270125292.42050898</v>
      </c>
    </row>
    <row r="1646" spans="1:9" x14ac:dyDescent="0.25">
      <c r="A1646" s="40">
        <v>41827</v>
      </c>
      <c r="B1646" s="39" t="s">
        <v>41</v>
      </c>
      <c r="C1646" s="39" t="s">
        <v>42</v>
      </c>
      <c r="D1646" s="39">
        <v>63066</v>
      </c>
      <c r="E1646" s="39">
        <v>60301.5</v>
      </c>
      <c r="F1646" s="39">
        <v>4.58446</v>
      </c>
      <c r="G1646" s="39">
        <v>2764.5</v>
      </c>
      <c r="H1646" s="39">
        <v>4.53</v>
      </c>
      <c r="I1646" s="39">
        <v>285566043.34450001</v>
      </c>
    </row>
    <row r="1647" spans="1:9" x14ac:dyDescent="0.25">
      <c r="A1647" s="40">
        <v>41823</v>
      </c>
      <c r="B1647" s="39" t="s">
        <v>41</v>
      </c>
      <c r="C1647" s="39" t="s">
        <v>42</v>
      </c>
      <c r="D1647" s="39">
        <v>60301.5</v>
      </c>
      <c r="E1647" s="39">
        <v>61495.75</v>
      </c>
      <c r="F1647" s="39">
        <v>-1.9419999999999999</v>
      </c>
      <c r="G1647" s="39">
        <v>-1194.25</v>
      </c>
      <c r="H1647" s="39">
        <v>4.49</v>
      </c>
      <c r="I1647" s="39">
        <v>270636187.27647799</v>
      </c>
    </row>
    <row r="1648" spans="1:9" x14ac:dyDescent="0.25">
      <c r="A1648" s="40">
        <v>41822</v>
      </c>
      <c r="B1648" s="39" t="s">
        <v>41</v>
      </c>
      <c r="C1648" s="39" t="s">
        <v>42</v>
      </c>
      <c r="D1648" s="39">
        <v>61495.75</v>
      </c>
      <c r="E1648" s="39">
        <v>63011.5</v>
      </c>
      <c r="F1648" s="39">
        <v>-2.40551</v>
      </c>
      <c r="G1648" s="39">
        <v>-1515.75</v>
      </c>
      <c r="H1648" s="39">
        <v>4.49</v>
      </c>
      <c r="I1648" s="39">
        <v>275996041.78515399</v>
      </c>
    </row>
    <row r="1649" spans="1:9" x14ac:dyDescent="0.25">
      <c r="A1649" s="40">
        <v>41821</v>
      </c>
      <c r="B1649" s="39" t="s">
        <v>41</v>
      </c>
      <c r="C1649" s="39" t="s">
        <v>42</v>
      </c>
      <c r="D1649" s="39">
        <v>63011.5</v>
      </c>
      <c r="E1649" s="39">
        <v>66389.25</v>
      </c>
      <c r="F1649" s="39">
        <v>-5.0877999999999997</v>
      </c>
      <c r="G1649" s="39">
        <v>-3377.75</v>
      </c>
      <c r="H1649" s="39">
        <v>4.45</v>
      </c>
      <c r="I1649" s="39">
        <v>280278344.583166</v>
      </c>
    </row>
    <row r="1650" spans="1:9" x14ac:dyDescent="0.25">
      <c r="A1650" s="40">
        <v>41820</v>
      </c>
      <c r="B1650" s="39" t="s">
        <v>41</v>
      </c>
      <c r="C1650" s="39" t="s">
        <v>42</v>
      </c>
      <c r="D1650" s="39">
        <v>66389.25</v>
      </c>
      <c r="E1650" s="39">
        <v>68281</v>
      </c>
      <c r="F1650" s="39">
        <v>-2.77054</v>
      </c>
      <c r="G1650" s="39">
        <v>-1891.75</v>
      </c>
      <c r="H1650" s="39">
        <v>4.45</v>
      </c>
      <c r="I1650" s="39">
        <v>295302747.72252601</v>
      </c>
    </row>
    <row r="1651" spans="1:9" x14ac:dyDescent="0.25">
      <c r="A1651" s="40">
        <v>41817</v>
      </c>
      <c r="B1651" s="39" t="s">
        <v>41</v>
      </c>
      <c r="C1651" s="39" t="s">
        <v>42</v>
      </c>
      <c r="D1651" s="39">
        <v>68281</v>
      </c>
      <c r="E1651" s="39">
        <v>69351.75</v>
      </c>
      <c r="F1651" s="39">
        <v>-1.5439400000000001</v>
      </c>
      <c r="G1651" s="39">
        <v>-1070.75</v>
      </c>
      <c r="H1651" s="39">
        <v>4.41</v>
      </c>
      <c r="I1651" s="39">
        <v>300986107.571208</v>
      </c>
    </row>
    <row r="1652" spans="1:9" x14ac:dyDescent="0.25">
      <c r="A1652" s="40">
        <v>41816</v>
      </c>
      <c r="B1652" s="39" t="s">
        <v>41</v>
      </c>
      <c r="C1652" s="39" t="s">
        <v>42</v>
      </c>
      <c r="D1652" s="39">
        <v>69351.75</v>
      </c>
      <c r="E1652" s="39">
        <v>68641</v>
      </c>
      <c r="F1652" s="39">
        <v>1.03546</v>
      </c>
      <c r="G1652" s="39">
        <v>710.75</v>
      </c>
      <c r="H1652" s="39">
        <v>4.51</v>
      </c>
      <c r="I1652" s="39">
        <v>312641202.82255</v>
      </c>
    </row>
    <row r="1653" spans="1:9" x14ac:dyDescent="0.25">
      <c r="A1653" s="40">
        <v>41815</v>
      </c>
      <c r="B1653" s="39" t="s">
        <v>41</v>
      </c>
      <c r="C1653" s="39" t="s">
        <v>42</v>
      </c>
      <c r="D1653" s="39">
        <v>68641</v>
      </c>
      <c r="E1653" s="39">
        <v>73286.5</v>
      </c>
      <c r="F1653" s="39">
        <v>-6.3388200000000001</v>
      </c>
      <c r="G1653" s="39">
        <v>-4645.5</v>
      </c>
      <c r="H1653" s="39">
        <v>4.59</v>
      </c>
      <c r="I1653" s="39">
        <v>314928385.81121099</v>
      </c>
    </row>
    <row r="1654" spans="1:9" x14ac:dyDescent="0.25">
      <c r="A1654" s="40">
        <v>41814</v>
      </c>
      <c r="B1654" s="39" t="s">
        <v>41</v>
      </c>
      <c r="C1654" s="39" t="s">
        <v>42</v>
      </c>
      <c r="D1654" s="39">
        <v>73286.5</v>
      </c>
      <c r="E1654" s="39">
        <v>68499.25</v>
      </c>
      <c r="F1654" s="39">
        <v>6.9887600000000001</v>
      </c>
      <c r="G1654" s="39">
        <v>4787.25</v>
      </c>
      <c r="H1654" s="39">
        <v>4.59</v>
      </c>
      <c r="I1654" s="39">
        <v>336242175.18324798</v>
      </c>
    </row>
    <row r="1655" spans="1:9" x14ac:dyDescent="0.25">
      <c r="A1655" s="40">
        <v>41813</v>
      </c>
      <c r="B1655" s="39" t="s">
        <v>41</v>
      </c>
      <c r="C1655" s="39" t="s">
        <v>42</v>
      </c>
      <c r="D1655" s="39">
        <v>68499.25</v>
      </c>
      <c r="E1655" s="39">
        <v>71624.5</v>
      </c>
      <c r="F1655" s="39">
        <v>-4.3633800000000003</v>
      </c>
      <c r="G1655" s="39">
        <v>-3125.25</v>
      </c>
      <c r="H1655" s="39">
        <v>4.59</v>
      </c>
      <c r="I1655" s="39">
        <v>314278029.62921</v>
      </c>
    </row>
    <row r="1656" spans="1:9" x14ac:dyDescent="0.25">
      <c r="A1656" s="40">
        <v>41810</v>
      </c>
      <c r="B1656" s="39" t="s">
        <v>41</v>
      </c>
      <c r="C1656" s="39" t="s">
        <v>42</v>
      </c>
      <c r="D1656" s="39">
        <v>71624.5</v>
      </c>
      <c r="E1656" s="39">
        <v>70533</v>
      </c>
      <c r="F1656" s="39">
        <v>1.5475000000000001</v>
      </c>
      <c r="G1656" s="39">
        <v>1091.5</v>
      </c>
      <c r="H1656" s="39">
        <v>4.2300000000000004</v>
      </c>
      <c r="I1656" s="39">
        <v>302832014.97523397</v>
      </c>
    </row>
    <row r="1657" spans="1:9" x14ac:dyDescent="0.25">
      <c r="A1657" s="40">
        <v>41809</v>
      </c>
      <c r="B1657" s="39" t="s">
        <v>41</v>
      </c>
      <c r="C1657" s="39" t="s">
        <v>42</v>
      </c>
      <c r="D1657" s="39">
        <v>70533</v>
      </c>
      <c r="E1657" s="39">
        <v>69466</v>
      </c>
      <c r="F1657" s="39">
        <v>1.536</v>
      </c>
      <c r="G1657" s="39">
        <v>1067</v>
      </c>
      <c r="H1657" s="39">
        <v>4.2300000000000004</v>
      </c>
      <c r="I1657" s="39">
        <v>298217097.67255902</v>
      </c>
    </row>
    <row r="1658" spans="1:9" x14ac:dyDescent="0.25">
      <c r="A1658" s="40">
        <v>41808</v>
      </c>
      <c r="B1658" s="39" t="s">
        <v>41</v>
      </c>
      <c r="C1658" s="39" t="s">
        <v>42</v>
      </c>
      <c r="D1658" s="39">
        <v>69466</v>
      </c>
      <c r="E1658" s="39">
        <v>78203.25</v>
      </c>
      <c r="F1658" s="39">
        <v>-11.17249</v>
      </c>
      <c r="G1658" s="39">
        <v>-8737.25</v>
      </c>
      <c r="H1658" s="39">
        <v>4.2300000000000004</v>
      </c>
      <c r="I1658" s="39">
        <v>293705767.61121702</v>
      </c>
    </row>
    <row r="1659" spans="1:9" x14ac:dyDescent="0.25">
      <c r="A1659" s="40">
        <v>41807</v>
      </c>
      <c r="B1659" s="39" t="s">
        <v>41</v>
      </c>
      <c r="C1659" s="39" t="s">
        <v>42</v>
      </c>
      <c r="D1659" s="39">
        <v>78203.25</v>
      </c>
      <c r="E1659" s="39">
        <v>82636.75</v>
      </c>
      <c r="F1659" s="39">
        <v>-5.3650500000000001</v>
      </c>
      <c r="G1659" s="39">
        <v>-4433.5</v>
      </c>
      <c r="H1659" s="39">
        <v>4.17</v>
      </c>
      <c r="I1659" s="39">
        <v>325955108.29861999</v>
      </c>
    </row>
    <row r="1660" spans="1:9" x14ac:dyDescent="0.25">
      <c r="A1660" s="40">
        <v>41806</v>
      </c>
      <c r="B1660" s="39" t="s">
        <v>41</v>
      </c>
      <c r="C1660" s="39" t="s">
        <v>42</v>
      </c>
      <c r="D1660" s="39">
        <v>82636.75</v>
      </c>
      <c r="E1660" s="39">
        <v>82526.25</v>
      </c>
      <c r="F1660" s="39">
        <v>0.13389999999999999</v>
      </c>
      <c r="G1660" s="39">
        <v>110.5</v>
      </c>
      <c r="H1660" s="39">
        <v>4.17</v>
      </c>
      <c r="I1660" s="39">
        <v>344434160.929322</v>
      </c>
    </row>
    <row r="1661" spans="1:9" x14ac:dyDescent="0.25">
      <c r="A1661" s="40">
        <v>41803</v>
      </c>
      <c r="B1661" s="39" t="s">
        <v>41</v>
      </c>
      <c r="C1661" s="39" t="s">
        <v>42</v>
      </c>
      <c r="D1661" s="39">
        <v>82526.25</v>
      </c>
      <c r="E1661" s="39">
        <v>86665.5</v>
      </c>
      <c r="F1661" s="39">
        <v>-4.7761199999999997</v>
      </c>
      <c r="G1661" s="39">
        <v>-4139.25</v>
      </c>
      <c r="H1661" s="39">
        <v>4.2300000000000004</v>
      </c>
      <c r="I1661" s="39">
        <v>348925166.33065403</v>
      </c>
    </row>
    <row r="1662" spans="1:9" x14ac:dyDescent="0.25">
      <c r="A1662" s="40">
        <v>41802</v>
      </c>
      <c r="B1662" s="39" t="s">
        <v>41</v>
      </c>
      <c r="C1662" s="39" t="s">
        <v>42</v>
      </c>
      <c r="D1662" s="39">
        <v>86665.5</v>
      </c>
      <c r="E1662" s="39">
        <v>78835</v>
      </c>
      <c r="F1662" s="39">
        <v>9.9327699999999997</v>
      </c>
      <c r="G1662" s="39">
        <v>7830.5</v>
      </c>
      <c r="H1662" s="39">
        <v>4.21</v>
      </c>
      <c r="I1662" s="39">
        <v>364692815.05268699</v>
      </c>
    </row>
    <row r="1663" spans="1:9" x14ac:dyDescent="0.25">
      <c r="A1663" s="40">
        <v>41801</v>
      </c>
      <c r="B1663" s="39" t="s">
        <v>41</v>
      </c>
      <c r="C1663" s="39" t="s">
        <v>42</v>
      </c>
      <c r="D1663" s="39">
        <v>78835</v>
      </c>
      <c r="E1663" s="39">
        <v>75312.25</v>
      </c>
      <c r="F1663" s="39">
        <v>4.67753</v>
      </c>
      <c r="G1663" s="39">
        <v>3522.75</v>
      </c>
      <c r="H1663" s="39">
        <v>4.37</v>
      </c>
      <c r="I1663" s="39">
        <v>344355274.30729198</v>
      </c>
    </row>
    <row r="1664" spans="1:9" x14ac:dyDescent="0.25">
      <c r="A1664" s="40">
        <v>41800</v>
      </c>
      <c r="B1664" s="39" t="s">
        <v>41</v>
      </c>
      <c r="C1664" s="39" t="s">
        <v>42</v>
      </c>
      <c r="D1664" s="39">
        <v>75312.25</v>
      </c>
      <c r="E1664" s="39">
        <v>77505</v>
      </c>
      <c r="F1664" s="39">
        <v>-2.82917</v>
      </c>
      <c r="G1664" s="39">
        <v>-2192.75</v>
      </c>
      <c r="H1664" s="39">
        <v>4.37</v>
      </c>
      <c r="I1664" s="39">
        <v>328967723.82126403</v>
      </c>
    </row>
    <row r="1665" spans="1:9" x14ac:dyDescent="0.25">
      <c r="A1665" s="40">
        <v>41799</v>
      </c>
      <c r="B1665" s="39" t="s">
        <v>41</v>
      </c>
      <c r="C1665" s="39" t="s">
        <v>42</v>
      </c>
      <c r="D1665" s="39">
        <v>77505</v>
      </c>
      <c r="E1665" s="39">
        <v>75533</v>
      </c>
      <c r="F1665" s="39">
        <v>2.6107800000000001</v>
      </c>
      <c r="G1665" s="39">
        <v>1972</v>
      </c>
      <c r="H1665" s="39">
        <v>4.47</v>
      </c>
      <c r="I1665" s="39">
        <v>346296266.920614</v>
      </c>
    </row>
    <row r="1666" spans="1:9" x14ac:dyDescent="0.25">
      <c r="A1666" s="40">
        <v>41796</v>
      </c>
      <c r="B1666" s="39" t="s">
        <v>41</v>
      </c>
      <c r="C1666" s="39" t="s">
        <v>42</v>
      </c>
      <c r="D1666" s="39">
        <v>75533</v>
      </c>
      <c r="E1666" s="39">
        <v>84444.25</v>
      </c>
      <c r="F1666" s="39">
        <v>-10.552820000000001</v>
      </c>
      <c r="G1666" s="39">
        <v>-8911.25</v>
      </c>
      <c r="H1666" s="39">
        <v>4.29</v>
      </c>
      <c r="I1666" s="39">
        <v>323889331.00593197</v>
      </c>
    </row>
    <row r="1667" spans="1:9" x14ac:dyDescent="0.25">
      <c r="A1667" s="40">
        <v>41795</v>
      </c>
      <c r="B1667" s="39" t="s">
        <v>41</v>
      </c>
      <c r="C1667" s="39" t="s">
        <v>42</v>
      </c>
      <c r="D1667" s="39">
        <v>84444.25</v>
      </c>
      <c r="E1667" s="39">
        <v>91319.5</v>
      </c>
      <c r="F1667" s="39">
        <v>-7.5287899999999999</v>
      </c>
      <c r="G1667" s="39">
        <v>-6875.25</v>
      </c>
      <c r="H1667" s="39">
        <v>4.1900000000000004</v>
      </c>
      <c r="I1667" s="39">
        <v>353656797.50933599</v>
      </c>
    </row>
    <row r="1668" spans="1:9" x14ac:dyDescent="0.25">
      <c r="A1668" s="40">
        <v>41794</v>
      </c>
      <c r="B1668" s="39" t="s">
        <v>41</v>
      </c>
      <c r="C1668" s="39" t="s">
        <v>42</v>
      </c>
      <c r="D1668" s="39">
        <v>91319.5</v>
      </c>
      <c r="E1668" s="39">
        <v>93282.25</v>
      </c>
      <c r="F1668" s="39">
        <v>-2.1040999999999999</v>
      </c>
      <c r="G1668" s="39">
        <v>-1962.75</v>
      </c>
      <c r="H1668" s="39">
        <v>4.1900000000000004</v>
      </c>
      <c r="I1668" s="39">
        <v>382450692.85539103</v>
      </c>
    </row>
    <row r="1669" spans="1:9" x14ac:dyDescent="0.25">
      <c r="A1669" s="40">
        <v>41793</v>
      </c>
      <c r="B1669" s="39" t="s">
        <v>41</v>
      </c>
      <c r="C1669" s="39" t="s">
        <v>42</v>
      </c>
      <c r="D1669" s="39">
        <v>93282.25</v>
      </c>
      <c r="E1669" s="39">
        <v>92507.75</v>
      </c>
      <c r="F1669" s="39">
        <v>0.83723000000000003</v>
      </c>
      <c r="G1669" s="39">
        <v>774.5</v>
      </c>
      <c r="H1669" s="39">
        <v>4.13</v>
      </c>
      <c r="I1669" s="39">
        <v>385073854.30140603</v>
      </c>
    </row>
    <row r="1670" spans="1:9" x14ac:dyDescent="0.25">
      <c r="A1670" s="40">
        <v>41792</v>
      </c>
      <c r="B1670" s="39" t="s">
        <v>41</v>
      </c>
      <c r="C1670" s="39" t="s">
        <v>42</v>
      </c>
      <c r="D1670" s="39">
        <v>92507.75</v>
      </c>
      <c r="E1670" s="39">
        <v>93605.25</v>
      </c>
      <c r="F1670" s="39">
        <v>-1.17248</v>
      </c>
      <c r="G1670" s="39">
        <v>-1097.5</v>
      </c>
      <c r="H1670" s="39">
        <v>4.13</v>
      </c>
      <c r="I1670" s="39">
        <v>381876679.060067</v>
      </c>
    </row>
    <row r="1671" spans="1:9" x14ac:dyDescent="0.25">
      <c r="A1671" s="40">
        <v>41789</v>
      </c>
      <c r="B1671" s="39" t="s">
        <v>41</v>
      </c>
      <c r="C1671" s="39" t="s">
        <v>42</v>
      </c>
      <c r="D1671" s="39">
        <v>93605.25</v>
      </c>
      <c r="E1671" s="39">
        <v>93165.5</v>
      </c>
      <c r="F1671" s="39">
        <v>0.47200999999999999</v>
      </c>
      <c r="G1671" s="39">
        <v>439.75</v>
      </c>
      <c r="H1671" s="39">
        <v>4.09</v>
      </c>
      <c r="I1671" s="39">
        <v>382663004.66674203</v>
      </c>
    </row>
    <row r="1672" spans="1:9" x14ac:dyDescent="0.25">
      <c r="A1672" s="40">
        <v>41788</v>
      </c>
      <c r="B1672" s="39" t="s">
        <v>41</v>
      </c>
      <c r="C1672" s="39" t="s">
        <v>42</v>
      </c>
      <c r="D1672" s="39">
        <v>93165.5</v>
      </c>
      <c r="E1672" s="39">
        <v>94867.75</v>
      </c>
      <c r="F1672" s="39">
        <v>-1.79434</v>
      </c>
      <c r="G1672" s="39">
        <v>-1702.25</v>
      </c>
      <c r="H1672" s="39">
        <v>3.81</v>
      </c>
      <c r="I1672" s="39">
        <v>354778944.38607198</v>
      </c>
    </row>
    <row r="1673" spans="1:9" x14ac:dyDescent="0.25">
      <c r="A1673" s="40">
        <v>41787</v>
      </c>
      <c r="B1673" s="39" t="s">
        <v>41</v>
      </c>
      <c r="C1673" s="39" t="s">
        <v>42</v>
      </c>
      <c r="D1673" s="39">
        <v>94867.75</v>
      </c>
      <c r="E1673" s="39">
        <v>94596.5</v>
      </c>
      <c r="F1673" s="39">
        <v>0.28673999999999999</v>
      </c>
      <c r="G1673" s="39">
        <v>271.25</v>
      </c>
      <c r="H1673" s="39">
        <v>3.63</v>
      </c>
      <c r="I1673" s="39">
        <v>344185003.63341898</v>
      </c>
    </row>
    <row r="1674" spans="1:9" x14ac:dyDescent="0.25">
      <c r="A1674" s="40">
        <v>41786</v>
      </c>
      <c r="B1674" s="39" t="s">
        <v>41</v>
      </c>
      <c r="C1674" s="39" t="s">
        <v>42</v>
      </c>
      <c r="D1674" s="39">
        <v>94596.5</v>
      </c>
      <c r="E1674" s="39">
        <v>100951</v>
      </c>
      <c r="F1674" s="39">
        <v>-6.2946400000000002</v>
      </c>
      <c r="G1674" s="39">
        <v>-6354.5</v>
      </c>
      <c r="H1674" s="39">
        <v>3.61</v>
      </c>
      <c r="I1674" s="39">
        <v>341308964.89008301</v>
      </c>
    </row>
    <row r="1675" spans="1:9" x14ac:dyDescent="0.25">
      <c r="A1675" s="40">
        <v>41782</v>
      </c>
      <c r="B1675" s="39" t="s">
        <v>41</v>
      </c>
      <c r="C1675" s="39" t="s">
        <v>42</v>
      </c>
      <c r="D1675" s="39">
        <v>100951</v>
      </c>
      <c r="E1675" s="39">
        <v>102992</v>
      </c>
      <c r="F1675" s="39">
        <v>-1.9817100000000001</v>
      </c>
      <c r="G1675" s="39">
        <v>-2041</v>
      </c>
      <c r="H1675" s="39">
        <v>3.59</v>
      </c>
      <c r="I1675" s="39">
        <v>362217302.85146701</v>
      </c>
    </row>
    <row r="1676" spans="1:9" x14ac:dyDescent="0.25">
      <c r="A1676" s="40">
        <v>41781</v>
      </c>
      <c r="B1676" s="39" t="s">
        <v>41</v>
      </c>
      <c r="C1676" s="39" t="s">
        <v>42</v>
      </c>
      <c r="D1676" s="39">
        <v>102992</v>
      </c>
      <c r="E1676" s="39">
        <v>103645</v>
      </c>
      <c r="F1676" s="39">
        <v>-0.63004000000000004</v>
      </c>
      <c r="G1676" s="39">
        <v>-653</v>
      </c>
      <c r="H1676" s="39">
        <v>3.59</v>
      </c>
      <c r="I1676" s="39">
        <v>369540514.26214999</v>
      </c>
    </row>
    <row r="1677" spans="1:9" x14ac:dyDescent="0.25">
      <c r="A1677" s="40">
        <v>41780</v>
      </c>
      <c r="B1677" s="39" t="s">
        <v>41</v>
      </c>
      <c r="C1677" s="39" t="s">
        <v>42</v>
      </c>
      <c r="D1677" s="39">
        <v>103645</v>
      </c>
      <c r="E1677" s="39">
        <v>108154</v>
      </c>
      <c r="F1677" s="39">
        <v>-4.16906</v>
      </c>
      <c r="G1677" s="39">
        <v>-4509</v>
      </c>
      <c r="H1677" s="39">
        <v>3.59</v>
      </c>
      <c r="I1677" s="39">
        <v>371883511.34748799</v>
      </c>
    </row>
    <row r="1678" spans="1:9" x14ac:dyDescent="0.25">
      <c r="A1678" s="40">
        <v>41779</v>
      </c>
      <c r="B1678" s="39" t="s">
        <v>41</v>
      </c>
      <c r="C1678" s="39" t="s">
        <v>42</v>
      </c>
      <c r="D1678" s="39">
        <v>108154</v>
      </c>
      <c r="E1678" s="39">
        <v>107417</v>
      </c>
      <c r="F1678" s="39">
        <v>0.68611</v>
      </c>
      <c r="G1678" s="39">
        <v>737</v>
      </c>
      <c r="H1678" s="39">
        <v>3.41</v>
      </c>
      <c r="I1678" s="39">
        <v>368594311.80352402</v>
      </c>
    </row>
    <row r="1679" spans="1:9" x14ac:dyDescent="0.25">
      <c r="A1679" s="40">
        <v>41778</v>
      </c>
      <c r="B1679" s="39" t="s">
        <v>41</v>
      </c>
      <c r="C1679" s="39" t="s">
        <v>42</v>
      </c>
      <c r="D1679" s="39">
        <v>107417</v>
      </c>
      <c r="E1679" s="39">
        <v>111995.25</v>
      </c>
      <c r="F1679" s="39">
        <v>-4.0879000000000003</v>
      </c>
      <c r="G1679" s="39">
        <v>-4578.25</v>
      </c>
      <c r="H1679" s="39">
        <v>3.21</v>
      </c>
      <c r="I1679" s="39">
        <v>344599178.46218503</v>
      </c>
    </row>
    <row r="1680" spans="1:9" x14ac:dyDescent="0.25">
      <c r="A1680" s="40">
        <v>41775</v>
      </c>
      <c r="B1680" s="39" t="s">
        <v>41</v>
      </c>
      <c r="C1680" s="39" t="s">
        <v>42</v>
      </c>
      <c r="D1680" s="39">
        <v>111995.25</v>
      </c>
      <c r="E1680" s="39">
        <v>116343.75</v>
      </c>
      <c r="F1680" s="39">
        <v>-3.7376299999999998</v>
      </c>
      <c r="G1680" s="39">
        <v>-4348.5</v>
      </c>
      <c r="H1680" s="39">
        <v>3.21</v>
      </c>
      <c r="I1680" s="39">
        <v>359286436.42688799</v>
      </c>
    </row>
    <row r="1681" spans="1:9" x14ac:dyDescent="0.25">
      <c r="A1681" s="40">
        <v>41774</v>
      </c>
      <c r="B1681" s="39" t="s">
        <v>41</v>
      </c>
      <c r="C1681" s="39" t="s">
        <v>42</v>
      </c>
      <c r="D1681" s="39">
        <v>116343.75</v>
      </c>
      <c r="E1681" s="39">
        <v>113219.25</v>
      </c>
      <c r="F1681" s="39">
        <v>2.75969</v>
      </c>
      <c r="G1681" s="39">
        <v>3124.5</v>
      </c>
      <c r="H1681" s="39">
        <v>3.23</v>
      </c>
      <c r="I1681" s="39">
        <v>375563519.75092202</v>
      </c>
    </row>
    <row r="1682" spans="1:9" x14ac:dyDescent="0.25">
      <c r="A1682" s="40">
        <v>41773</v>
      </c>
      <c r="B1682" s="39" t="s">
        <v>41</v>
      </c>
      <c r="C1682" s="39" t="s">
        <v>42</v>
      </c>
      <c r="D1682" s="39">
        <v>113219.25</v>
      </c>
      <c r="E1682" s="39">
        <v>115285.75</v>
      </c>
      <c r="F1682" s="39">
        <v>-1.7925</v>
      </c>
      <c r="G1682" s="39">
        <v>-2066.5</v>
      </c>
      <c r="H1682" s="39">
        <v>3.31</v>
      </c>
      <c r="I1682" s="39">
        <v>374535015.44289798</v>
      </c>
    </row>
    <row r="1683" spans="1:9" x14ac:dyDescent="0.25">
      <c r="A1683" s="40">
        <v>41772</v>
      </c>
      <c r="B1683" s="39" t="s">
        <v>41</v>
      </c>
      <c r="C1683" s="39" t="s">
        <v>42</v>
      </c>
      <c r="D1683" s="39">
        <v>115285.75</v>
      </c>
      <c r="E1683" s="39">
        <v>114699.75</v>
      </c>
      <c r="F1683" s="39">
        <v>0.51090000000000002</v>
      </c>
      <c r="G1683" s="39">
        <v>586</v>
      </c>
      <c r="H1683" s="39">
        <v>3.15</v>
      </c>
      <c r="I1683" s="39">
        <v>362925382.14558101</v>
      </c>
    </row>
    <row r="1684" spans="1:9" x14ac:dyDescent="0.25">
      <c r="A1684" s="40">
        <v>41771</v>
      </c>
      <c r="B1684" s="39" t="s">
        <v>41</v>
      </c>
      <c r="C1684" s="39" t="s">
        <v>42</v>
      </c>
      <c r="D1684" s="39">
        <v>114699.75</v>
      </c>
      <c r="E1684" s="39">
        <v>122006.75</v>
      </c>
      <c r="F1684" s="39">
        <v>-5.9890100000000004</v>
      </c>
      <c r="G1684" s="39">
        <v>-7307</v>
      </c>
      <c r="H1684" s="39">
        <v>2.99</v>
      </c>
      <c r="I1684" s="39">
        <v>342728664.45490903</v>
      </c>
    </row>
    <row r="1685" spans="1:9" x14ac:dyDescent="0.25">
      <c r="A1685" s="40">
        <v>41768</v>
      </c>
      <c r="B1685" s="39" t="s">
        <v>41</v>
      </c>
      <c r="C1685" s="39" t="s">
        <v>42</v>
      </c>
      <c r="D1685" s="39">
        <v>122006.75</v>
      </c>
      <c r="E1685" s="39">
        <v>127053.5</v>
      </c>
      <c r="F1685" s="39">
        <v>-3.9721500000000001</v>
      </c>
      <c r="G1685" s="39">
        <v>-5046.75</v>
      </c>
      <c r="H1685" s="39">
        <v>2.89</v>
      </c>
      <c r="I1685" s="39">
        <v>352361675.676301</v>
      </c>
    </row>
    <row r="1686" spans="1:9" x14ac:dyDescent="0.25">
      <c r="A1686" s="40">
        <v>41767</v>
      </c>
      <c r="B1686" s="39" t="s">
        <v>41</v>
      </c>
      <c r="C1686" s="39" t="s">
        <v>42</v>
      </c>
      <c r="D1686" s="39">
        <v>127053.5</v>
      </c>
      <c r="E1686" s="39">
        <v>126747.75</v>
      </c>
      <c r="F1686" s="39">
        <v>0.24123</v>
      </c>
      <c r="G1686" s="39">
        <v>305.75</v>
      </c>
      <c r="H1686" s="39">
        <v>2.89</v>
      </c>
      <c r="I1686" s="39">
        <v>366936945.37834102</v>
      </c>
    </row>
    <row r="1687" spans="1:9" x14ac:dyDescent="0.25">
      <c r="A1687" s="40">
        <v>41766</v>
      </c>
      <c r="B1687" s="39" t="s">
        <v>41</v>
      </c>
      <c r="C1687" s="39" t="s">
        <v>42</v>
      </c>
      <c r="D1687" s="39">
        <v>126747.75</v>
      </c>
      <c r="E1687" s="39">
        <v>132802.25</v>
      </c>
      <c r="F1687" s="39">
        <v>-4.5590299999999999</v>
      </c>
      <c r="G1687" s="39">
        <v>-6054.5</v>
      </c>
      <c r="H1687" s="39">
        <v>2.89</v>
      </c>
      <c r="I1687" s="39">
        <v>366053923.88700497</v>
      </c>
    </row>
    <row r="1688" spans="1:9" x14ac:dyDescent="0.25">
      <c r="A1688" s="40">
        <v>41765</v>
      </c>
      <c r="B1688" s="39" t="s">
        <v>41</v>
      </c>
      <c r="C1688" s="39" t="s">
        <v>42</v>
      </c>
      <c r="D1688" s="39">
        <v>132802.25</v>
      </c>
      <c r="E1688" s="39">
        <v>129760</v>
      </c>
      <c r="F1688" s="39">
        <v>2.3445200000000002</v>
      </c>
      <c r="G1688" s="39">
        <v>3042.25</v>
      </c>
      <c r="H1688" s="39">
        <v>2.83</v>
      </c>
      <c r="I1688" s="39">
        <v>375571491.648386</v>
      </c>
    </row>
    <row r="1689" spans="1:9" x14ac:dyDescent="0.25">
      <c r="A1689" s="40">
        <v>41764</v>
      </c>
      <c r="B1689" s="39" t="s">
        <v>41</v>
      </c>
      <c r="C1689" s="39" t="s">
        <v>42</v>
      </c>
      <c r="D1689" s="39">
        <v>129760</v>
      </c>
      <c r="E1689" s="39">
        <v>134559.5</v>
      </c>
      <c r="F1689" s="39">
        <v>-3.5668199999999999</v>
      </c>
      <c r="G1689" s="39">
        <v>-4799.5</v>
      </c>
      <c r="H1689" s="39">
        <v>2.77</v>
      </c>
      <c r="I1689" s="39">
        <v>359182254.50769597</v>
      </c>
    </row>
    <row r="1690" spans="1:9" x14ac:dyDescent="0.25">
      <c r="A1690" s="40">
        <v>41761</v>
      </c>
      <c r="B1690" s="39" t="s">
        <v>41</v>
      </c>
      <c r="C1690" s="39" t="s">
        <v>42</v>
      </c>
      <c r="D1690" s="39">
        <v>134559.5</v>
      </c>
      <c r="E1690" s="39">
        <v>133764.5</v>
      </c>
      <c r="F1690" s="39">
        <v>0.59433000000000002</v>
      </c>
      <c r="G1690" s="39">
        <v>795</v>
      </c>
      <c r="H1690" s="39">
        <v>2.63</v>
      </c>
      <c r="I1690" s="39">
        <v>353629183.68239999</v>
      </c>
    </row>
    <row r="1691" spans="1:9" x14ac:dyDescent="0.25">
      <c r="A1691" s="40">
        <v>41760</v>
      </c>
      <c r="B1691" s="39" t="s">
        <v>41</v>
      </c>
      <c r="C1691" s="39" t="s">
        <v>42</v>
      </c>
      <c r="D1691" s="39">
        <v>133764.5</v>
      </c>
      <c r="E1691" s="39">
        <v>134786.75</v>
      </c>
      <c r="F1691" s="39">
        <v>-0.75841999999999998</v>
      </c>
      <c r="G1691" s="39">
        <v>-1022.25</v>
      </c>
      <c r="H1691" s="39">
        <v>2.4900000000000002</v>
      </c>
      <c r="I1691" s="39">
        <v>332812853.402394</v>
      </c>
    </row>
    <row r="1692" spans="1:9" x14ac:dyDescent="0.25">
      <c r="A1692" s="40">
        <v>41759</v>
      </c>
      <c r="B1692" s="39" t="s">
        <v>41</v>
      </c>
      <c r="C1692" s="39" t="s">
        <v>42</v>
      </c>
      <c r="D1692" s="39">
        <v>134786.75</v>
      </c>
      <c r="E1692" s="39">
        <v>134469</v>
      </c>
      <c r="F1692" s="39">
        <v>0.23630000000000001</v>
      </c>
      <c r="G1692" s="39">
        <v>317.75</v>
      </c>
      <c r="H1692" s="39">
        <v>2.4300000000000002</v>
      </c>
      <c r="I1692" s="39">
        <v>327269058.19640201</v>
      </c>
    </row>
    <row r="1693" spans="1:9" x14ac:dyDescent="0.25">
      <c r="A1693" s="40">
        <v>41758</v>
      </c>
      <c r="B1693" s="39" t="s">
        <v>41</v>
      </c>
      <c r="C1693" s="39" t="s">
        <v>42</v>
      </c>
      <c r="D1693" s="39">
        <v>134469</v>
      </c>
      <c r="E1693" s="39">
        <v>138083.75</v>
      </c>
      <c r="F1693" s="39">
        <v>-2.6177999999999999</v>
      </c>
      <c r="G1693" s="39">
        <v>-3614.75</v>
      </c>
      <c r="H1693" s="39">
        <v>2.29</v>
      </c>
      <c r="I1693" s="39">
        <v>307671885.09706599</v>
      </c>
    </row>
    <row r="1694" spans="1:9" x14ac:dyDescent="0.25">
      <c r="A1694" s="40">
        <v>41757</v>
      </c>
      <c r="B1694" s="39" t="s">
        <v>41</v>
      </c>
      <c r="C1694" s="39" t="s">
        <v>42</v>
      </c>
      <c r="D1694" s="39">
        <v>138083.75</v>
      </c>
      <c r="E1694" s="39">
        <v>144932.5</v>
      </c>
      <c r="F1694" s="39">
        <v>-4.7254800000000001</v>
      </c>
      <c r="G1694" s="39">
        <v>-6848.75</v>
      </c>
      <c r="H1694" s="39">
        <v>2.21</v>
      </c>
      <c r="I1694" s="39">
        <v>304895916.24442798</v>
      </c>
    </row>
    <row r="1695" spans="1:9" x14ac:dyDescent="0.25">
      <c r="A1695" s="40">
        <v>41754</v>
      </c>
      <c r="B1695" s="39" t="s">
        <v>41</v>
      </c>
      <c r="C1695" s="39" t="s">
        <v>42</v>
      </c>
      <c r="D1695" s="39">
        <v>144932.5</v>
      </c>
      <c r="E1695" s="39">
        <v>142864.5</v>
      </c>
      <c r="F1695" s="39">
        <v>1.44753</v>
      </c>
      <c r="G1695" s="39">
        <v>2068</v>
      </c>
      <c r="H1695" s="39">
        <v>2.21</v>
      </c>
      <c r="I1695" s="39">
        <v>320018303.24781603</v>
      </c>
    </row>
    <row r="1696" spans="1:9" x14ac:dyDescent="0.25">
      <c r="A1696" s="40">
        <v>41753</v>
      </c>
      <c r="B1696" s="39" t="s">
        <v>41</v>
      </c>
      <c r="C1696" s="39" t="s">
        <v>42</v>
      </c>
      <c r="D1696" s="39">
        <v>142864.5</v>
      </c>
      <c r="E1696" s="39">
        <v>140469.25</v>
      </c>
      <c r="F1696" s="39">
        <v>1.7051799999999999</v>
      </c>
      <c r="G1696" s="39">
        <v>2395.25</v>
      </c>
      <c r="H1696" s="39">
        <v>2.27</v>
      </c>
      <c r="I1696" s="39">
        <v>324023924.46913302</v>
      </c>
    </row>
    <row r="1697" spans="1:9" x14ac:dyDescent="0.25">
      <c r="A1697" s="40">
        <v>41752</v>
      </c>
      <c r="B1697" s="39" t="s">
        <v>41</v>
      </c>
      <c r="C1697" s="39" t="s">
        <v>42</v>
      </c>
      <c r="D1697" s="39">
        <v>140469.25</v>
      </c>
      <c r="E1697" s="39">
        <v>138356.5</v>
      </c>
      <c r="F1697" s="39">
        <v>1.5270300000000001</v>
      </c>
      <c r="G1697" s="39">
        <v>2112.75</v>
      </c>
      <c r="H1697" s="39">
        <v>2.13</v>
      </c>
      <c r="I1697" s="39">
        <v>298925681.10978103</v>
      </c>
    </row>
    <row r="1698" spans="1:9" x14ac:dyDescent="0.25">
      <c r="A1698" s="40">
        <v>41751</v>
      </c>
      <c r="B1698" s="39" t="s">
        <v>41</v>
      </c>
      <c r="C1698" s="39" t="s">
        <v>42</v>
      </c>
      <c r="D1698" s="39">
        <v>138356.5</v>
      </c>
      <c r="E1698" s="39">
        <v>141197</v>
      </c>
      <c r="F1698" s="39">
        <v>-2.01173</v>
      </c>
      <c r="G1698" s="39">
        <v>-2840.5</v>
      </c>
      <c r="H1698" s="39">
        <v>2.0099999999999998</v>
      </c>
      <c r="I1698" s="39">
        <v>277826862.06376398</v>
      </c>
    </row>
    <row r="1699" spans="1:9" x14ac:dyDescent="0.25">
      <c r="A1699" s="40">
        <v>41750</v>
      </c>
      <c r="B1699" s="39" t="s">
        <v>41</v>
      </c>
      <c r="C1699" s="39" t="s">
        <v>42</v>
      </c>
      <c r="D1699" s="39">
        <v>141197</v>
      </c>
      <c r="E1699" s="39">
        <v>144691.25</v>
      </c>
      <c r="F1699" s="39">
        <v>-2.4149699999999998</v>
      </c>
      <c r="G1699" s="39">
        <v>-3494.25</v>
      </c>
      <c r="H1699" s="39">
        <v>1.87</v>
      </c>
      <c r="I1699" s="39">
        <v>263763149.98245299</v>
      </c>
    </row>
    <row r="1700" spans="1:9" x14ac:dyDescent="0.25">
      <c r="A1700" s="40">
        <v>41746</v>
      </c>
      <c r="B1700" s="39" t="s">
        <v>41</v>
      </c>
      <c r="C1700" s="39" t="s">
        <v>42</v>
      </c>
      <c r="D1700" s="39">
        <v>144691.25</v>
      </c>
      <c r="E1700" s="39">
        <v>150353</v>
      </c>
      <c r="F1700" s="39">
        <v>-3.7656399999999999</v>
      </c>
      <c r="G1700" s="39">
        <v>-5661.75</v>
      </c>
      <c r="H1700" s="39">
        <v>1.73</v>
      </c>
      <c r="I1700" s="39">
        <v>250033811.024481</v>
      </c>
    </row>
    <row r="1701" spans="1:9" x14ac:dyDescent="0.25">
      <c r="A1701" s="40">
        <v>41745</v>
      </c>
      <c r="B1701" s="39" t="s">
        <v>41</v>
      </c>
      <c r="C1701" s="39" t="s">
        <v>42</v>
      </c>
      <c r="D1701" s="39">
        <v>150353</v>
      </c>
      <c r="E1701" s="39">
        <v>161149.75</v>
      </c>
      <c r="F1701" s="39">
        <v>-6.6998199999999999</v>
      </c>
      <c r="G1701" s="39">
        <v>-10796.75</v>
      </c>
      <c r="H1701" s="39">
        <v>1.65</v>
      </c>
      <c r="I1701" s="39">
        <v>247789361.88652599</v>
      </c>
    </row>
    <row r="1702" spans="1:9" x14ac:dyDescent="0.25">
      <c r="A1702" s="40">
        <v>41744</v>
      </c>
      <c r="B1702" s="39" t="s">
        <v>41</v>
      </c>
      <c r="C1702" s="39" t="s">
        <v>42</v>
      </c>
      <c r="D1702" s="39">
        <v>161149.75</v>
      </c>
      <c r="E1702" s="39">
        <v>165543.25</v>
      </c>
      <c r="F1702" s="39">
        <v>-2.6539899999999998</v>
      </c>
      <c r="G1702" s="39">
        <v>-4393.5</v>
      </c>
      <c r="H1702" s="39">
        <v>1.65</v>
      </c>
      <c r="I1702" s="39">
        <v>265582952.92194501</v>
      </c>
    </row>
    <row r="1703" spans="1:9" x14ac:dyDescent="0.25">
      <c r="A1703" s="40">
        <v>41743</v>
      </c>
      <c r="B1703" s="39" t="s">
        <v>41</v>
      </c>
      <c r="C1703" s="39" t="s">
        <v>42</v>
      </c>
      <c r="D1703" s="39">
        <v>165543.25</v>
      </c>
      <c r="E1703" s="39">
        <v>166822.75</v>
      </c>
      <c r="F1703" s="39">
        <v>-0.76698</v>
      </c>
      <c r="G1703" s="39">
        <v>-1279.5</v>
      </c>
      <c r="H1703" s="39">
        <v>1.73</v>
      </c>
      <c r="I1703" s="39">
        <v>286067123.52597898</v>
      </c>
    </row>
    <row r="1704" spans="1:9" x14ac:dyDescent="0.25">
      <c r="A1704" s="40">
        <v>41740</v>
      </c>
      <c r="B1704" s="39" t="s">
        <v>41</v>
      </c>
      <c r="C1704" s="39" t="s">
        <v>42</v>
      </c>
      <c r="D1704" s="39">
        <v>166822.75</v>
      </c>
      <c r="E1704" s="39">
        <v>157389.5</v>
      </c>
      <c r="F1704" s="39">
        <v>5.9935700000000001</v>
      </c>
      <c r="G1704" s="39">
        <v>9433.25</v>
      </c>
      <c r="H1704" s="39">
        <v>1.89</v>
      </c>
      <c r="I1704" s="39">
        <v>314969804.35399002</v>
      </c>
    </row>
    <row r="1705" spans="1:9" x14ac:dyDescent="0.25">
      <c r="A1705" s="40">
        <v>41739</v>
      </c>
      <c r="B1705" s="39" t="s">
        <v>41</v>
      </c>
      <c r="C1705" s="39" t="s">
        <v>42</v>
      </c>
      <c r="D1705" s="39">
        <v>157389.5</v>
      </c>
      <c r="E1705" s="39">
        <v>140740.75</v>
      </c>
      <c r="F1705" s="39">
        <v>11.829370000000001</v>
      </c>
      <c r="G1705" s="39">
        <v>16648.75</v>
      </c>
      <c r="H1705" s="39">
        <v>2.15</v>
      </c>
      <c r="I1705" s="39">
        <v>338080620.40258098</v>
      </c>
    </row>
    <row r="1706" spans="1:9" x14ac:dyDescent="0.25">
      <c r="A1706" s="40">
        <v>41738</v>
      </c>
      <c r="B1706" s="39" t="s">
        <v>41</v>
      </c>
      <c r="C1706" s="39" t="s">
        <v>42</v>
      </c>
      <c r="D1706" s="39">
        <v>140740.75</v>
      </c>
      <c r="E1706" s="39">
        <v>148036.5</v>
      </c>
      <c r="F1706" s="39">
        <v>-4.92835</v>
      </c>
      <c r="G1706" s="39">
        <v>-7295.75</v>
      </c>
      <c r="H1706" s="39">
        <v>2.23</v>
      </c>
      <c r="I1706" s="39">
        <v>313577521.86578298</v>
      </c>
    </row>
    <row r="1707" spans="1:9" x14ac:dyDescent="0.25">
      <c r="A1707" s="40">
        <v>41737</v>
      </c>
      <c r="B1707" s="39" t="s">
        <v>41</v>
      </c>
      <c r="C1707" s="39" t="s">
        <v>42</v>
      </c>
      <c r="D1707" s="39">
        <v>148036.5</v>
      </c>
      <c r="E1707" s="39">
        <v>153459.75</v>
      </c>
      <c r="F1707" s="39">
        <v>-3.5339900000000002</v>
      </c>
      <c r="G1707" s="39">
        <v>-5423.25</v>
      </c>
      <c r="H1707" s="39">
        <v>2.23</v>
      </c>
      <c r="I1707" s="39">
        <v>329832822.51717401</v>
      </c>
    </row>
    <row r="1708" spans="1:9" x14ac:dyDescent="0.25">
      <c r="A1708" s="40">
        <v>41736</v>
      </c>
      <c r="B1708" s="39" t="s">
        <v>41</v>
      </c>
      <c r="C1708" s="39" t="s">
        <v>42</v>
      </c>
      <c r="D1708" s="39">
        <v>153459.75</v>
      </c>
      <c r="E1708" s="39">
        <v>146223.5</v>
      </c>
      <c r="F1708" s="39">
        <v>4.94876</v>
      </c>
      <c r="G1708" s="39">
        <v>7236.25</v>
      </c>
      <c r="H1708" s="39">
        <v>2.23</v>
      </c>
      <c r="I1708" s="39">
        <v>341916098.29521698</v>
      </c>
    </row>
    <row r="1709" spans="1:9" x14ac:dyDescent="0.25">
      <c r="A1709" s="40">
        <v>41733</v>
      </c>
      <c r="B1709" s="39" t="s">
        <v>41</v>
      </c>
      <c r="C1709" s="39" t="s">
        <v>42</v>
      </c>
      <c r="D1709" s="39">
        <v>146223.5</v>
      </c>
      <c r="E1709" s="39">
        <v>139408.75</v>
      </c>
      <c r="F1709" s="39">
        <v>4.8883200000000002</v>
      </c>
      <c r="G1709" s="39">
        <v>6814.75</v>
      </c>
      <c r="H1709" s="39">
        <v>2.4300000000000002</v>
      </c>
      <c r="I1709" s="39">
        <v>355038066.65849298</v>
      </c>
    </row>
    <row r="1710" spans="1:9" x14ac:dyDescent="0.25">
      <c r="A1710" s="40">
        <v>41732</v>
      </c>
      <c r="B1710" s="39" t="s">
        <v>41</v>
      </c>
      <c r="C1710" s="39" t="s">
        <v>42</v>
      </c>
      <c r="D1710" s="39">
        <v>139408.75</v>
      </c>
      <c r="E1710" s="39">
        <v>142236.5</v>
      </c>
      <c r="F1710" s="39">
        <v>-1.9880599999999999</v>
      </c>
      <c r="G1710" s="39">
        <v>-2827.75</v>
      </c>
      <c r="H1710" s="39">
        <v>2.4300000000000002</v>
      </c>
      <c r="I1710" s="39">
        <v>338491508.37777197</v>
      </c>
    </row>
    <row r="1711" spans="1:9" x14ac:dyDescent="0.25">
      <c r="A1711" s="40">
        <v>41731</v>
      </c>
      <c r="B1711" s="39" t="s">
        <v>41</v>
      </c>
      <c r="C1711" s="39" t="s">
        <v>42</v>
      </c>
      <c r="D1711" s="39">
        <v>142236.5</v>
      </c>
      <c r="E1711" s="39">
        <v>140384.5</v>
      </c>
      <c r="F1711" s="39">
        <v>1.3192299999999999</v>
      </c>
      <c r="G1711" s="39">
        <v>1852</v>
      </c>
      <c r="H1711" s="39">
        <v>2.39</v>
      </c>
      <c r="I1711" s="39">
        <v>339667968.65046102</v>
      </c>
    </row>
    <row r="1712" spans="1:9" x14ac:dyDescent="0.25">
      <c r="A1712" s="40">
        <v>41730</v>
      </c>
      <c r="B1712" s="39" t="s">
        <v>41</v>
      </c>
      <c r="C1712" s="39" t="s">
        <v>42</v>
      </c>
      <c r="D1712" s="39">
        <v>140384.5</v>
      </c>
      <c r="E1712" s="39">
        <v>150734.25</v>
      </c>
      <c r="F1712" s="39">
        <v>-6.8662200000000002</v>
      </c>
      <c r="G1712" s="39">
        <v>-10349.75</v>
      </c>
      <c r="H1712" s="39">
        <v>2.29</v>
      </c>
      <c r="I1712" s="39">
        <v>321206848.81577998</v>
      </c>
    </row>
    <row r="1713" spans="1:9" x14ac:dyDescent="0.25">
      <c r="A1713" s="40">
        <v>41729</v>
      </c>
      <c r="B1713" s="39" t="s">
        <v>41</v>
      </c>
      <c r="C1713" s="39" t="s">
        <v>42</v>
      </c>
      <c r="D1713" s="39">
        <v>150734.25</v>
      </c>
      <c r="E1713" s="39">
        <v>159392.25</v>
      </c>
      <c r="F1713" s="39">
        <v>-5.4318799999999996</v>
      </c>
      <c r="G1713" s="39">
        <v>-8658</v>
      </c>
      <c r="H1713" s="39">
        <v>2.11</v>
      </c>
      <c r="I1713" s="39">
        <v>317755436.20319498</v>
      </c>
    </row>
    <row r="1714" spans="1:9" x14ac:dyDescent="0.25">
      <c r="A1714" s="40">
        <v>41726</v>
      </c>
      <c r="B1714" s="39" t="s">
        <v>41</v>
      </c>
      <c r="C1714" s="39" t="s">
        <v>42</v>
      </c>
      <c r="D1714" s="39">
        <v>159392.25</v>
      </c>
      <c r="E1714" s="39">
        <v>162487.75</v>
      </c>
      <c r="F1714" s="39">
        <v>-1.90507</v>
      </c>
      <c r="G1714" s="39">
        <v>-3095.5</v>
      </c>
      <c r="H1714" s="39">
        <v>1.91</v>
      </c>
      <c r="I1714" s="39">
        <v>304128488.87526399</v>
      </c>
    </row>
    <row r="1715" spans="1:9" x14ac:dyDescent="0.25">
      <c r="A1715" s="40">
        <v>41725</v>
      </c>
      <c r="B1715" s="39" t="s">
        <v>41</v>
      </c>
      <c r="C1715" s="39" t="s">
        <v>42</v>
      </c>
      <c r="D1715" s="39">
        <v>162487.75</v>
      </c>
      <c r="E1715" s="39">
        <v>168361.75</v>
      </c>
      <c r="F1715" s="39">
        <v>-3.4889199999999998</v>
      </c>
      <c r="G1715" s="39">
        <v>-5874</v>
      </c>
      <c r="H1715" s="39">
        <v>1.91</v>
      </c>
      <c r="I1715" s="39">
        <v>310034859.71395499</v>
      </c>
    </row>
    <row r="1716" spans="1:9" x14ac:dyDescent="0.25">
      <c r="A1716" s="40">
        <v>41724</v>
      </c>
      <c r="B1716" s="39" t="s">
        <v>41</v>
      </c>
      <c r="C1716" s="39" t="s">
        <v>42</v>
      </c>
      <c r="D1716" s="39">
        <v>168361.75</v>
      </c>
      <c r="E1716" s="39">
        <v>160978.5</v>
      </c>
      <c r="F1716" s="39">
        <v>4.5864799999999999</v>
      </c>
      <c r="G1716" s="39">
        <v>7383.25</v>
      </c>
      <c r="H1716" s="39">
        <v>1.91</v>
      </c>
      <c r="I1716" s="39">
        <v>321242749.33000201</v>
      </c>
    </row>
    <row r="1717" spans="1:9" x14ac:dyDescent="0.25">
      <c r="A1717" s="40">
        <v>41723</v>
      </c>
      <c r="B1717" s="39" t="s">
        <v>41</v>
      </c>
      <c r="C1717" s="39" t="s">
        <v>42</v>
      </c>
      <c r="D1717" s="39">
        <v>160978.5</v>
      </c>
      <c r="E1717" s="39">
        <v>165922.75</v>
      </c>
      <c r="F1717" s="39">
        <v>-2.9798499999999999</v>
      </c>
      <c r="G1717" s="39">
        <v>-4944.25</v>
      </c>
      <c r="H1717" s="39">
        <v>1.91</v>
      </c>
      <c r="I1717" s="39">
        <v>307155134.24527699</v>
      </c>
    </row>
    <row r="1718" spans="1:9" x14ac:dyDescent="0.25">
      <c r="A1718" s="40">
        <v>41722</v>
      </c>
      <c r="B1718" s="39" t="s">
        <v>41</v>
      </c>
      <c r="C1718" s="39" t="s">
        <v>42</v>
      </c>
      <c r="D1718" s="39">
        <v>165922.75</v>
      </c>
      <c r="E1718" s="39">
        <v>166783.75</v>
      </c>
      <c r="F1718" s="39">
        <v>-0.51624000000000003</v>
      </c>
      <c r="G1718" s="39">
        <v>-861</v>
      </c>
      <c r="H1718" s="39">
        <v>1.85</v>
      </c>
      <c r="I1718" s="39">
        <v>306633648.75398201</v>
      </c>
    </row>
    <row r="1719" spans="1:9" x14ac:dyDescent="0.25">
      <c r="A1719" s="40">
        <v>41719</v>
      </c>
      <c r="B1719" s="39" t="s">
        <v>41</v>
      </c>
      <c r="C1719" s="39" t="s">
        <v>42</v>
      </c>
      <c r="D1719" s="39">
        <v>166783.75</v>
      </c>
      <c r="E1719" s="39">
        <v>161707.25</v>
      </c>
      <c r="F1719" s="39">
        <v>3.1393200000000001</v>
      </c>
      <c r="G1719" s="39">
        <v>5076.5</v>
      </c>
      <c r="H1719" s="39">
        <v>1.85</v>
      </c>
      <c r="I1719" s="39">
        <v>308224820.37798899</v>
      </c>
    </row>
    <row r="1720" spans="1:9" x14ac:dyDescent="0.25">
      <c r="A1720" s="40">
        <v>41718</v>
      </c>
      <c r="B1720" s="39" t="s">
        <v>41</v>
      </c>
      <c r="C1720" s="39" t="s">
        <v>42</v>
      </c>
      <c r="D1720" s="39">
        <v>161707.25</v>
      </c>
      <c r="E1720" s="39">
        <v>166962</v>
      </c>
      <c r="F1720" s="39">
        <v>-3.1472699999999998</v>
      </c>
      <c r="G1720" s="39">
        <v>-5254.75</v>
      </c>
      <c r="H1720" s="39">
        <v>1.85</v>
      </c>
      <c r="I1720" s="39">
        <v>298843191.168616</v>
      </c>
    </row>
    <row r="1721" spans="1:9" x14ac:dyDescent="0.25">
      <c r="A1721" s="40">
        <v>41717</v>
      </c>
      <c r="B1721" s="39" t="s">
        <v>41</v>
      </c>
      <c r="C1721" s="39" t="s">
        <v>42</v>
      </c>
      <c r="D1721" s="39">
        <v>166962</v>
      </c>
      <c r="E1721" s="39">
        <v>158995.75</v>
      </c>
      <c r="F1721" s="39">
        <v>5.0103499999999999</v>
      </c>
      <c r="G1721" s="39">
        <v>7966.25</v>
      </c>
      <c r="H1721" s="39">
        <v>1.85</v>
      </c>
      <c r="I1721" s="39">
        <v>308554235.40932399</v>
      </c>
    </row>
    <row r="1722" spans="1:9" x14ac:dyDescent="0.25">
      <c r="A1722" s="40">
        <v>41716</v>
      </c>
      <c r="B1722" s="39" t="s">
        <v>41</v>
      </c>
      <c r="C1722" s="39" t="s">
        <v>42</v>
      </c>
      <c r="D1722" s="39">
        <v>158995.75</v>
      </c>
      <c r="E1722" s="39">
        <v>170655</v>
      </c>
      <c r="F1722" s="39">
        <v>-6.8320600000000002</v>
      </c>
      <c r="G1722" s="39">
        <v>-11659.25</v>
      </c>
      <c r="H1722" s="39">
        <v>1.67</v>
      </c>
      <c r="I1722" s="39">
        <v>265212966.78592801</v>
      </c>
    </row>
    <row r="1723" spans="1:9" x14ac:dyDescent="0.25">
      <c r="A1723" s="40">
        <v>41715</v>
      </c>
      <c r="B1723" s="39" t="s">
        <v>41</v>
      </c>
      <c r="C1723" s="39" t="s">
        <v>42</v>
      </c>
      <c r="D1723" s="39">
        <v>170655</v>
      </c>
      <c r="E1723" s="39">
        <v>192707</v>
      </c>
      <c r="F1723" s="39">
        <v>-11.44328</v>
      </c>
      <c r="G1723" s="39">
        <v>-22052</v>
      </c>
      <c r="H1723" s="39">
        <v>1.59</v>
      </c>
      <c r="I1723" s="39">
        <v>271008786.52135301</v>
      </c>
    </row>
    <row r="1724" spans="1:9" x14ac:dyDescent="0.25">
      <c r="A1724" s="40">
        <v>41712</v>
      </c>
      <c r="B1724" s="39" t="s">
        <v>41</v>
      </c>
      <c r="C1724" s="39" t="s">
        <v>42</v>
      </c>
      <c r="D1724" s="39">
        <v>192707</v>
      </c>
      <c r="E1724" s="39">
        <v>180466.75</v>
      </c>
      <c r="F1724" s="39">
        <v>6.7825499999999996</v>
      </c>
      <c r="G1724" s="39">
        <v>12240.25</v>
      </c>
      <c r="H1724" s="39">
        <v>1.59</v>
      </c>
      <c r="I1724" s="39">
        <v>306028479.82286203</v>
      </c>
    </row>
    <row r="1725" spans="1:9" x14ac:dyDescent="0.25">
      <c r="A1725" s="40">
        <v>41711</v>
      </c>
      <c r="B1725" s="39" t="s">
        <v>41</v>
      </c>
      <c r="C1725" s="39" t="s">
        <v>42</v>
      </c>
      <c r="D1725" s="39">
        <v>180466.75</v>
      </c>
      <c r="E1725" s="39">
        <v>164806</v>
      </c>
      <c r="F1725" s="39">
        <v>9.5025399999999998</v>
      </c>
      <c r="G1725" s="39">
        <v>15660.75</v>
      </c>
      <c r="H1725" s="39">
        <v>1.63</v>
      </c>
      <c r="I1725" s="39">
        <v>293809012.65009803</v>
      </c>
    </row>
    <row r="1726" spans="1:9" x14ac:dyDescent="0.25">
      <c r="A1726" s="40">
        <v>41710</v>
      </c>
      <c r="B1726" s="39" t="s">
        <v>41</v>
      </c>
      <c r="C1726" s="39" t="s">
        <v>42</v>
      </c>
      <c r="D1726" s="39">
        <v>164806</v>
      </c>
      <c r="E1726" s="39">
        <v>168425.25</v>
      </c>
      <c r="F1726" s="39">
        <v>-2.1488800000000001</v>
      </c>
      <c r="G1726" s="39">
        <v>-3619.25</v>
      </c>
      <c r="H1726" s="39">
        <v>1.65</v>
      </c>
      <c r="I1726" s="39">
        <v>271608638.171974</v>
      </c>
    </row>
    <row r="1727" spans="1:9" x14ac:dyDescent="0.25">
      <c r="A1727" s="40">
        <v>41709</v>
      </c>
      <c r="B1727" s="39" t="s">
        <v>41</v>
      </c>
      <c r="C1727" s="39" t="s">
        <v>42</v>
      </c>
      <c r="D1727" s="39">
        <v>168425.25</v>
      </c>
      <c r="E1727" s="39">
        <v>164019.75</v>
      </c>
      <c r="F1727" s="39">
        <v>2.6859600000000001</v>
      </c>
      <c r="G1727" s="39">
        <v>4405.5</v>
      </c>
      <c r="H1727" s="39">
        <v>1.65</v>
      </c>
      <c r="I1727" s="39">
        <v>277573345.54733598</v>
      </c>
    </row>
    <row r="1728" spans="1:9" x14ac:dyDescent="0.25">
      <c r="A1728" s="40">
        <v>41708</v>
      </c>
      <c r="B1728" s="39" t="s">
        <v>41</v>
      </c>
      <c r="C1728" s="39" t="s">
        <v>42</v>
      </c>
      <c r="D1728" s="39">
        <v>164019.75</v>
      </c>
      <c r="E1728" s="39">
        <v>164641.5</v>
      </c>
      <c r="F1728" s="39">
        <v>-0.37763999999999998</v>
      </c>
      <c r="G1728" s="39">
        <v>-621.75</v>
      </c>
      <c r="H1728" s="39">
        <v>1.65</v>
      </c>
      <c r="I1728" s="39">
        <v>270312858.33530098</v>
      </c>
    </row>
    <row r="1729" spans="1:9" x14ac:dyDescent="0.25">
      <c r="A1729" s="40">
        <v>41705</v>
      </c>
      <c r="B1729" s="39" t="s">
        <v>41</v>
      </c>
      <c r="C1729" s="39" t="s">
        <v>42</v>
      </c>
      <c r="D1729" s="39">
        <v>164641.5</v>
      </c>
      <c r="E1729" s="39">
        <v>157372.5</v>
      </c>
      <c r="F1729" s="39">
        <v>4.6189799999999996</v>
      </c>
      <c r="G1729" s="39">
        <v>7269</v>
      </c>
      <c r="H1729" s="39">
        <v>1.69</v>
      </c>
      <c r="I1729" s="39">
        <v>277923193.83730602</v>
      </c>
    </row>
    <row r="1730" spans="1:9" x14ac:dyDescent="0.25">
      <c r="A1730" s="40">
        <v>41704</v>
      </c>
      <c r="B1730" s="39" t="s">
        <v>41</v>
      </c>
      <c r="C1730" s="39" t="s">
        <v>42</v>
      </c>
      <c r="D1730" s="39">
        <v>157372.5</v>
      </c>
      <c r="E1730" s="39">
        <v>158851.5</v>
      </c>
      <c r="F1730" s="39">
        <v>-0.93106</v>
      </c>
      <c r="G1730" s="39">
        <v>-1479</v>
      </c>
      <c r="H1730" s="39">
        <v>1.69</v>
      </c>
      <c r="I1730" s="39">
        <v>265652753.54124799</v>
      </c>
    </row>
    <row r="1731" spans="1:9" x14ac:dyDescent="0.25">
      <c r="A1731" s="40">
        <v>41703</v>
      </c>
      <c r="B1731" s="39" t="s">
        <v>41</v>
      </c>
      <c r="C1731" s="39" t="s">
        <v>42</v>
      </c>
      <c r="D1731" s="39">
        <v>158851.5</v>
      </c>
      <c r="E1731" s="39">
        <v>158422.25</v>
      </c>
      <c r="F1731" s="39">
        <v>0.27095000000000002</v>
      </c>
      <c r="G1731" s="39">
        <v>429.25</v>
      </c>
      <c r="H1731" s="39">
        <v>1.69</v>
      </c>
      <c r="I1731" s="39">
        <v>268149380.47725999</v>
      </c>
    </row>
    <row r="1732" spans="1:9" x14ac:dyDescent="0.25">
      <c r="A1732" s="40">
        <v>41702</v>
      </c>
      <c r="B1732" s="39" t="s">
        <v>41</v>
      </c>
      <c r="C1732" s="39" t="s">
        <v>42</v>
      </c>
      <c r="D1732" s="39">
        <v>158422.25</v>
      </c>
      <c r="E1732" s="39">
        <v>187468</v>
      </c>
      <c r="F1732" s="39">
        <v>-15.49371</v>
      </c>
      <c r="G1732" s="39">
        <v>-29045.75</v>
      </c>
      <c r="H1732" s="39">
        <v>1.65</v>
      </c>
      <c r="I1732" s="39">
        <v>261087894.72859001</v>
      </c>
    </row>
    <row r="1733" spans="1:9" x14ac:dyDescent="0.25">
      <c r="A1733" s="40">
        <v>41701</v>
      </c>
      <c r="B1733" s="39" t="s">
        <v>41</v>
      </c>
      <c r="C1733" s="39" t="s">
        <v>42</v>
      </c>
      <c r="D1733" s="39">
        <v>187468</v>
      </c>
      <c r="E1733" s="39">
        <v>162587.5</v>
      </c>
      <c r="F1733" s="39">
        <v>15.30284</v>
      </c>
      <c r="G1733" s="39">
        <v>24880.5</v>
      </c>
      <c r="H1733" s="39">
        <v>1.57</v>
      </c>
      <c r="I1733" s="39">
        <v>293959322.380153</v>
      </c>
    </row>
    <row r="1734" spans="1:9" x14ac:dyDescent="0.25">
      <c r="A1734" s="40">
        <v>41698</v>
      </c>
      <c r="B1734" s="39" t="s">
        <v>41</v>
      </c>
      <c r="C1734" s="39" t="s">
        <v>42</v>
      </c>
      <c r="D1734" s="39">
        <v>162587.5</v>
      </c>
      <c r="E1734" s="39">
        <v>159483.5</v>
      </c>
      <c r="F1734" s="39">
        <v>1.94628</v>
      </c>
      <c r="G1734" s="39">
        <v>3104</v>
      </c>
      <c r="H1734" s="39">
        <v>1.65</v>
      </c>
      <c r="I1734" s="39">
        <v>267952437.76795599</v>
      </c>
    </row>
    <row r="1735" spans="1:9" x14ac:dyDescent="0.25">
      <c r="A1735" s="40">
        <v>41697</v>
      </c>
      <c r="B1735" s="39" t="s">
        <v>41</v>
      </c>
      <c r="C1735" s="39" t="s">
        <v>42</v>
      </c>
      <c r="D1735" s="39">
        <v>159483.5</v>
      </c>
      <c r="E1735" s="39">
        <v>163040.25</v>
      </c>
      <c r="F1735" s="39">
        <v>-2.1815199999999999</v>
      </c>
      <c r="G1735" s="39">
        <v>-3556.75</v>
      </c>
      <c r="H1735" s="39">
        <v>1.59</v>
      </c>
      <c r="I1735" s="39">
        <v>253267878.49859801</v>
      </c>
    </row>
    <row r="1736" spans="1:9" x14ac:dyDescent="0.25">
      <c r="A1736" s="40">
        <v>41696</v>
      </c>
      <c r="B1736" s="39" t="s">
        <v>41</v>
      </c>
      <c r="C1736" s="39" t="s">
        <v>42</v>
      </c>
      <c r="D1736" s="39">
        <v>163040.25</v>
      </c>
      <c r="E1736" s="39">
        <v>155072</v>
      </c>
      <c r="F1736" s="39">
        <v>5.13842</v>
      </c>
      <c r="G1736" s="39">
        <v>7968.25</v>
      </c>
      <c r="H1736" s="39">
        <v>1.59</v>
      </c>
      <c r="I1736" s="39">
        <v>258916177.707293</v>
      </c>
    </row>
    <row r="1737" spans="1:9" x14ac:dyDescent="0.25">
      <c r="A1737" s="40">
        <v>41695</v>
      </c>
      <c r="B1737" s="39" t="s">
        <v>41</v>
      </c>
      <c r="C1737" s="39" t="s">
        <v>42</v>
      </c>
      <c r="D1737" s="39">
        <v>155072</v>
      </c>
      <c r="E1737" s="39">
        <v>157163.5</v>
      </c>
      <c r="F1737" s="39">
        <v>-1.3307800000000001</v>
      </c>
      <c r="G1737" s="39">
        <v>-2091.5</v>
      </c>
      <c r="H1737" s="39">
        <v>1.53</v>
      </c>
      <c r="I1737" s="39">
        <v>236957872.98256299</v>
      </c>
    </row>
    <row r="1738" spans="1:9" x14ac:dyDescent="0.25">
      <c r="A1738" s="40">
        <v>41694</v>
      </c>
      <c r="B1738" s="39" t="s">
        <v>41</v>
      </c>
      <c r="C1738" s="39" t="s">
        <v>42</v>
      </c>
      <c r="D1738" s="39">
        <v>157163.5</v>
      </c>
      <c r="E1738" s="39">
        <v>160018.25</v>
      </c>
      <c r="F1738" s="39">
        <v>-1.7840199999999999</v>
      </c>
      <c r="G1738" s="39">
        <v>-2854.75</v>
      </c>
      <c r="H1738" s="39">
        <v>1.53</v>
      </c>
      <c r="I1738" s="39">
        <v>240153790.951913</v>
      </c>
    </row>
    <row r="1739" spans="1:9" x14ac:dyDescent="0.25">
      <c r="A1739" s="40">
        <v>41691</v>
      </c>
      <c r="B1739" s="39" t="s">
        <v>41</v>
      </c>
      <c r="C1739" s="39" t="s">
        <v>42</v>
      </c>
      <c r="D1739" s="39">
        <v>160018.25</v>
      </c>
      <c r="E1739" s="39">
        <v>156228.5</v>
      </c>
      <c r="F1739" s="39">
        <v>2.42577</v>
      </c>
      <c r="G1739" s="39">
        <v>3789.75</v>
      </c>
      <c r="H1739" s="39">
        <v>1.53</v>
      </c>
      <c r="I1739" s="39">
        <v>244515993.59260201</v>
      </c>
    </row>
    <row r="1740" spans="1:9" x14ac:dyDescent="0.25">
      <c r="A1740" s="40">
        <v>41690</v>
      </c>
      <c r="B1740" s="39" t="s">
        <v>41</v>
      </c>
      <c r="C1740" s="39" t="s">
        <v>42</v>
      </c>
      <c r="D1740" s="39">
        <v>156228.5</v>
      </c>
      <c r="E1740" s="39">
        <v>165824.5</v>
      </c>
      <c r="F1740" s="39">
        <v>-5.7868399999999998</v>
      </c>
      <c r="G1740" s="39">
        <v>-9596</v>
      </c>
      <c r="H1740" s="39">
        <v>1.57</v>
      </c>
      <c r="I1740" s="39">
        <v>244974203.57857201</v>
      </c>
    </row>
    <row r="1741" spans="1:9" x14ac:dyDescent="0.25">
      <c r="A1741" s="40">
        <v>41689</v>
      </c>
      <c r="B1741" s="39" t="s">
        <v>41</v>
      </c>
      <c r="C1741" s="39" t="s">
        <v>42</v>
      </c>
      <c r="D1741" s="39">
        <v>165824.5</v>
      </c>
      <c r="E1741" s="39">
        <v>146526.25</v>
      </c>
      <c r="F1741" s="39">
        <v>13.17051</v>
      </c>
      <c r="G1741" s="39">
        <v>19298.25</v>
      </c>
      <c r="H1741" s="39">
        <v>1.53</v>
      </c>
      <c r="I1741" s="39">
        <v>253388237.77598199</v>
      </c>
    </row>
    <row r="1742" spans="1:9" x14ac:dyDescent="0.25">
      <c r="A1742" s="40">
        <v>41688</v>
      </c>
      <c r="B1742" s="39" t="s">
        <v>41</v>
      </c>
      <c r="C1742" s="39" t="s">
        <v>42</v>
      </c>
      <c r="D1742" s="39">
        <v>146526.25</v>
      </c>
      <c r="E1742" s="39">
        <v>151391</v>
      </c>
      <c r="F1742" s="39">
        <v>-3.2133699999999998</v>
      </c>
      <c r="G1742" s="39">
        <v>-4864.75</v>
      </c>
      <c r="H1742" s="39">
        <v>1.51</v>
      </c>
      <c r="I1742" s="39">
        <v>220969008.99782899</v>
      </c>
    </row>
    <row r="1743" spans="1:9" x14ac:dyDescent="0.25">
      <c r="A1743" s="40">
        <v>41684</v>
      </c>
      <c r="B1743" s="39" t="s">
        <v>41</v>
      </c>
      <c r="C1743" s="39" t="s">
        <v>42</v>
      </c>
      <c r="D1743" s="39">
        <v>151391</v>
      </c>
      <c r="E1743" s="39">
        <v>157023.25</v>
      </c>
      <c r="F1743" s="39">
        <v>-3.5868899999999999</v>
      </c>
      <c r="G1743" s="39">
        <v>-5632.25</v>
      </c>
      <c r="H1743" s="39">
        <v>1.45</v>
      </c>
      <c r="I1743" s="39">
        <v>219221838.47853401</v>
      </c>
    </row>
    <row r="1744" spans="1:9" x14ac:dyDescent="0.25">
      <c r="A1744" s="40">
        <v>41683</v>
      </c>
      <c r="B1744" s="39" t="s">
        <v>41</v>
      </c>
      <c r="C1744" s="39" t="s">
        <v>42</v>
      </c>
      <c r="D1744" s="39">
        <v>157023.25</v>
      </c>
      <c r="E1744" s="39">
        <v>157768.75</v>
      </c>
      <c r="F1744" s="39">
        <v>-0.47253000000000001</v>
      </c>
      <c r="G1744" s="39">
        <v>-745.5</v>
      </c>
      <c r="H1744" s="39">
        <v>1.41</v>
      </c>
      <c r="I1744" s="39">
        <v>221096691.84591201</v>
      </c>
    </row>
    <row r="1745" spans="1:9" x14ac:dyDescent="0.25">
      <c r="A1745" s="40">
        <v>41682</v>
      </c>
      <c r="B1745" s="39" t="s">
        <v>41</v>
      </c>
      <c r="C1745" s="39" t="s">
        <v>42</v>
      </c>
      <c r="D1745" s="39">
        <v>157768.75</v>
      </c>
      <c r="E1745" s="39">
        <v>165234</v>
      </c>
      <c r="F1745" s="39">
        <v>-4.5179900000000002</v>
      </c>
      <c r="G1745" s="39">
        <v>-7465.25</v>
      </c>
      <c r="H1745" s="39">
        <v>1.37</v>
      </c>
      <c r="I1745" s="39">
        <v>215835643.61791801</v>
      </c>
    </row>
    <row r="1746" spans="1:9" x14ac:dyDescent="0.25">
      <c r="A1746" s="40">
        <v>41681</v>
      </c>
      <c r="B1746" s="39" t="s">
        <v>41</v>
      </c>
      <c r="C1746" s="39" t="s">
        <v>42</v>
      </c>
      <c r="D1746" s="39">
        <v>165234</v>
      </c>
      <c r="E1746" s="39">
        <v>177975.5</v>
      </c>
      <c r="F1746" s="39">
        <v>-7.1591300000000002</v>
      </c>
      <c r="G1746" s="39">
        <v>-12741.5</v>
      </c>
      <c r="H1746" s="39">
        <v>1.37</v>
      </c>
      <c r="I1746" s="39">
        <v>226048483.85731</v>
      </c>
    </row>
    <row r="1747" spans="1:9" x14ac:dyDescent="0.25">
      <c r="A1747" s="40">
        <v>41680</v>
      </c>
      <c r="B1747" s="39" t="s">
        <v>41</v>
      </c>
      <c r="C1747" s="39" t="s">
        <v>42</v>
      </c>
      <c r="D1747" s="39">
        <v>177975.5</v>
      </c>
      <c r="E1747" s="39">
        <v>177658.5</v>
      </c>
      <c r="F1747" s="39">
        <v>0.17843000000000001</v>
      </c>
      <c r="G1747" s="39">
        <v>317</v>
      </c>
      <c r="H1747" s="39">
        <v>1.37</v>
      </c>
      <c r="I1747" s="39">
        <v>243479501.426745</v>
      </c>
    </row>
    <row r="1748" spans="1:9" x14ac:dyDescent="0.25">
      <c r="A1748" s="40">
        <v>41677</v>
      </c>
      <c r="B1748" s="39" t="s">
        <v>41</v>
      </c>
      <c r="C1748" s="39" t="s">
        <v>42</v>
      </c>
      <c r="D1748" s="39">
        <v>177658.5</v>
      </c>
      <c r="E1748" s="39">
        <v>208270</v>
      </c>
      <c r="F1748" s="39">
        <v>-14.697990000000001</v>
      </c>
      <c r="G1748" s="39">
        <v>-30611.5</v>
      </c>
      <c r="H1748" s="39">
        <v>1.37</v>
      </c>
      <c r="I1748" s="39">
        <v>243045829.36540899</v>
      </c>
    </row>
    <row r="1749" spans="1:9" x14ac:dyDescent="0.25">
      <c r="A1749" s="40">
        <v>41676</v>
      </c>
      <c r="B1749" s="39" t="s">
        <v>41</v>
      </c>
      <c r="C1749" s="39" t="s">
        <v>42</v>
      </c>
      <c r="D1749" s="39">
        <v>208270</v>
      </c>
      <c r="E1749" s="39">
        <v>261304</v>
      </c>
      <c r="F1749" s="39">
        <v>-20.2959</v>
      </c>
      <c r="G1749" s="39">
        <v>-53034</v>
      </c>
      <c r="H1749" s="39">
        <v>1.0900000000000001</v>
      </c>
      <c r="I1749" s="39">
        <v>226608312.34831801</v>
      </c>
    </row>
    <row r="1750" spans="1:9" x14ac:dyDescent="0.25">
      <c r="A1750" s="40">
        <v>41675</v>
      </c>
      <c r="B1750" s="39" t="s">
        <v>41</v>
      </c>
      <c r="C1750" s="39" t="s">
        <v>42</v>
      </c>
      <c r="D1750" s="39">
        <v>261304</v>
      </c>
      <c r="E1750" s="39">
        <v>249281.25</v>
      </c>
      <c r="F1750" s="39">
        <v>4.8229699999999998</v>
      </c>
      <c r="G1750" s="39">
        <v>12022.75</v>
      </c>
      <c r="H1750" s="39">
        <v>0.83</v>
      </c>
      <c r="I1750" s="39">
        <v>216372951.40473899</v>
      </c>
    </row>
    <row r="1751" spans="1:9" x14ac:dyDescent="0.25">
      <c r="A1751" s="40">
        <v>41674</v>
      </c>
      <c r="B1751" s="39" t="s">
        <v>41</v>
      </c>
      <c r="C1751" s="39" t="s">
        <v>42</v>
      </c>
      <c r="D1751" s="39">
        <v>249281.25</v>
      </c>
      <c r="E1751" s="39">
        <v>260512.75</v>
      </c>
      <c r="F1751" s="39">
        <v>-4.3113099999999998</v>
      </c>
      <c r="G1751" s="39">
        <v>-11231.5</v>
      </c>
      <c r="H1751" s="39">
        <v>0.81</v>
      </c>
      <c r="I1751" s="39">
        <v>201431880.251977</v>
      </c>
    </row>
    <row r="1752" spans="1:9" x14ac:dyDescent="0.25">
      <c r="A1752" s="40">
        <v>41673</v>
      </c>
      <c r="B1752" s="39" t="s">
        <v>41</v>
      </c>
      <c r="C1752" s="39" t="s">
        <v>42</v>
      </c>
      <c r="D1752" s="39">
        <v>260512.75</v>
      </c>
      <c r="E1752" s="39">
        <v>223484</v>
      </c>
      <c r="F1752" s="39">
        <v>16.568860000000001</v>
      </c>
      <c r="G1752" s="39">
        <v>37028.75</v>
      </c>
      <c r="H1752" s="39">
        <v>0.81</v>
      </c>
      <c r="I1752" s="39">
        <v>210746130.99373299</v>
      </c>
    </row>
    <row r="1753" spans="1:9" x14ac:dyDescent="0.25">
      <c r="A1753" s="40">
        <v>41670</v>
      </c>
      <c r="B1753" s="39" t="s">
        <v>41</v>
      </c>
      <c r="C1753" s="39" t="s">
        <v>42</v>
      </c>
      <c r="D1753" s="39">
        <v>223484</v>
      </c>
      <c r="E1753" s="39">
        <v>202197.75</v>
      </c>
      <c r="F1753" s="39">
        <v>10.52744</v>
      </c>
      <c r="G1753" s="39">
        <v>21286.25</v>
      </c>
      <c r="H1753" s="39">
        <v>0.89</v>
      </c>
      <c r="I1753" s="39">
        <v>198669826.535106</v>
      </c>
    </row>
    <row r="1754" spans="1:9" x14ac:dyDescent="0.25">
      <c r="A1754" s="40">
        <v>41669</v>
      </c>
      <c r="B1754" s="39" t="s">
        <v>41</v>
      </c>
      <c r="C1754" s="39" t="s">
        <v>42</v>
      </c>
      <c r="D1754" s="39">
        <v>202197.75</v>
      </c>
      <c r="E1754" s="39">
        <v>196962.5</v>
      </c>
      <c r="F1754" s="39">
        <v>2.6579899999999999</v>
      </c>
      <c r="G1754" s="39">
        <v>5235.25</v>
      </c>
      <c r="H1754" s="39">
        <v>1.0900000000000001</v>
      </c>
      <c r="I1754" s="39">
        <v>220186609.82660401</v>
      </c>
    </row>
    <row r="1755" spans="1:9" x14ac:dyDescent="0.25">
      <c r="A1755" s="40">
        <v>41668</v>
      </c>
      <c r="B1755" s="39" t="s">
        <v>41</v>
      </c>
      <c r="C1755" s="39" t="s">
        <v>42</v>
      </c>
      <c r="D1755" s="39">
        <v>196962.5</v>
      </c>
      <c r="E1755" s="39">
        <v>171839</v>
      </c>
      <c r="F1755" s="39">
        <v>14.620369999999999</v>
      </c>
      <c r="G1755" s="39">
        <v>25123.5</v>
      </c>
      <c r="H1755" s="39">
        <v>1.0900000000000001</v>
      </c>
      <c r="I1755" s="39">
        <v>214485597.08489501</v>
      </c>
    </row>
    <row r="1756" spans="1:9" x14ac:dyDescent="0.25">
      <c r="A1756" s="40">
        <v>41667</v>
      </c>
      <c r="B1756" s="39" t="s">
        <v>41</v>
      </c>
      <c r="C1756" s="39" t="s">
        <v>42</v>
      </c>
      <c r="D1756" s="39">
        <v>171839</v>
      </c>
      <c r="E1756" s="39">
        <v>192316.25</v>
      </c>
      <c r="F1756" s="39">
        <v>-10.6477</v>
      </c>
      <c r="G1756" s="39">
        <v>-20477.25</v>
      </c>
      <c r="H1756" s="39">
        <v>1.17</v>
      </c>
      <c r="I1756" s="39">
        <v>200874063.03469601</v>
      </c>
    </row>
    <row r="1757" spans="1:9" x14ac:dyDescent="0.25">
      <c r="A1757" s="40">
        <v>41666</v>
      </c>
      <c r="B1757" s="39" t="s">
        <v>41</v>
      </c>
      <c r="C1757" s="39" t="s">
        <v>42</v>
      </c>
      <c r="D1757" s="39">
        <v>192316.25</v>
      </c>
      <c r="E1757" s="39">
        <v>194174.5</v>
      </c>
      <c r="F1757" s="39">
        <v>-0.95699999999999996</v>
      </c>
      <c r="G1757" s="39">
        <v>-1858.25</v>
      </c>
      <c r="H1757" s="39">
        <v>1.39</v>
      </c>
      <c r="I1757" s="39">
        <v>267120860.70985901</v>
      </c>
    </row>
    <row r="1758" spans="1:9" x14ac:dyDescent="0.25">
      <c r="A1758" s="40">
        <v>41663</v>
      </c>
      <c r="B1758" s="39" t="s">
        <v>41</v>
      </c>
      <c r="C1758" s="39" t="s">
        <v>42</v>
      </c>
      <c r="D1758" s="39">
        <v>194174.5</v>
      </c>
      <c r="E1758" s="39">
        <v>153007</v>
      </c>
      <c r="F1758" s="39">
        <v>26.905629999999999</v>
      </c>
      <c r="G1758" s="39">
        <v>41167.5</v>
      </c>
      <c r="H1758" s="39">
        <v>1.45</v>
      </c>
      <c r="I1758" s="39">
        <v>281352378.01820701</v>
      </c>
    </row>
    <row r="1759" spans="1:9" x14ac:dyDescent="0.25">
      <c r="A1759" s="40">
        <v>41662</v>
      </c>
      <c r="B1759" s="39" t="s">
        <v>41</v>
      </c>
      <c r="C1759" s="39" t="s">
        <v>42</v>
      </c>
      <c r="D1759" s="39">
        <v>153007</v>
      </c>
      <c r="E1759" s="39">
        <v>145930</v>
      </c>
      <c r="F1759" s="39">
        <v>4.8495900000000001</v>
      </c>
      <c r="G1759" s="39">
        <v>7077</v>
      </c>
      <c r="H1759" s="39">
        <v>1.55</v>
      </c>
      <c r="I1759" s="39">
        <v>237002742.76787999</v>
      </c>
    </row>
    <row r="1760" spans="1:9" x14ac:dyDescent="0.25">
      <c r="A1760" s="40">
        <v>41661</v>
      </c>
      <c r="B1760" s="39" t="s">
        <v>41</v>
      </c>
      <c r="C1760" s="39" t="s">
        <v>42</v>
      </c>
      <c r="D1760" s="39">
        <v>145930</v>
      </c>
      <c r="E1760" s="39">
        <v>151310</v>
      </c>
      <c r="F1760" s="39">
        <v>-3.5556100000000002</v>
      </c>
      <c r="G1760" s="39">
        <v>-5380</v>
      </c>
      <c r="H1760" s="39">
        <v>1.55</v>
      </c>
      <c r="I1760" s="39">
        <v>226040705.667824</v>
      </c>
    </row>
    <row r="1761" spans="1:9" x14ac:dyDescent="0.25">
      <c r="A1761" s="40">
        <v>41660</v>
      </c>
      <c r="B1761" s="39" t="s">
        <v>41</v>
      </c>
      <c r="C1761" s="39" t="s">
        <v>42</v>
      </c>
      <c r="D1761" s="39">
        <v>151310</v>
      </c>
      <c r="E1761" s="39">
        <v>154664</v>
      </c>
      <c r="F1761" s="39">
        <v>-2.1685699999999999</v>
      </c>
      <c r="G1761" s="39">
        <v>-3354</v>
      </c>
      <c r="H1761" s="39">
        <v>1.57</v>
      </c>
      <c r="I1761" s="39">
        <v>237400346.33453301</v>
      </c>
    </row>
    <row r="1762" spans="1:9" x14ac:dyDescent="0.25">
      <c r="A1762" s="40">
        <v>41656</v>
      </c>
      <c r="B1762" s="39" t="s">
        <v>41</v>
      </c>
      <c r="C1762" s="39" t="s">
        <v>42</v>
      </c>
      <c r="D1762" s="39">
        <v>154664</v>
      </c>
      <c r="E1762" s="39">
        <v>155668</v>
      </c>
      <c r="F1762" s="39">
        <v>-0.64495999999999998</v>
      </c>
      <c r="G1762" s="39">
        <v>-1004</v>
      </c>
      <c r="H1762" s="39">
        <v>1.54</v>
      </c>
      <c r="I1762" s="39">
        <v>238796060.53455999</v>
      </c>
    </row>
    <row r="1763" spans="1:9" x14ac:dyDescent="0.25">
      <c r="A1763" s="40">
        <v>41655</v>
      </c>
      <c r="B1763" s="39" t="s">
        <v>41</v>
      </c>
      <c r="C1763" s="39" t="s">
        <v>42</v>
      </c>
      <c r="D1763" s="39">
        <v>155668</v>
      </c>
      <c r="E1763" s="39">
        <v>151977</v>
      </c>
      <c r="F1763" s="39">
        <v>2.4286599999999998</v>
      </c>
      <c r="G1763" s="39">
        <v>3691</v>
      </c>
      <c r="H1763" s="39">
        <v>1.54</v>
      </c>
      <c r="I1763" s="39">
        <v>240346203.06790099</v>
      </c>
    </row>
    <row r="1764" spans="1:9" x14ac:dyDescent="0.25">
      <c r="A1764" s="40">
        <v>41654</v>
      </c>
      <c r="B1764" s="39" t="s">
        <v>41</v>
      </c>
      <c r="C1764" s="39" t="s">
        <v>42</v>
      </c>
      <c r="D1764" s="39">
        <v>151977</v>
      </c>
      <c r="E1764" s="39">
        <v>150926</v>
      </c>
      <c r="F1764" s="39">
        <v>0.69637000000000004</v>
      </c>
      <c r="G1764" s="39">
        <v>1051</v>
      </c>
      <c r="H1764" s="39">
        <v>1.54</v>
      </c>
      <c r="I1764" s="39">
        <v>234647422.10120499</v>
      </c>
    </row>
    <row r="1765" spans="1:9" x14ac:dyDescent="0.25">
      <c r="A1765" s="40">
        <v>41653</v>
      </c>
      <c r="B1765" s="39" t="s">
        <v>41</v>
      </c>
      <c r="C1765" s="39" t="s">
        <v>42</v>
      </c>
      <c r="D1765" s="39">
        <v>150926</v>
      </c>
      <c r="E1765" s="39">
        <v>162415</v>
      </c>
      <c r="F1765" s="39">
        <v>-7.0738500000000002</v>
      </c>
      <c r="G1765" s="39">
        <v>-11489</v>
      </c>
      <c r="H1765" s="39">
        <v>1.46</v>
      </c>
      <c r="I1765" s="39">
        <v>220950633.13453001</v>
      </c>
    </row>
    <row r="1766" spans="1:9" x14ac:dyDescent="0.25">
      <c r="A1766" s="40">
        <v>41652</v>
      </c>
      <c r="B1766" s="39" t="s">
        <v>41</v>
      </c>
      <c r="C1766" s="39" t="s">
        <v>42</v>
      </c>
      <c r="D1766" s="39">
        <v>162415</v>
      </c>
      <c r="E1766" s="39">
        <v>155085</v>
      </c>
      <c r="F1766" s="39">
        <v>4.7264400000000002</v>
      </c>
      <c r="G1766" s="39">
        <v>7330</v>
      </c>
      <c r="H1766" s="39">
        <v>1.4</v>
      </c>
      <c r="I1766" s="39">
        <v>227213171.16795501</v>
      </c>
    </row>
    <row r="1767" spans="1:9" x14ac:dyDescent="0.25">
      <c r="A1767" s="40">
        <v>41649</v>
      </c>
      <c r="B1767" s="39" t="s">
        <v>41</v>
      </c>
      <c r="C1767" s="39" t="s">
        <v>42</v>
      </c>
      <c r="D1767" s="39">
        <v>155085</v>
      </c>
      <c r="E1767" s="39">
        <v>161847</v>
      </c>
      <c r="F1767" s="39">
        <v>-4.1780200000000001</v>
      </c>
      <c r="G1767" s="39">
        <v>-6762</v>
      </c>
      <c r="H1767" s="39">
        <v>1.4</v>
      </c>
      <c r="I1767" s="39">
        <v>216958745.50123</v>
      </c>
    </row>
    <row r="1768" spans="1:9" x14ac:dyDescent="0.25">
      <c r="A1768" s="40">
        <v>41648</v>
      </c>
      <c r="B1768" s="39" t="s">
        <v>41</v>
      </c>
      <c r="C1768" s="39" t="s">
        <v>42</v>
      </c>
      <c r="D1768" s="39">
        <v>161847</v>
      </c>
      <c r="E1768" s="39">
        <v>160836</v>
      </c>
      <c r="F1768" s="39">
        <v>0.62858999999999998</v>
      </c>
      <c r="G1768" s="39">
        <v>1011</v>
      </c>
      <c r="H1768" s="39">
        <v>1.33</v>
      </c>
      <c r="I1768" s="39">
        <v>215089268.10128301</v>
      </c>
    </row>
    <row r="1769" spans="1:9" x14ac:dyDescent="0.25">
      <c r="A1769" s="40">
        <v>41647</v>
      </c>
      <c r="B1769" s="39" t="s">
        <v>41</v>
      </c>
      <c r="C1769" s="39" t="s">
        <v>42</v>
      </c>
      <c r="D1769" s="39">
        <v>160836</v>
      </c>
      <c r="E1769" s="39">
        <v>160385</v>
      </c>
      <c r="F1769" s="39">
        <v>0.28120000000000001</v>
      </c>
      <c r="G1769" s="39">
        <v>451</v>
      </c>
      <c r="H1769" s="39">
        <v>1.28</v>
      </c>
      <c r="I1769" s="39">
        <v>206508062.80127501</v>
      </c>
    </row>
    <row r="1770" spans="1:9" x14ac:dyDescent="0.25">
      <c r="A1770" s="40">
        <v>41646</v>
      </c>
      <c r="B1770" s="39" t="s">
        <v>41</v>
      </c>
      <c r="C1770" s="39" t="s">
        <v>42</v>
      </c>
      <c r="D1770" s="39">
        <v>160385</v>
      </c>
      <c r="E1770" s="39">
        <v>166857</v>
      </c>
      <c r="F1770" s="39">
        <v>-3.8787699999999998</v>
      </c>
      <c r="G1770" s="39">
        <v>-6472</v>
      </c>
      <c r="H1770" s="39">
        <v>1.28</v>
      </c>
      <c r="I1770" s="39">
        <v>205928993.83460501</v>
      </c>
    </row>
    <row r="1771" spans="1:9" x14ac:dyDescent="0.25">
      <c r="A1771" s="40">
        <v>41645</v>
      </c>
      <c r="B1771" s="39" t="s">
        <v>41</v>
      </c>
      <c r="C1771" s="39" t="s">
        <v>42</v>
      </c>
      <c r="D1771" s="39">
        <v>166857</v>
      </c>
      <c r="E1771" s="39">
        <v>170465</v>
      </c>
      <c r="F1771" s="39">
        <v>-2.1165600000000002</v>
      </c>
      <c r="G1771" s="39">
        <v>-3608</v>
      </c>
      <c r="H1771" s="39">
        <v>1.24</v>
      </c>
      <c r="I1771" s="39">
        <v>207564546.10132301</v>
      </c>
    </row>
    <row r="1772" spans="1:9" x14ac:dyDescent="0.25">
      <c r="A1772" s="40">
        <v>41642</v>
      </c>
      <c r="B1772" s="39" t="s">
        <v>41</v>
      </c>
      <c r="C1772" s="39" t="s">
        <v>42</v>
      </c>
      <c r="D1772" s="39">
        <v>170465</v>
      </c>
      <c r="E1772" s="39">
        <v>174054</v>
      </c>
      <c r="F1772" s="39">
        <v>-2.0619999999999998</v>
      </c>
      <c r="G1772" s="39">
        <v>-3589</v>
      </c>
      <c r="H1772" s="39">
        <v>1.24</v>
      </c>
      <c r="I1772" s="39">
        <v>212052777.834685</v>
      </c>
    </row>
    <row r="1773" spans="1:9" x14ac:dyDescent="0.25">
      <c r="A1773" s="40">
        <v>41641</v>
      </c>
      <c r="B1773" s="39" t="s">
        <v>41</v>
      </c>
      <c r="C1773" s="39" t="s">
        <v>42</v>
      </c>
      <c r="D1773" s="39">
        <v>174054</v>
      </c>
      <c r="E1773" s="39">
        <v>167708</v>
      </c>
      <c r="F1773" s="39">
        <v>3.78396</v>
      </c>
      <c r="G1773" s="39">
        <v>6346</v>
      </c>
      <c r="H1773" s="39">
        <v>1.32</v>
      </c>
      <c r="I1773" s="39">
        <v>230441694.20138001</v>
      </c>
    </row>
    <row r="1774" spans="1:9" x14ac:dyDescent="0.25">
      <c r="A1774" s="40">
        <v>41639</v>
      </c>
      <c r="B1774" s="39" t="s">
        <v>41</v>
      </c>
      <c r="C1774" s="39" t="s">
        <v>42</v>
      </c>
      <c r="D1774" s="39">
        <v>167708</v>
      </c>
      <c r="E1774" s="39">
        <v>167823</v>
      </c>
      <c r="F1774" s="39">
        <v>-6.8519999999999998E-2</v>
      </c>
      <c r="G1774" s="39">
        <v>-115</v>
      </c>
      <c r="H1774" s="39">
        <v>1.35</v>
      </c>
      <c r="I1774" s="39">
        <v>226232501.73466301</v>
      </c>
    </row>
    <row r="1775" spans="1:9" x14ac:dyDescent="0.25">
      <c r="A1775" s="40">
        <v>41638</v>
      </c>
      <c r="B1775" s="39" t="s">
        <v>41</v>
      </c>
      <c r="C1775" s="39" t="s">
        <v>42</v>
      </c>
      <c r="D1775" s="39">
        <v>167823</v>
      </c>
      <c r="E1775" s="39">
        <v>163178</v>
      </c>
      <c r="F1775" s="39">
        <v>2.8465799999999999</v>
      </c>
      <c r="G1775" s="39">
        <v>4645</v>
      </c>
      <c r="H1775" s="39">
        <v>1.28</v>
      </c>
      <c r="I1775" s="39">
        <v>215479137.90133101</v>
      </c>
    </row>
    <row r="1776" spans="1:9" x14ac:dyDescent="0.25">
      <c r="A1776" s="40">
        <v>41635</v>
      </c>
      <c r="B1776" s="39" t="s">
        <v>41</v>
      </c>
      <c r="C1776" s="39" t="s">
        <v>42</v>
      </c>
      <c r="D1776" s="39">
        <v>163178</v>
      </c>
      <c r="E1776" s="39">
        <v>157216</v>
      </c>
      <c r="F1776" s="39">
        <v>3.79223</v>
      </c>
      <c r="G1776" s="39">
        <v>5962</v>
      </c>
      <c r="H1776" s="39">
        <v>1.28</v>
      </c>
      <c r="I1776" s="39">
        <v>209515112.73462701</v>
      </c>
    </row>
    <row r="1777" spans="1:9" x14ac:dyDescent="0.25">
      <c r="A1777" s="40">
        <v>41634</v>
      </c>
      <c r="B1777" s="39" t="s">
        <v>41</v>
      </c>
      <c r="C1777" s="39" t="s">
        <v>42</v>
      </c>
      <c r="D1777" s="39">
        <v>157216</v>
      </c>
      <c r="E1777" s="39">
        <v>157744</v>
      </c>
      <c r="F1777" s="39">
        <v>-0.33472000000000002</v>
      </c>
      <c r="G1777" s="39">
        <v>-528</v>
      </c>
      <c r="H1777" s="39">
        <v>1.28</v>
      </c>
      <c r="I1777" s="39">
        <v>201860103.467913</v>
      </c>
    </row>
    <row r="1778" spans="1:9" x14ac:dyDescent="0.25">
      <c r="A1778" s="40">
        <v>41632</v>
      </c>
      <c r="B1778" s="39" t="s">
        <v>41</v>
      </c>
      <c r="C1778" s="39" t="s">
        <v>42</v>
      </c>
      <c r="D1778" s="39">
        <v>157744</v>
      </c>
      <c r="E1778" s="39">
        <v>169330</v>
      </c>
      <c r="F1778" s="39">
        <v>-6.8422599999999996</v>
      </c>
      <c r="G1778" s="39">
        <v>-11586</v>
      </c>
      <c r="H1778" s="39">
        <v>1.18</v>
      </c>
      <c r="I1778" s="39">
        <v>185974917.86791801</v>
      </c>
    </row>
    <row r="1779" spans="1:9" x14ac:dyDescent="0.25">
      <c r="A1779" s="40">
        <v>41631</v>
      </c>
      <c r="B1779" s="39" t="s">
        <v>41</v>
      </c>
      <c r="C1779" s="39" t="s">
        <v>42</v>
      </c>
      <c r="D1779" s="39">
        <v>169330</v>
      </c>
      <c r="E1779" s="39">
        <v>182782</v>
      </c>
      <c r="F1779" s="39">
        <v>-7.3595899999999999</v>
      </c>
      <c r="G1779" s="39">
        <v>-13452</v>
      </c>
      <c r="H1779" s="39">
        <v>1.1499999999999999</v>
      </c>
      <c r="I1779" s="39">
        <v>194554525.66801</v>
      </c>
    </row>
    <row r="1780" spans="1:9" x14ac:dyDescent="0.25">
      <c r="A1780" s="40">
        <v>41628</v>
      </c>
      <c r="B1780" s="39" t="s">
        <v>41</v>
      </c>
      <c r="C1780" s="39" t="s">
        <v>42</v>
      </c>
      <c r="D1780" s="39">
        <v>182782</v>
      </c>
      <c r="E1780" s="39">
        <v>183113</v>
      </c>
      <c r="F1780" s="39">
        <v>-0.18076</v>
      </c>
      <c r="G1780" s="39">
        <v>-331</v>
      </c>
      <c r="H1780" s="39">
        <v>1.1299999999999999</v>
      </c>
      <c r="I1780" s="39">
        <v>207268695.268116</v>
      </c>
    </row>
    <row r="1781" spans="1:9" x14ac:dyDescent="0.25">
      <c r="A1781" s="40">
        <v>41627</v>
      </c>
      <c r="B1781" s="39" t="s">
        <v>41</v>
      </c>
      <c r="C1781" s="39" t="s">
        <v>42</v>
      </c>
      <c r="D1781" s="39">
        <v>183113</v>
      </c>
      <c r="E1781" s="39">
        <v>184301</v>
      </c>
      <c r="F1781" s="39">
        <v>-0.64459999999999995</v>
      </c>
      <c r="G1781" s="39">
        <v>-1188</v>
      </c>
      <c r="H1781" s="39">
        <v>1.04</v>
      </c>
      <c r="I1781" s="39">
        <v>191163868.234786</v>
      </c>
    </row>
    <row r="1782" spans="1:9" x14ac:dyDescent="0.25">
      <c r="A1782" s="40">
        <v>41626</v>
      </c>
      <c r="B1782" s="39" t="s">
        <v>41</v>
      </c>
      <c r="C1782" s="39" t="s">
        <v>42</v>
      </c>
      <c r="D1782" s="39">
        <v>184301</v>
      </c>
      <c r="E1782" s="39">
        <v>213062</v>
      </c>
      <c r="F1782" s="39">
        <v>-13.498889999999999</v>
      </c>
      <c r="G1782" s="39">
        <v>-28761</v>
      </c>
      <c r="H1782" s="39">
        <v>0.98</v>
      </c>
      <c r="I1782" s="39">
        <v>181346040.63479501</v>
      </c>
    </row>
    <row r="1783" spans="1:9" x14ac:dyDescent="0.25">
      <c r="A1783" s="40">
        <v>41625</v>
      </c>
      <c r="B1783" s="39" t="s">
        <v>41</v>
      </c>
      <c r="C1783" s="39" t="s">
        <v>42</v>
      </c>
      <c r="D1783" s="39">
        <v>213062</v>
      </c>
      <c r="E1783" s="39">
        <v>217798</v>
      </c>
      <c r="F1783" s="39">
        <v>-2.17449</v>
      </c>
      <c r="G1783" s="39">
        <v>-4736</v>
      </c>
      <c r="H1783" s="39">
        <v>1.08</v>
      </c>
      <c r="I1783" s="39">
        <v>230952105.93502301</v>
      </c>
    </row>
    <row r="1784" spans="1:9" x14ac:dyDescent="0.25">
      <c r="A1784" s="40">
        <v>41624</v>
      </c>
      <c r="B1784" s="39" t="s">
        <v>41</v>
      </c>
      <c r="C1784" s="39" t="s">
        <v>42</v>
      </c>
      <c r="D1784" s="39">
        <v>217798</v>
      </c>
      <c r="E1784" s="39">
        <v>210603</v>
      </c>
      <c r="F1784" s="39">
        <v>3.4163800000000002</v>
      </c>
      <c r="G1784" s="39">
        <v>7195</v>
      </c>
      <c r="H1784" s="39">
        <v>1.1399999999999999</v>
      </c>
      <c r="I1784" s="39">
        <v>248064662.06839401</v>
      </c>
    </row>
    <row r="1785" spans="1:9" x14ac:dyDescent="0.25">
      <c r="A1785" s="40">
        <v>41621</v>
      </c>
      <c r="B1785" s="39" t="s">
        <v>41</v>
      </c>
      <c r="C1785" s="39" t="s">
        <v>42</v>
      </c>
      <c r="D1785" s="39">
        <v>210603</v>
      </c>
      <c r="E1785" s="39">
        <v>210233</v>
      </c>
      <c r="F1785" s="39">
        <v>0.17599999999999999</v>
      </c>
      <c r="G1785" s="39">
        <v>370</v>
      </c>
      <c r="H1785" s="39">
        <v>1.1399999999999999</v>
      </c>
      <c r="I1785" s="39">
        <v>239869796.90167001</v>
      </c>
    </row>
    <row r="1786" spans="1:9" x14ac:dyDescent="0.25">
      <c r="A1786" s="40">
        <v>41620</v>
      </c>
      <c r="B1786" s="39" t="s">
        <v>41</v>
      </c>
      <c r="C1786" s="39" t="s">
        <v>42</v>
      </c>
      <c r="D1786" s="39">
        <v>210233</v>
      </c>
      <c r="E1786" s="39">
        <v>206328</v>
      </c>
      <c r="F1786" s="39">
        <v>1.89262</v>
      </c>
      <c r="G1786" s="39">
        <v>3905</v>
      </c>
      <c r="H1786" s="39">
        <v>1.1599999999999999</v>
      </c>
      <c r="I1786" s="39">
        <v>244704204.235001</v>
      </c>
    </row>
    <row r="1787" spans="1:9" x14ac:dyDescent="0.25">
      <c r="A1787" s="40">
        <v>41619</v>
      </c>
      <c r="B1787" s="39" t="s">
        <v>41</v>
      </c>
      <c r="C1787" s="39" t="s">
        <v>42</v>
      </c>
      <c r="D1787" s="39">
        <v>206328</v>
      </c>
      <c r="E1787" s="39">
        <v>189355</v>
      </c>
      <c r="F1787" s="39">
        <v>8.9635899999999999</v>
      </c>
      <c r="G1787" s="39">
        <v>16973</v>
      </c>
      <c r="H1787" s="39">
        <v>1.32</v>
      </c>
      <c r="I1787" s="39">
        <v>272139754.401636</v>
      </c>
    </row>
    <row r="1788" spans="1:9" x14ac:dyDescent="0.25">
      <c r="A1788" s="40">
        <v>41618</v>
      </c>
      <c r="B1788" s="39" t="s">
        <v>41</v>
      </c>
      <c r="C1788" s="39" t="s">
        <v>42</v>
      </c>
      <c r="D1788" s="39">
        <v>189355</v>
      </c>
      <c r="E1788" s="39">
        <v>186006</v>
      </c>
      <c r="F1788" s="39">
        <v>1.8004800000000001</v>
      </c>
      <c r="G1788" s="39">
        <v>3349</v>
      </c>
      <c r="H1788" s="39">
        <v>1.34</v>
      </c>
      <c r="I1788" s="39">
        <v>253540033.16816801</v>
      </c>
    </row>
    <row r="1789" spans="1:9" x14ac:dyDescent="0.25">
      <c r="A1789" s="40">
        <v>41617</v>
      </c>
      <c r="B1789" s="39" t="s">
        <v>41</v>
      </c>
      <c r="C1789" s="39" t="s">
        <v>42</v>
      </c>
      <c r="D1789" s="39">
        <v>186006</v>
      </c>
      <c r="E1789" s="39">
        <v>191259</v>
      </c>
      <c r="F1789" s="39">
        <v>-2.74654</v>
      </c>
      <c r="G1789" s="39">
        <v>-5253</v>
      </c>
      <c r="H1789" s="39">
        <v>1.31</v>
      </c>
      <c r="I1789" s="39">
        <v>244405683.80147499</v>
      </c>
    </row>
    <row r="1790" spans="1:9" x14ac:dyDescent="0.25">
      <c r="A1790" s="40">
        <v>41614</v>
      </c>
      <c r="B1790" s="39" t="s">
        <v>41</v>
      </c>
      <c r="C1790" s="39" t="s">
        <v>42</v>
      </c>
      <c r="D1790" s="39">
        <v>191259</v>
      </c>
      <c r="E1790" s="39">
        <v>206070</v>
      </c>
      <c r="F1790" s="39">
        <v>-7.18736</v>
      </c>
      <c r="G1790" s="39">
        <v>-14811</v>
      </c>
      <c r="H1790" s="39">
        <v>1.31</v>
      </c>
      <c r="I1790" s="39">
        <v>251307950.70151699</v>
      </c>
    </row>
    <row r="1791" spans="1:9" x14ac:dyDescent="0.25">
      <c r="A1791" s="40">
        <v>41613</v>
      </c>
      <c r="B1791" s="39" t="s">
        <v>41</v>
      </c>
      <c r="C1791" s="39" t="s">
        <v>42</v>
      </c>
      <c r="D1791" s="39">
        <v>206070</v>
      </c>
      <c r="E1791" s="39">
        <v>200859</v>
      </c>
      <c r="F1791" s="39">
        <v>2.59436</v>
      </c>
      <c r="G1791" s="39">
        <v>5211</v>
      </c>
      <c r="H1791" s="39">
        <v>1.31</v>
      </c>
      <c r="I1791" s="39">
        <v>270769111.001634</v>
      </c>
    </row>
    <row r="1792" spans="1:9" x14ac:dyDescent="0.25">
      <c r="A1792" s="40">
        <v>41612</v>
      </c>
      <c r="B1792" s="39" t="s">
        <v>41</v>
      </c>
      <c r="C1792" s="39" t="s">
        <v>42</v>
      </c>
      <c r="D1792" s="39">
        <v>200859</v>
      </c>
      <c r="E1792" s="39">
        <v>208034</v>
      </c>
      <c r="F1792" s="39">
        <v>-3.44896</v>
      </c>
      <c r="G1792" s="39">
        <v>-7175</v>
      </c>
      <c r="H1792" s="39">
        <v>1.31</v>
      </c>
      <c r="I1792" s="39">
        <v>263922030.70159301</v>
      </c>
    </row>
    <row r="1793" spans="1:9" x14ac:dyDescent="0.25">
      <c r="A1793" s="40">
        <v>41611</v>
      </c>
      <c r="B1793" s="39" t="s">
        <v>41</v>
      </c>
      <c r="C1793" s="39" t="s">
        <v>42</v>
      </c>
      <c r="D1793" s="39">
        <v>208034</v>
      </c>
      <c r="E1793" s="39">
        <v>199131</v>
      </c>
      <c r="F1793" s="39">
        <v>4.4709300000000001</v>
      </c>
      <c r="G1793" s="39">
        <v>8903</v>
      </c>
      <c r="H1793" s="39">
        <v>1.37</v>
      </c>
      <c r="I1793" s="39">
        <v>285831781.53498298</v>
      </c>
    </row>
    <row r="1794" spans="1:9" x14ac:dyDescent="0.25">
      <c r="A1794" s="40">
        <v>41610</v>
      </c>
      <c r="B1794" s="39" t="s">
        <v>41</v>
      </c>
      <c r="C1794" s="39" t="s">
        <v>42</v>
      </c>
      <c r="D1794" s="39">
        <v>199131</v>
      </c>
      <c r="E1794" s="39">
        <v>192742</v>
      </c>
      <c r="F1794" s="39">
        <v>3.3147899999999999</v>
      </c>
      <c r="G1794" s="39">
        <v>6389</v>
      </c>
      <c r="H1794" s="39">
        <v>1.5</v>
      </c>
      <c r="I1794" s="39">
        <v>298490731.301579</v>
      </c>
    </row>
    <row r="1795" spans="1:9" x14ac:dyDescent="0.25">
      <c r="A1795" s="40">
        <v>41607</v>
      </c>
      <c r="B1795" s="39" t="s">
        <v>41</v>
      </c>
      <c r="C1795" s="39" t="s">
        <v>42</v>
      </c>
      <c r="D1795" s="39">
        <v>192742</v>
      </c>
      <c r="E1795" s="39">
        <v>190530</v>
      </c>
      <c r="F1795" s="39">
        <v>1.1609700000000001</v>
      </c>
      <c r="G1795" s="39">
        <v>2212</v>
      </c>
      <c r="H1795" s="39">
        <v>1.52</v>
      </c>
      <c r="I1795" s="39">
        <v>293732383.26819497</v>
      </c>
    </row>
    <row r="1796" spans="1:9" x14ac:dyDescent="0.25">
      <c r="A1796" s="40">
        <v>41605</v>
      </c>
      <c r="B1796" s="39" t="s">
        <v>41</v>
      </c>
      <c r="C1796" s="39" t="s">
        <v>42</v>
      </c>
      <c r="D1796" s="39">
        <v>190530</v>
      </c>
      <c r="E1796" s="39">
        <v>187878</v>
      </c>
      <c r="F1796" s="39">
        <v>1.4115500000000001</v>
      </c>
      <c r="G1796" s="39">
        <v>2652</v>
      </c>
      <c r="H1796" s="39">
        <v>1.52</v>
      </c>
      <c r="I1796" s="39">
        <v>290361369.00151098</v>
      </c>
    </row>
    <row r="1797" spans="1:9" x14ac:dyDescent="0.25">
      <c r="A1797" s="40">
        <v>41604</v>
      </c>
      <c r="B1797" s="39" t="s">
        <v>41</v>
      </c>
      <c r="C1797" s="39" t="s">
        <v>42</v>
      </c>
      <c r="D1797" s="39">
        <v>187878</v>
      </c>
      <c r="E1797" s="39">
        <v>186079</v>
      </c>
      <c r="F1797" s="39">
        <v>0.96679000000000004</v>
      </c>
      <c r="G1797" s="39">
        <v>1799</v>
      </c>
      <c r="H1797" s="39">
        <v>1.52</v>
      </c>
      <c r="I1797" s="39">
        <v>286319809.40148997</v>
      </c>
    </row>
    <row r="1798" spans="1:9" x14ac:dyDescent="0.25">
      <c r="A1798" s="40">
        <v>41603</v>
      </c>
      <c r="B1798" s="39" t="s">
        <v>41</v>
      </c>
      <c r="C1798" s="39" t="s">
        <v>42</v>
      </c>
      <c r="D1798" s="39">
        <v>186079</v>
      </c>
      <c r="E1798" s="39">
        <v>185626</v>
      </c>
      <c r="F1798" s="39">
        <v>0.24404000000000001</v>
      </c>
      <c r="G1798" s="39">
        <v>453</v>
      </c>
      <c r="H1798" s="39">
        <v>1.52</v>
      </c>
      <c r="I1798" s="39">
        <v>283578193.36814201</v>
      </c>
    </row>
    <row r="1799" spans="1:9" x14ac:dyDescent="0.25">
      <c r="A1799" s="40">
        <v>41600</v>
      </c>
      <c r="B1799" s="39" t="s">
        <v>41</v>
      </c>
      <c r="C1799" s="39" t="s">
        <v>42</v>
      </c>
      <c r="D1799" s="39">
        <v>185626</v>
      </c>
      <c r="E1799" s="39">
        <v>188970</v>
      </c>
      <c r="F1799" s="39">
        <v>-1.76959</v>
      </c>
      <c r="G1799" s="39">
        <v>-3344</v>
      </c>
      <c r="H1799" s="39">
        <v>1.56</v>
      </c>
      <c r="I1799" s="39">
        <v>289384746.46813899</v>
      </c>
    </row>
    <row r="1800" spans="1:9" x14ac:dyDescent="0.25">
      <c r="A1800" s="40">
        <v>41599</v>
      </c>
      <c r="B1800" s="39" t="s">
        <v>41</v>
      </c>
      <c r="C1800" s="39" t="s">
        <v>42</v>
      </c>
      <c r="D1800" s="39">
        <v>188970</v>
      </c>
      <c r="E1800" s="39">
        <v>201862</v>
      </c>
      <c r="F1800" s="39">
        <v>-6.3865400000000001</v>
      </c>
      <c r="G1800" s="39">
        <v>-12892</v>
      </c>
      <c r="H1800" s="39">
        <v>1.56</v>
      </c>
      <c r="I1800" s="39">
        <v>294597931.001499</v>
      </c>
    </row>
    <row r="1801" spans="1:9" x14ac:dyDescent="0.25">
      <c r="A1801" s="40">
        <v>41598</v>
      </c>
      <c r="B1801" s="39" t="s">
        <v>41</v>
      </c>
      <c r="C1801" s="39" t="s">
        <v>42</v>
      </c>
      <c r="D1801" s="39">
        <v>201862</v>
      </c>
      <c r="E1801" s="39">
        <v>212149</v>
      </c>
      <c r="F1801" s="39">
        <v>-4.8489500000000003</v>
      </c>
      <c r="G1801" s="39">
        <v>-10287</v>
      </c>
      <c r="H1801" s="39">
        <v>1.54</v>
      </c>
      <c r="I1801" s="39">
        <v>310658889.26826799</v>
      </c>
    </row>
    <row r="1802" spans="1:9" x14ac:dyDescent="0.25">
      <c r="A1802" s="40">
        <v>41597</v>
      </c>
      <c r="B1802" s="39" t="s">
        <v>41</v>
      </c>
      <c r="C1802" s="39" t="s">
        <v>42</v>
      </c>
      <c r="D1802" s="39">
        <v>212149</v>
      </c>
      <c r="E1802" s="39">
        <v>206231</v>
      </c>
      <c r="F1802" s="39">
        <v>2.8696000000000002</v>
      </c>
      <c r="G1802" s="39">
        <v>5918</v>
      </c>
      <c r="H1802" s="39">
        <v>1.53</v>
      </c>
      <c r="I1802" s="39">
        <v>324368749.36834902</v>
      </c>
    </row>
    <row r="1803" spans="1:9" x14ac:dyDescent="0.25">
      <c r="A1803" s="40">
        <v>41596</v>
      </c>
      <c r="B1803" s="39" t="s">
        <v>41</v>
      </c>
      <c r="C1803" s="39" t="s">
        <v>42</v>
      </c>
      <c r="D1803" s="39">
        <v>206231</v>
      </c>
      <c r="E1803" s="39">
        <v>206797</v>
      </c>
      <c r="F1803" s="39">
        <v>-0.2737</v>
      </c>
      <c r="G1803" s="39">
        <v>-566</v>
      </c>
      <c r="H1803" s="39">
        <v>1.56</v>
      </c>
      <c r="I1803" s="39">
        <v>321507254.634969</v>
      </c>
    </row>
    <row r="1804" spans="1:9" x14ac:dyDescent="0.25">
      <c r="A1804" s="40">
        <v>41593</v>
      </c>
      <c r="B1804" s="39" t="s">
        <v>41</v>
      </c>
      <c r="C1804" s="39" t="s">
        <v>42</v>
      </c>
      <c r="D1804" s="39">
        <v>206797</v>
      </c>
      <c r="E1804" s="39">
        <v>213696</v>
      </c>
      <c r="F1804" s="39">
        <v>-3.2284199999999998</v>
      </c>
      <c r="G1804" s="39">
        <v>-6899</v>
      </c>
      <c r="H1804" s="39">
        <v>1.45</v>
      </c>
      <c r="I1804" s="39">
        <v>300675944.76830697</v>
      </c>
    </row>
    <row r="1805" spans="1:9" x14ac:dyDescent="0.25">
      <c r="A1805" s="40">
        <v>41592</v>
      </c>
      <c r="B1805" s="39" t="s">
        <v>41</v>
      </c>
      <c r="C1805" s="39" t="s">
        <v>42</v>
      </c>
      <c r="D1805" s="39">
        <v>213696</v>
      </c>
      <c r="E1805" s="39">
        <v>215916</v>
      </c>
      <c r="F1805" s="39">
        <v>-1.0281800000000001</v>
      </c>
      <c r="G1805" s="39">
        <v>-2220</v>
      </c>
      <c r="H1805" s="39">
        <v>1.45</v>
      </c>
      <c r="I1805" s="39">
        <v>310706860.80169499</v>
      </c>
    </row>
    <row r="1806" spans="1:9" x14ac:dyDescent="0.25">
      <c r="A1806" s="40">
        <v>41591</v>
      </c>
      <c r="B1806" s="39" t="s">
        <v>41</v>
      </c>
      <c r="C1806" s="39" t="s">
        <v>42</v>
      </c>
      <c r="D1806" s="39">
        <v>215916</v>
      </c>
      <c r="E1806" s="39">
        <v>220165</v>
      </c>
      <c r="F1806" s="39">
        <v>-1.9299200000000001</v>
      </c>
      <c r="G1806" s="39">
        <v>-4249</v>
      </c>
      <c r="H1806" s="39">
        <v>1.45</v>
      </c>
      <c r="I1806" s="39">
        <v>313934666.80171198</v>
      </c>
    </row>
    <row r="1807" spans="1:9" x14ac:dyDescent="0.25">
      <c r="A1807" s="40">
        <v>41590</v>
      </c>
      <c r="B1807" s="39" t="s">
        <v>41</v>
      </c>
      <c r="C1807" s="39" t="s">
        <v>42</v>
      </c>
      <c r="D1807" s="39">
        <v>220165</v>
      </c>
      <c r="E1807" s="39">
        <v>218685</v>
      </c>
      <c r="F1807" s="39">
        <v>0.67676999999999998</v>
      </c>
      <c r="G1807" s="39">
        <v>1480</v>
      </c>
      <c r="H1807" s="39">
        <v>1.39</v>
      </c>
      <c r="I1807" s="39">
        <v>305801846.16841298</v>
      </c>
    </row>
    <row r="1808" spans="1:9" x14ac:dyDescent="0.25">
      <c r="A1808" s="40">
        <v>41589</v>
      </c>
      <c r="B1808" s="39" t="s">
        <v>41</v>
      </c>
      <c r="C1808" s="39" t="s">
        <v>42</v>
      </c>
      <c r="D1808" s="39">
        <v>218685</v>
      </c>
      <c r="E1808" s="39">
        <v>223558</v>
      </c>
      <c r="F1808" s="39">
        <v>-2.1797499999999999</v>
      </c>
      <c r="G1808" s="39">
        <v>-4873</v>
      </c>
      <c r="H1808" s="39">
        <v>1.36</v>
      </c>
      <c r="I1808" s="39">
        <v>298279050.50173402</v>
      </c>
    </row>
    <row r="1809" spans="1:9" x14ac:dyDescent="0.25">
      <c r="A1809" s="40">
        <v>41586</v>
      </c>
      <c r="B1809" s="39" t="s">
        <v>41</v>
      </c>
      <c r="C1809" s="39" t="s">
        <v>42</v>
      </c>
      <c r="D1809" s="39">
        <v>223558</v>
      </c>
      <c r="E1809" s="39">
        <v>242312</v>
      </c>
      <c r="F1809" s="39">
        <v>-7.7396099999999999</v>
      </c>
      <c r="G1809" s="39">
        <v>-18754</v>
      </c>
      <c r="H1809" s="39">
        <v>1.36</v>
      </c>
      <c r="I1809" s="39">
        <v>304925660.06844002</v>
      </c>
    </row>
    <row r="1810" spans="1:9" x14ac:dyDescent="0.25">
      <c r="A1810" s="40">
        <v>41585</v>
      </c>
      <c r="B1810" s="39" t="s">
        <v>41</v>
      </c>
      <c r="C1810" s="39" t="s">
        <v>42</v>
      </c>
      <c r="D1810" s="39">
        <v>242312</v>
      </c>
      <c r="E1810" s="39">
        <v>227131</v>
      </c>
      <c r="F1810" s="39">
        <v>6.6838100000000003</v>
      </c>
      <c r="G1810" s="39">
        <v>15181</v>
      </c>
      <c r="H1810" s="39">
        <v>1.36</v>
      </c>
      <c r="I1810" s="39">
        <v>329293930.93525499</v>
      </c>
    </row>
    <row r="1811" spans="1:9" x14ac:dyDescent="0.25">
      <c r="A1811" s="40">
        <v>41584</v>
      </c>
      <c r="B1811" s="39" t="s">
        <v>41</v>
      </c>
      <c r="C1811" s="39" t="s">
        <v>42</v>
      </c>
      <c r="D1811" s="39">
        <v>227131</v>
      </c>
      <c r="E1811" s="39">
        <v>235731</v>
      </c>
      <c r="F1811" s="39">
        <v>-3.6482299999999999</v>
      </c>
      <c r="G1811" s="39">
        <v>-8600</v>
      </c>
      <c r="H1811" s="39">
        <v>1.36</v>
      </c>
      <c r="I1811" s="39">
        <v>308663457.96846801</v>
      </c>
    </row>
    <row r="1812" spans="1:9" x14ac:dyDescent="0.25">
      <c r="A1812" s="40">
        <v>41583</v>
      </c>
      <c r="B1812" s="39" t="s">
        <v>41</v>
      </c>
      <c r="C1812" s="39" t="s">
        <v>42</v>
      </c>
      <c r="D1812" s="39">
        <v>235731</v>
      </c>
      <c r="E1812" s="39">
        <v>233272</v>
      </c>
      <c r="F1812" s="39">
        <v>1.05413</v>
      </c>
      <c r="G1812" s="39">
        <v>2459</v>
      </c>
      <c r="H1812" s="39">
        <v>1.36</v>
      </c>
      <c r="I1812" s="39">
        <v>320350571.30186999</v>
      </c>
    </row>
    <row r="1813" spans="1:9" x14ac:dyDescent="0.25">
      <c r="A1813" s="40">
        <v>41582</v>
      </c>
      <c r="B1813" s="39" t="s">
        <v>41</v>
      </c>
      <c r="C1813" s="39" t="s">
        <v>42</v>
      </c>
      <c r="D1813" s="39">
        <v>233272</v>
      </c>
      <c r="E1813" s="39">
        <v>249927</v>
      </c>
      <c r="F1813" s="39">
        <v>-6.6639499999999998</v>
      </c>
      <c r="G1813" s="39">
        <v>-16655</v>
      </c>
      <c r="H1813" s="39">
        <v>1.22</v>
      </c>
      <c r="I1813" s="39">
        <v>285517152.26851702</v>
      </c>
    </row>
    <row r="1814" spans="1:9" x14ac:dyDescent="0.25">
      <c r="A1814" s="40">
        <v>41579</v>
      </c>
      <c r="B1814" s="39" t="s">
        <v>41</v>
      </c>
      <c r="C1814" s="39" t="s">
        <v>42</v>
      </c>
      <c r="D1814" s="39">
        <v>249927</v>
      </c>
      <c r="E1814" s="39">
        <v>249167</v>
      </c>
      <c r="F1814" s="39">
        <v>0.30502000000000001</v>
      </c>
      <c r="G1814" s="39">
        <v>760</v>
      </c>
      <c r="H1814" s="39">
        <v>1.18</v>
      </c>
      <c r="I1814" s="39">
        <v>294655602.101982</v>
      </c>
    </row>
    <row r="1815" spans="1:9" x14ac:dyDescent="0.25">
      <c r="A1815" s="40">
        <v>41578</v>
      </c>
      <c r="B1815" s="39" t="s">
        <v>41</v>
      </c>
      <c r="C1815" s="39" t="s">
        <v>42</v>
      </c>
      <c r="D1815" s="39">
        <v>249167</v>
      </c>
      <c r="E1815" s="39">
        <v>250841</v>
      </c>
      <c r="F1815" s="39">
        <v>-0.66735999999999995</v>
      </c>
      <c r="G1815" s="39">
        <v>-1674</v>
      </c>
      <c r="H1815" s="39">
        <v>1.18</v>
      </c>
      <c r="I1815" s="39">
        <v>293759587.43531001</v>
      </c>
    </row>
    <row r="1816" spans="1:9" x14ac:dyDescent="0.25">
      <c r="A1816" s="40">
        <v>41577</v>
      </c>
      <c r="B1816" s="39" t="s">
        <v>41</v>
      </c>
      <c r="C1816" s="39" t="s">
        <v>42</v>
      </c>
      <c r="D1816" s="39">
        <v>250841</v>
      </c>
      <c r="E1816" s="39">
        <v>248205</v>
      </c>
      <c r="F1816" s="39">
        <v>1.06203</v>
      </c>
      <c r="G1816" s="39">
        <v>2636</v>
      </c>
      <c r="H1816" s="39">
        <v>1.0900000000000001</v>
      </c>
      <c r="I1816" s="39">
        <v>273157487.63532299</v>
      </c>
    </row>
    <row r="1817" spans="1:9" x14ac:dyDescent="0.25">
      <c r="A1817" s="40">
        <v>41576</v>
      </c>
      <c r="B1817" s="39" t="s">
        <v>41</v>
      </c>
      <c r="C1817" s="39" t="s">
        <v>42</v>
      </c>
      <c r="D1817" s="39">
        <v>248205</v>
      </c>
      <c r="E1817" s="39">
        <v>250356</v>
      </c>
      <c r="F1817" s="39">
        <v>-0.85918000000000005</v>
      </c>
      <c r="G1817" s="39">
        <v>-2151</v>
      </c>
      <c r="H1817" s="39">
        <v>1.06</v>
      </c>
      <c r="I1817" s="39">
        <v>264081846.50196901</v>
      </c>
    </row>
    <row r="1818" spans="1:9" x14ac:dyDescent="0.25">
      <c r="A1818" s="40">
        <v>41575</v>
      </c>
      <c r="B1818" s="39" t="s">
        <v>41</v>
      </c>
      <c r="C1818" s="39" t="s">
        <v>42</v>
      </c>
      <c r="D1818" s="39">
        <v>250356</v>
      </c>
      <c r="E1818" s="39">
        <v>249211</v>
      </c>
      <c r="F1818" s="39">
        <v>0.45945000000000003</v>
      </c>
      <c r="G1818" s="39">
        <v>1145</v>
      </c>
      <c r="H1818" s="39">
        <v>1.06</v>
      </c>
      <c r="I1818" s="39">
        <v>266370438.80198601</v>
      </c>
    </row>
    <row r="1819" spans="1:9" x14ac:dyDescent="0.25">
      <c r="A1819" s="40">
        <v>41572</v>
      </c>
      <c r="B1819" s="39" t="s">
        <v>41</v>
      </c>
      <c r="C1819" s="39" t="s">
        <v>42</v>
      </c>
      <c r="D1819" s="39">
        <v>249211</v>
      </c>
      <c r="E1819" s="39">
        <v>247510</v>
      </c>
      <c r="F1819" s="39">
        <v>0.68723999999999996</v>
      </c>
      <c r="G1819" s="39">
        <v>1701</v>
      </c>
      <c r="H1819" s="39">
        <v>1.02</v>
      </c>
      <c r="I1819" s="39">
        <v>255183756.96864301</v>
      </c>
    </row>
    <row r="1820" spans="1:9" x14ac:dyDescent="0.25">
      <c r="A1820" s="40">
        <v>41571</v>
      </c>
      <c r="B1820" s="39" t="s">
        <v>41</v>
      </c>
      <c r="C1820" s="39" t="s">
        <v>42</v>
      </c>
      <c r="D1820" s="39">
        <v>247510</v>
      </c>
      <c r="E1820" s="39">
        <v>254870</v>
      </c>
      <c r="F1820" s="39">
        <v>-2.88775</v>
      </c>
      <c r="G1820" s="39">
        <v>-7360</v>
      </c>
      <c r="H1820" s="39">
        <v>0.98</v>
      </c>
      <c r="I1820" s="39">
        <v>243541589.66863</v>
      </c>
    </row>
    <row r="1821" spans="1:9" x14ac:dyDescent="0.25">
      <c r="A1821" s="40">
        <v>41570</v>
      </c>
      <c r="B1821" s="39" t="s">
        <v>41</v>
      </c>
      <c r="C1821" s="39" t="s">
        <v>42</v>
      </c>
      <c r="D1821" s="39">
        <v>254870</v>
      </c>
      <c r="E1821" s="39">
        <v>252109</v>
      </c>
      <c r="F1821" s="39">
        <v>1.0951599999999999</v>
      </c>
      <c r="G1821" s="39">
        <v>2761</v>
      </c>
      <c r="H1821" s="39">
        <v>0.92</v>
      </c>
      <c r="I1821" s="39">
        <v>234217034.33535501</v>
      </c>
    </row>
    <row r="1822" spans="1:9" x14ac:dyDescent="0.25">
      <c r="A1822" s="40">
        <v>41569</v>
      </c>
      <c r="B1822" s="39" t="s">
        <v>41</v>
      </c>
      <c r="C1822" s="39" t="s">
        <v>42</v>
      </c>
      <c r="D1822" s="39">
        <v>252109</v>
      </c>
      <c r="E1822" s="39">
        <v>251831</v>
      </c>
      <c r="F1822" s="39">
        <v>0.11039</v>
      </c>
      <c r="G1822" s="39">
        <v>278</v>
      </c>
      <c r="H1822" s="39">
        <v>0.92</v>
      </c>
      <c r="I1822" s="39">
        <v>231679767.36866599</v>
      </c>
    </row>
    <row r="1823" spans="1:9" x14ac:dyDescent="0.25">
      <c r="A1823" s="40">
        <v>41568</v>
      </c>
      <c r="B1823" s="39" t="s">
        <v>41</v>
      </c>
      <c r="C1823" s="39" t="s">
        <v>42</v>
      </c>
      <c r="D1823" s="39">
        <v>251831</v>
      </c>
      <c r="E1823" s="39">
        <v>243378</v>
      </c>
      <c r="F1823" s="39">
        <v>3.4731999999999998</v>
      </c>
      <c r="G1823" s="39">
        <v>8453</v>
      </c>
      <c r="H1823" s="39">
        <v>0.88</v>
      </c>
      <c r="I1823" s="39">
        <v>221351054.635331</v>
      </c>
    </row>
    <row r="1824" spans="1:9" x14ac:dyDescent="0.25">
      <c r="A1824" s="40">
        <v>41565</v>
      </c>
      <c r="B1824" s="39" t="s">
        <v>41</v>
      </c>
      <c r="C1824" s="39" t="s">
        <v>42</v>
      </c>
      <c r="D1824" s="39">
        <v>243378</v>
      </c>
      <c r="E1824" s="39">
        <v>250724</v>
      </c>
      <c r="F1824" s="39">
        <v>-2.92991</v>
      </c>
      <c r="G1824" s="39">
        <v>-7346</v>
      </c>
      <c r="H1824" s="39">
        <v>0.87</v>
      </c>
      <c r="I1824" s="39">
        <v>212704259.40193</v>
      </c>
    </row>
    <row r="1825" spans="1:9" x14ac:dyDescent="0.25">
      <c r="A1825" s="40">
        <v>41564</v>
      </c>
      <c r="B1825" s="39" t="s">
        <v>41</v>
      </c>
      <c r="C1825" s="39" t="s">
        <v>42</v>
      </c>
      <c r="D1825" s="39">
        <v>250724</v>
      </c>
      <c r="E1825" s="39">
        <v>287614</v>
      </c>
      <c r="F1825" s="39">
        <v>-12.826219999999999</v>
      </c>
      <c r="G1825" s="39">
        <v>-36890</v>
      </c>
      <c r="H1825" s="39">
        <v>0.78</v>
      </c>
      <c r="I1825" s="39">
        <v>196559258.53532201</v>
      </c>
    </row>
    <row r="1826" spans="1:9" x14ac:dyDescent="0.25">
      <c r="A1826" s="40">
        <v>41563</v>
      </c>
      <c r="B1826" s="39" t="s">
        <v>41</v>
      </c>
      <c r="C1826" s="39" t="s">
        <v>42</v>
      </c>
      <c r="D1826" s="39">
        <v>287614</v>
      </c>
      <c r="E1826" s="39">
        <v>360932</v>
      </c>
      <c r="F1826" s="39">
        <v>-20.31352</v>
      </c>
      <c r="G1826" s="39">
        <v>-73318</v>
      </c>
      <c r="H1826" s="39">
        <v>0.73</v>
      </c>
      <c r="I1826" s="39">
        <v>209661018.86894801</v>
      </c>
    </row>
    <row r="1827" spans="1:9" x14ac:dyDescent="0.25">
      <c r="A1827" s="40">
        <v>41562</v>
      </c>
      <c r="B1827" s="39" t="s">
        <v>41</v>
      </c>
      <c r="C1827" s="39" t="s">
        <v>42</v>
      </c>
      <c r="D1827" s="39">
        <v>360932</v>
      </c>
      <c r="E1827" s="39">
        <v>331706</v>
      </c>
      <c r="F1827" s="39">
        <v>8.81081</v>
      </c>
      <c r="G1827" s="39">
        <v>29226</v>
      </c>
      <c r="H1827" s="39">
        <v>0.56999999999999995</v>
      </c>
      <c r="I1827" s="39">
        <v>207162936.936196</v>
      </c>
    </row>
    <row r="1828" spans="1:9" x14ac:dyDescent="0.25">
      <c r="A1828" s="40">
        <v>41561</v>
      </c>
      <c r="B1828" s="39" t="s">
        <v>41</v>
      </c>
      <c r="C1828" s="39" t="s">
        <v>42</v>
      </c>
      <c r="D1828" s="39">
        <v>331706</v>
      </c>
      <c r="E1828" s="39">
        <v>322111</v>
      </c>
      <c r="F1828" s="39">
        <v>2.97879</v>
      </c>
      <c r="G1828" s="39">
        <v>9595</v>
      </c>
      <c r="H1828" s="39">
        <v>0.6</v>
      </c>
      <c r="I1828" s="39">
        <v>198680837.13596401</v>
      </c>
    </row>
    <row r="1829" spans="1:9" x14ac:dyDescent="0.25">
      <c r="A1829" s="40">
        <v>41558</v>
      </c>
      <c r="B1829" s="39" t="s">
        <v>41</v>
      </c>
      <c r="C1829" s="39" t="s">
        <v>42</v>
      </c>
      <c r="D1829" s="39">
        <v>322111</v>
      </c>
      <c r="E1829" s="39">
        <v>342247</v>
      </c>
      <c r="F1829" s="39">
        <v>-5.88347</v>
      </c>
      <c r="G1829" s="39">
        <v>-20136</v>
      </c>
      <c r="H1829" s="39">
        <v>0.6</v>
      </c>
      <c r="I1829" s="39">
        <v>194544306.96922201</v>
      </c>
    </row>
    <row r="1830" spans="1:9" x14ac:dyDescent="0.25">
      <c r="A1830" s="40">
        <v>41557</v>
      </c>
      <c r="B1830" s="39" t="s">
        <v>41</v>
      </c>
      <c r="C1830" s="39" t="s">
        <v>42</v>
      </c>
      <c r="D1830" s="39">
        <v>342247</v>
      </c>
      <c r="E1830" s="39">
        <v>433384</v>
      </c>
      <c r="F1830" s="39">
        <v>-21.029160000000001</v>
      </c>
      <c r="G1830" s="39">
        <v>-91137</v>
      </c>
      <c r="H1830" s="39">
        <v>0.57999999999999996</v>
      </c>
      <c r="I1830" s="39">
        <v>198149604.76938099</v>
      </c>
    </row>
    <row r="1831" spans="1:9" x14ac:dyDescent="0.25">
      <c r="A1831" s="40">
        <v>41556</v>
      </c>
      <c r="B1831" s="39" t="s">
        <v>41</v>
      </c>
      <c r="C1831" s="39" t="s">
        <v>42</v>
      </c>
      <c r="D1831" s="39">
        <v>433384</v>
      </c>
      <c r="E1831" s="39">
        <v>454241</v>
      </c>
      <c r="F1831" s="39">
        <v>-4.5916199999999998</v>
      </c>
      <c r="G1831" s="39">
        <v>-20857</v>
      </c>
      <c r="H1831" s="39">
        <v>0.5</v>
      </c>
      <c r="I1831" s="39">
        <v>216244169.87010401</v>
      </c>
    </row>
    <row r="1832" spans="1:9" x14ac:dyDescent="0.25">
      <c r="A1832" s="40">
        <v>41555</v>
      </c>
      <c r="B1832" s="39" t="s">
        <v>41</v>
      </c>
      <c r="C1832" s="39" t="s">
        <v>42</v>
      </c>
      <c r="D1832" s="39">
        <v>454241</v>
      </c>
      <c r="E1832" s="39">
        <v>418132</v>
      </c>
      <c r="F1832" s="39">
        <v>8.6357900000000001</v>
      </c>
      <c r="G1832" s="39">
        <v>36109</v>
      </c>
      <c r="H1832" s="39">
        <v>0.49</v>
      </c>
      <c r="I1832" s="39">
        <v>224379912.63693601</v>
      </c>
    </row>
    <row r="1833" spans="1:9" x14ac:dyDescent="0.25">
      <c r="A1833" s="40">
        <v>41554</v>
      </c>
      <c r="B1833" s="39" t="s">
        <v>41</v>
      </c>
      <c r="C1833" s="39" t="s">
        <v>42</v>
      </c>
      <c r="D1833" s="39">
        <v>418132</v>
      </c>
      <c r="E1833" s="39">
        <v>356482</v>
      </c>
      <c r="F1833" s="39">
        <v>17.294</v>
      </c>
      <c r="G1833" s="39">
        <v>61650</v>
      </c>
      <c r="H1833" s="39">
        <v>0.6</v>
      </c>
      <c r="I1833" s="39">
        <v>250447130.26998299</v>
      </c>
    </row>
    <row r="1834" spans="1:9" x14ac:dyDescent="0.25">
      <c r="A1834" s="40">
        <v>41551</v>
      </c>
      <c r="B1834" s="39" t="s">
        <v>41</v>
      </c>
      <c r="C1834" s="39" t="s">
        <v>42</v>
      </c>
      <c r="D1834" s="39">
        <v>356482</v>
      </c>
      <c r="E1834" s="39">
        <v>376046</v>
      </c>
      <c r="F1834" s="39">
        <v>-5.2025600000000001</v>
      </c>
      <c r="G1834" s="39">
        <v>-19564</v>
      </c>
      <c r="H1834" s="39">
        <v>0.6</v>
      </c>
      <c r="I1834" s="39">
        <v>213520835.269494</v>
      </c>
    </row>
    <row r="1835" spans="1:9" x14ac:dyDescent="0.25">
      <c r="A1835" s="40">
        <v>41550</v>
      </c>
      <c r="B1835" s="39" t="s">
        <v>41</v>
      </c>
      <c r="C1835" s="39" t="s">
        <v>42</v>
      </c>
      <c r="D1835" s="39">
        <v>376046</v>
      </c>
      <c r="E1835" s="39">
        <v>346580</v>
      </c>
      <c r="F1835" s="39">
        <v>8.5019299999999998</v>
      </c>
      <c r="G1835" s="39">
        <v>29466</v>
      </c>
      <c r="H1835" s="39">
        <v>0.68</v>
      </c>
      <c r="I1835" s="39">
        <v>257202929.136316</v>
      </c>
    </row>
    <row r="1836" spans="1:9" x14ac:dyDescent="0.25">
      <c r="A1836" s="40">
        <v>41549</v>
      </c>
      <c r="B1836" s="39" t="s">
        <v>41</v>
      </c>
      <c r="C1836" s="39" t="s">
        <v>42</v>
      </c>
      <c r="D1836" s="39">
        <v>346580</v>
      </c>
      <c r="E1836" s="39">
        <v>315797</v>
      </c>
      <c r="F1836" s="39">
        <v>9.7477199999999993</v>
      </c>
      <c r="G1836" s="39">
        <v>30783</v>
      </c>
      <c r="H1836" s="39">
        <v>0.79</v>
      </c>
      <c r="I1836" s="39">
        <v>275172967.33608198</v>
      </c>
    </row>
    <row r="1837" spans="1:9" x14ac:dyDescent="0.25">
      <c r="A1837" s="40">
        <v>41548</v>
      </c>
      <c r="B1837" s="39" t="s">
        <v>41</v>
      </c>
      <c r="C1837" s="39" t="s">
        <v>42</v>
      </c>
      <c r="D1837" s="39">
        <v>315797</v>
      </c>
      <c r="E1837" s="39">
        <v>345368</v>
      </c>
      <c r="F1837" s="39">
        <v>-8.5621700000000001</v>
      </c>
      <c r="G1837" s="39">
        <v>-29571</v>
      </c>
      <c r="H1837" s="39">
        <v>0.81</v>
      </c>
      <c r="I1837" s="39">
        <v>257048231.43583801</v>
      </c>
    </row>
    <row r="1838" spans="1:9" x14ac:dyDescent="0.25">
      <c r="A1838" s="40">
        <v>41547</v>
      </c>
      <c r="B1838" s="39" t="s">
        <v>41</v>
      </c>
      <c r="C1838" s="39" t="s">
        <v>42</v>
      </c>
      <c r="D1838" s="39">
        <v>345368</v>
      </c>
      <c r="E1838" s="39">
        <v>319604</v>
      </c>
      <c r="F1838" s="39">
        <v>8.0612300000000001</v>
      </c>
      <c r="G1838" s="39">
        <v>25764</v>
      </c>
      <c r="H1838" s="39">
        <v>0.83</v>
      </c>
      <c r="I1838" s="39">
        <v>286298559.73607302</v>
      </c>
    </row>
    <row r="1839" spans="1:9" x14ac:dyDescent="0.25">
      <c r="A1839" s="40">
        <v>41544</v>
      </c>
      <c r="B1839" s="39" t="s">
        <v>41</v>
      </c>
      <c r="C1839" s="39" t="s">
        <v>42</v>
      </c>
      <c r="D1839" s="39">
        <v>319604</v>
      </c>
      <c r="E1839" s="39">
        <v>296417</v>
      </c>
      <c r="F1839" s="39">
        <v>7.8224299999999998</v>
      </c>
      <c r="G1839" s="39">
        <v>23187</v>
      </c>
      <c r="H1839" s="39">
        <v>0.91</v>
      </c>
      <c r="I1839" s="39">
        <v>292107402.53586799</v>
      </c>
    </row>
    <row r="1840" spans="1:9" x14ac:dyDescent="0.25">
      <c r="A1840" s="40">
        <v>41543</v>
      </c>
      <c r="B1840" s="39" t="s">
        <v>41</v>
      </c>
      <c r="C1840" s="39" t="s">
        <v>42</v>
      </c>
      <c r="D1840" s="39">
        <v>296417</v>
      </c>
      <c r="E1840" s="39">
        <v>306432</v>
      </c>
      <c r="F1840" s="39">
        <v>-3.2682600000000002</v>
      </c>
      <c r="G1840" s="39">
        <v>-10015</v>
      </c>
      <c r="H1840" s="39">
        <v>0.96</v>
      </c>
      <c r="I1840" s="39">
        <v>285736107.43568403</v>
      </c>
    </row>
    <row r="1841" spans="1:9" x14ac:dyDescent="0.25">
      <c r="A1841" s="40">
        <v>41542</v>
      </c>
      <c r="B1841" s="39" t="s">
        <v>41</v>
      </c>
      <c r="C1841" s="39" t="s">
        <v>42</v>
      </c>
      <c r="D1841" s="39">
        <v>306432</v>
      </c>
      <c r="E1841" s="39">
        <v>306983</v>
      </c>
      <c r="F1841" s="39">
        <v>-0.17949000000000001</v>
      </c>
      <c r="G1841" s="39">
        <v>-551</v>
      </c>
      <c r="H1841" s="39">
        <v>0.96</v>
      </c>
      <c r="I1841" s="39">
        <v>295390233.602431</v>
      </c>
    </row>
    <row r="1842" spans="1:9" x14ac:dyDescent="0.25">
      <c r="A1842" s="40">
        <v>41541</v>
      </c>
      <c r="B1842" s="39" t="s">
        <v>41</v>
      </c>
      <c r="C1842" s="39" t="s">
        <v>42</v>
      </c>
      <c r="D1842" s="39">
        <v>306983</v>
      </c>
      <c r="E1842" s="39">
        <v>318048</v>
      </c>
      <c r="F1842" s="39">
        <v>-3.4790299999999998</v>
      </c>
      <c r="G1842" s="39">
        <v>-11065</v>
      </c>
      <c r="H1842" s="39">
        <v>0.96</v>
      </c>
      <c r="I1842" s="39">
        <v>295921379.23576802</v>
      </c>
    </row>
    <row r="1843" spans="1:9" x14ac:dyDescent="0.25">
      <c r="A1843" s="40">
        <v>41540</v>
      </c>
      <c r="B1843" s="39" t="s">
        <v>41</v>
      </c>
      <c r="C1843" s="39" t="s">
        <v>42</v>
      </c>
      <c r="D1843" s="39">
        <v>318048</v>
      </c>
      <c r="E1843" s="39">
        <v>304558</v>
      </c>
      <c r="F1843" s="39">
        <v>4.4293699999999996</v>
      </c>
      <c r="G1843" s="39">
        <v>13490</v>
      </c>
      <c r="H1843" s="39">
        <v>0.96</v>
      </c>
      <c r="I1843" s="39">
        <v>306587670.40252298</v>
      </c>
    </row>
    <row r="1844" spans="1:9" x14ac:dyDescent="0.25">
      <c r="A1844" s="40">
        <v>41537</v>
      </c>
      <c r="B1844" s="39" t="s">
        <v>41</v>
      </c>
      <c r="C1844" s="39" t="s">
        <v>42</v>
      </c>
      <c r="D1844" s="39">
        <v>304558</v>
      </c>
      <c r="E1844" s="39">
        <v>294711</v>
      </c>
      <c r="F1844" s="39">
        <v>3.34124</v>
      </c>
      <c r="G1844" s="39">
        <v>9847</v>
      </c>
      <c r="H1844" s="39">
        <v>0.97</v>
      </c>
      <c r="I1844" s="39">
        <v>295106550.06908202</v>
      </c>
    </row>
    <row r="1845" spans="1:9" x14ac:dyDescent="0.25">
      <c r="A1845" s="40">
        <v>41536</v>
      </c>
      <c r="B1845" s="39" t="s">
        <v>41</v>
      </c>
      <c r="C1845" s="39" t="s">
        <v>42</v>
      </c>
      <c r="D1845" s="39">
        <v>294711</v>
      </c>
      <c r="E1845" s="39">
        <v>292823</v>
      </c>
      <c r="F1845" s="39">
        <v>0.64476</v>
      </c>
      <c r="G1845" s="39">
        <v>1888</v>
      </c>
      <c r="H1845" s="39">
        <v>0.92</v>
      </c>
      <c r="I1845" s="39">
        <v>272303140.302338</v>
      </c>
    </row>
    <row r="1846" spans="1:9" x14ac:dyDescent="0.25">
      <c r="A1846" s="40">
        <v>41535</v>
      </c>
      <c r="B1846" s="39" t="s">
        <v>41</v>
      </c>
      <c r="C1846" s="39" t="s">
        <v>42</v>
      </c>
      <c r="D1846" s="39">
        <v>292823</v>
      </c>
      <c r="E1846" s="39">
        <v>324409</v>
      </c>
      <c r="F1846" s="39">
        <v>-9.7364700000000006</v>
      </c>
      <c r="G1846" s="39">
        <v>-31586</v>
      </c>
      <c r="H1846" s="39">
        <v>0.91</v>
      </c>
      <c r="I1846" s="39">
        <v>266166346.23565599</v>
      </c>
    </row>
    <row r="1847" spans="1:9" x14ac:dyDescent="0.25">
      <c r="A1847" s="40">
        <v>41534</v>
      </c>
      <c r="B1847" s="39" t="s">
        <v>41</v>
      </c>
      <c r="C1847" s="39" t="s">
        <v>42</v>
      </c>
      <c r="D1847" s="39">
        <v>324409</v>
      </c>
      <c r="E1847" s="39">
        <v>328603</v>
      </c>
      <c r="F1847" s="39">
        <v>-1.2763100000000001</v>
      </c>
      <c r="G1847" s="39">
        <v>-4194</v>
      </c>
      <c r="H1847" s="39">
        <v>0.84</v>
      </c>
      <c r="I1847" s="39">
        <v>273790382.36923999</v>
      </c>
    </row>
    <row r="1848" spans="1:9" x14ac:dyDescent="0.25">
      <c r="A1848" s="40">
        <v>41533</v>
      </c>
      <c r="B1848" s="39" t="s">
        <v>41</v>
      </c>
      <c r="C1848" s="39" t="s">
        <v>42</v>
      </c>
      <c r="D1848" s="39">
        <v>328603</v>
      </c>
      <c r="E1848" s="39">
        <v>338631</v>
      </c>
      <c r="F1848" s="39">
        <v>-2.9613399999999999</v>
      </c>
      <c r="G1848" s="39">
        <v>-10028</v>
      </c>
      <c r="H1848" s="39">
        <v>0.83</v>
      </c>
      <c r="I1848" s="39">
        <v>272400933.56927299</v>
      </c>
    </row>
    <row r="1849" spans="1:9" x14ac:dyDescent="0.25">
      <c r="A1849" s="40">
        <v>41530</v>
      </c>
      <c r="B1849" s="39" t="s">
        <v>41</v>
      </c>
      <c r="C1849" s="39" t="s">
        <v>42</v>
      </c>
      <c r="D1849" s="39">
        <v>338631</v>
      </c>
      <c r="E1849" s="39">
        <v>338629</v>
      </c>
      <c r="F1849" s="39">
        <v>5.9000000000000003E-4</v>
      </c>
      <c r="G1849" s="39">
        <v>2</v>
      </c>
      <c r="H1849" s="39">
        <v>0.8</v>
      </c>
      <c r="I1849" s="39">
        <v>272248036.30268598</v>
      </c>
    </row>
    <row r="1850" spans="1:9" x14ac:dyDescent="0.25">
      <c r="A1850" s="40">
        <v>41529</v>
      </c>
      <c r="B1850" s="39" t="s">
        <v>41</v>
      </c>
      <c r="C1850" s="39" t="s">
        <v>42</v>
      </c>
      <c r="D1850" s="39">
        <v>338629</v>
      </c>
      <c r="E1850" s="39">
        <v>334715</v>
      </c>
      <c r="F1850" s="39">
        <v>1.1693499999999999</v>
      </c>
      <c r="G1850" s="39">
        <v>3914</v>
      </c>
      <c r="H1850" s="39">
        <v>0.74</v>
      </c>
      <c r="I1850" s="39">
        <v>250235543.369353</v>
      </c>
    </row>
    <row r="1851" spans="1:9" x14ac:dyDescent="0.25">
      <c r="A1851" s="40">
        <v>41528</v>
      </c>
      <c r="B1851" s="39" t="s">
        <v>41</v>
      </c>
      <c r="C1851" s="39" t="s">
        <v>42</v>
      </c>
      <c r="D1851" s="39">
        <v>334715</v>
      </c>
      <c r="E1851" s="39">
        <v>361851</v>
      </c>
      <c r="F1851" s="39">
        <v>-7.4992200000000002</v>
      </c>
      <c r="G1851" s="39">
        <v>-27136</v>
      </c>
      <c r="H1851" s="39">
        <v>0.73</v>
      </c>
      <c r="I1851" s="39">
        <v>243996077.83598799</v>
      </c>
    </row>
    <row r="1852" spans="1:9" x14ac:dyDescent="0.25">
      <c r="A1852" s="40">
        <v>41527</v>
      </c>
      <c r="B1852" s="39" t="s">
        <v>41</v>
      </c>
      <c r="C1852" s="39" t="s">
        <v>42</v>
      </c>
      <c r="D1852" s="39">
        <v>361851</v>
      </c>
      <c r="E1852" s="39">
        <v>386001</v>
      </c>
      <c r="F1852" s="39">
        <v>-6.2564599999999997</v>
      </c>
      <c r="G1852" s="39">
        <v>-24150</v>
      </c>
      <c r="H1852" s="39">
        <v>0.71</v>
      </c>
      <c r="I1852" s="39">
        <v>256540297.30287001</v>
      </c>
    </row>
    <row r="1853" spans="1:9" x14ac:dyDescent="0.25">
      <c r="A1853" s="40">
        <v>41526</v>
      </c>
      <c r="B1853" s="39" t="s">
        <v>41</v>
      </c>
      <c r="C1853" s="39" t="s">
        <v>42</v>
      </c>
      <c r="D1853" s="39">
        <v>386001</v>
      </c>
      <c r="E1853" s="39">
        <v>420394</v>
      </c>
      <c r="F1853" s="39">
        <v>-8.1811299999999996</v>
      </c>
      <c r="G1853" s="39">
        <v>-34393</v>
      </c>
      <c r="H1853" s="39">
        <v>0.71</v>
      </c>
      <c r="I1853" s="39">
        <v>273661842.30306202</v>
      </c>
    </row>
    <row r="1854" spans="1:9" x14ac:dyDescent="0.25">
      <c r="A1854" s="40">
        <v>41523</v>
      </c>
      <c r="B1854" s="39" t="s">
        <v>41</v>
      </c>
      <c r="C1854" s="39" t="s">
        <v>42</v>
      </c>
      <c r="D1854" s="39">
        <v>420394</v>
      </c>
      <c r="E1854" s="39">
        <v>415591</v>
      </c>
      <c r="F1854" s="39">
        <v>1.1556999999999999</v>
      </c>
      <c r="G1854" s="39">
        <v>4803</v>
      </c>
      <c r="H1854" s="39">
        <v>0.61</v>
      </c>
      <c r="I1854" s="39">
        <v>256005932.87000099</v>
      </c>
    </row>
    <row r="1855" spans="1:9" x14ac:dyDescent="0.25">
      <c r="A1855" s="40">
        <v>41522</v>
      </c>
      <c r="B1855" s="39" t="s">
        <v>41</v>
      </c>
      <c r="C1855" s="39" t="s">
        <v>42</v>
      </c>
      <c r="D1855" s="39">
        <v>415591</v>
      </c>
      <c r="E1855" s="39">
        <v>426519</v>
      </c>
      <c r="F1855" s="39">
        <v>-2.5621399999999999</v>
      </c>
      <c r="G1855" s="39">
        <v>-10928</v>
      </c>
      <c r="H1855" s="39">
        <v>0.61</v>
      </c>
      <c r="I1855" s="39">
        <v>253081065.96996301</v>
      </c>
    </row>
    <row r="1856" spans="1:9" x14ac:dyDescent="0.25">
      <c r="A1856" s="40">
        <v>41521</v>
      </c>
      <c r="B1856" s="39" t="s">
        <v>41</v>
      </c>
      <c r="C1856" s="39" t="s">
        <v>42</v>
      </c>
      <c r="D1856" s="39">
        <v>426519</v>
      </c>
      <c r="E1856" s="39">
        <v>432979</v>
      </c>
      <c r="F1856" s="39">
        <v>-1.4919899999999999</v>
      </c>
      <c r="G1856" s="39">
        <v>-6460</v>
      </c>
      <c r="H1856" s="39">
        <v>0.61</v>
      </c>
      <c r="I1856" s="39">
        <v>259735853.703383</v>
      </c>
    </row>
    <row r="1857" spans="1:9" x14ac:dyDescent="0.25">
      <c r="A1857" s="40">
        <v>41520</v>
      </c>
      <c r="B1857" s="39" t="s">
        <v>41</v>
      </c>
      <c r="C1857" s="39" t="s">
        <v>42</v>
      </c>
      <c r="D1857" s="39">
        <v>432979</v>
      </c>
      <c r="E1857" s="39">
        <v>463822</v>
      </c>
      <c r="F1857" s="39">
        <v>-6.64975</v>
      </c>
      <c r="G1857" s="39">
        <v>-30843</v>
      </c>
      <c r="H1857" s="39">
        <v>0.52</v>
      </c>
      <c r="I1857" s="39">
        <v>224701668.370101</v>
      </c>
    </row>
    <row r="1858" spans="1:9" x14ac:dyDescent="0.25">
      <c r="A1858" s="40">
        <v>41516</v>
      </c>
      <c r="B1858" s="39" t="s">
        <v>41</v>
      </c>
      <c r="C1858" s="39" t="s">
        <v>42</v>
      </c>
      <c r="D1858" s="39">
        <v>463822</v>
      </c>
      <c r="E1858" s="39">
        <v>455150</v>
      </c>
      <c r="F1858" s="39">
        <v>1.9053100000000001</v>
      </c>
      <c r="G1858" s="39">
        <v>8672</v>
      </c>
      <c r="H1858" s="39">
        <v>0.51</v>
      </c>
      <c r="I1858" s="39">
        <v>236069937.27034599</v>
      </c>
    </row>
    <row r="1859" spans="1:9" x14ac:dyDescent="0.25">
      <c r="A1859" s="40">
        <v>41515</v>
      </c>
      <c r="B1859" s="39" t="s">
        <v>41</v>
      </c>
      <c r="C1859" s="39" t="s">
        <v>42</v>
      </c>
      <c r="D1859" s="39">
        <v>455150</v>
      </c>
      <c r="E1859" s="39">
        <v>455315</v>
      </c>
      <c r="F1859" s="39">
        <v>-3.6240000000000001E-2</v>
      </c>
      <c r="G1859" s="39">
        <v>-165</v>
      </c>
      <c r="H1859" s="39">
        <v>0.56000000000000005</v>
      </c>
      <c r="I1859" s="39">
        <v>256689428.33694401</v>
      </c>
    </row>
    <row r="1860" spans="1:9" x14ac:dyDescent="0.25">
      <c r="A1860" s="40">
        <v>41514</v>
      </c>
      <c r="B1860" s="39" t="s">
        <v>41</v>
      </c>
      <c r="C1860" s="39" t="s">
        <v>42</v>
      </c>
      <c r="D1860" s="39">
        <v>455315</v>
      </c>
      <c r="E1860" s="39">
        <v>448970</v>
      </c>
      <c r="F1860" s="39">
        <v>1.41323</v>
      </c>
      <c r="G1860" s="39">
        <v>6345</v>
      </c>
      <c r="H1860" s="39">
        <v>0.56000000000000005</v>
      </c>
      <c r="I1860" s="39">
        <v>256782482.836945</v>
      </c>
    </row>
    <row r="1861" spans="1:9" x14ac:dyDescent="0.25">
      <c r="A1861" s="40">
        <v>41513</v>
      </c>
      <c r="B1861" s="39" t="s">
        <v>41</v>
      </c>
      <c r="C1861" s="39" t="s">
        <v>42</v>
      </c>
      <c r="D1861" s="39">
        <v>448970</v>
      </c>
      <c r="E1861" s="39">
        <v>385546</v>
      </c>
      <c r="F1861" s="39">
        <v>16.45044</v>
      </c>
      <c r="G1861" s="39">
        <v>63424</v>
      </c>
      <c r="H1861" s="39">
        <v>0.65</v>
      </c>
      <c r="I1861" s="39">
        <v>293611414.33689499</v>
      </c>
    </row>
    <row r="1862" spans="1:9" x14ac:dyDescent="0.25">
      <c r="A1862" s="40">
        <v>41512</v>
      </c>
      <c r="B1862" s="39" t="s">
        <v>41</v>
      </c>
      <c r="C1862" s="39" t="s">
        <v>42</v>
      </c>
      <c r="D1862" s="39">
        <v>385546</v>
      </c>
      <c r="E1862" s="39">
        <v>356908</v>
      </c>
      <c r="F1862" s="39">
        <v>8.0239200000000004</v>
      </c>
      <c r="G1862" s="39">
        <v>28638</v>
      </c>
      <c r="H1862" s="39">
        <v>0.71</v>
      </c>
      <c r="I1862" s="39">
        <v>273339262.46972501</v>
      </c>
    </row>
    <row r="1863" spans="1:9" x14ac:dyDescent="0.25">
      <c r="A1863" s="40">
        <v>41509</v>
      </c>
      <c r="B1863" s="39" t="s">
        <v>41</v>
      </c>
      <c r="C1863" s="39" t="s">
        <v>42</v>
      </c>
      <c r="D1863" s="39">
        <v>356908</v>
      </c>
      <c r="E1863" s="39">
        <v>368352</v>
      </c>
      <c r="F1863" s="39">
        <v>-3.1068099999999998</v>
      </c>
      <c r="G1863" s="39">
        <v>-11444</v>
      </c>
      <c r="H1863" s="39">
        <v>0.69</v>
      </c>
      <c r="I1863" s="39">
        <v>245897715.069498</v>
      </c>
    </row>
    <row r="1864" spans="1:9" x14ac:dyDescent="0.25">
      <c r="A1864" s="40">
        <v>41508</v>
      </c>
      <c r="B1864" s="39" t="s">
        <v>41</v>
      </c>
      <c r="C1864" s="39" t="s">
        <v>42</v>
      </c>
      <c r="D1864" s="39">
        <v>368352</v>
      </c>
      <c r="E1864" s="39">
        <v>400403</v>
      </c>
      <c r="F1864" s="39">
        <v>-8.0046900000000001</v>
      </c>
      <c r="G1864" s="39">
        <v>-32051</v>
      </c>
      <c r="H1864" s="39">
        <v>0.69</v>
      </c>
      <c r="I1864" s="39">
        <v>253782249.60292199</v>
      </c>
    </row>
    <row r="1865" spans="1:9" x14ac:dyDescent="0.25">
      <c r="A1865" s="40">
        <v>41507</v>
      </c>
      <c r="B1865" s="39" t="s">
        <v>41</v>
      </c>
      <c r="C1865" s="39" t="s">
        <v>42</v>
      </c>
      <c r="D1865" s="39">
        <v>400403</v>
      </c>
      <c r="E1865" s="39">
        <v>378716</v>
      </c>
      <c r="F1865" s="39">
        <v>5.7264499999999998</v>
      </c>
      <c r="G1865" s="39">
        <v>21687</v>
      </c>
      <c r="H1865" s="39">
        <v>0.69</v>
      </c>
      <c r="I1865" s="39">
        <v>275864320.23650903</v>
      </c>
    </row>
    <row r="1866" spans="1:9" x14ac:dyDescent="0.25">
      <c r="A1866" s="40">
        <v>41506</v>
      </c>
      <c r="B1866" s="39" t="s">
        <v>41</v>
      </c>
      <c r="C1866" s="39" t="s">
        <v>42</v>
      </c>
      <c r="D1866" s="39">
        <v>378716</v>
      </c>
      <c r="E1866" s="39">
        <v>393047</v>
      </c>
      <c r="F1866" s="39">
        <v>-3.6461299999999999</v>
      </c>
      <c r="G1866" s="39">
        <v>-14331</v>
      </c>
      <c r="H1866" s="39">
        <v>0.74</v>
      </c>
      <c r="I1866" s="39">
        <v>281752080.13633698</v>
      </c>
    </row>
    <row r="1867" spans="1:9" x14ac:dyDescent="0.25">
      <c r="A1867" s="40">
        <v>41505</v>
      </c>
      <c r="B1867" s="39" t="s">
        <v>41</v>
      </c>
      <c r="C1867" s="39" t="s">
        <v>42</v>
      </c>
      <c r="D1867" s="39">
        <v>393047</v>
      </c>
      <c r="E1867" s="39">
        <v>375236</v>
      </c>
      <c r="F1867" s="39">
        <v>4.7466100000000004</v>
      </c>
      <c r="G1867" s="39">
        <v>17811</v>
      </c>
      <c r="H1867" s="39">
        <v>0.74</v>
      </c>
      <c r="I1867" s="39">
        <v>292413866.43645102</v>
      </c>
    </row>
    <row r="1868" spans="1:9" x14ac:dyDescent="0.25">
      <c r="A1868" s="40">
        <v>41502</v>
      </c>
      <c r="B1868" s="39" t="s">
        <v>41</v>
      </c>
      <c r="C1868" s="39" t="s">
        <v>42</v>
      </c>
      <c r="D1868" s="39">
        <v>375236</v>
      </c>
      <c r="E1868" s="39">
        <v>380555</v>
      </c>
      <c r="F1868" s="39">
        <v>-1.3976999999999999</v>
      </c>
      <c r="G1868" s="39">
        <v>-5319</v>
      </c>
      <c r="H1868" s="39">
        <v>0.74</v>
      </c>
      <c r="I1868" s="39">
        <v>279163076.13630998</v>
      </c>
    </row>
    <row r="1869" spans="1:9" x14ac:dyDescent="0.25">
      <c r="A1869" s="40">
        <v>41501</v>
      </c>
      <c r="B1869" s="39" t="s">
        <v>41</v>
      </c>
      <c r="C1869" s="39" t="s">
        <v>42</v>
      </c>
      <c r="D1869" s="39">
        <v>380555</v>
      </c>
      <c r="E1869" s="39">
        <v>350059</v>
      </c>
      <c r="F1869" s="39">
        <v>8.7116699999999998</v>
      </c>
      <c r="G1869" s="39">
        <v>30496</v>
      </c>
      <c r="H1869" s="39">
        <v>0.74</v>
      </c>
      <c r="I1869" s="39">
        <v>283120234.83635199</v>
      </c>
    </row>
    <row r="1870" spans="1:9" x14ac:dyDescent="0.25">
      <c r="A1870" s="40">
        <v>41500</v>
      </c>
      <c r="B1870" s="39" t="s">
        <v>41</v>
      </c>
      <c r="C1870" s="39" t="s">
        <v>42</v>
      </c>
      <c r="D1870" s="39">
        <v>350059</v>
      </c>
      <c r="E1870" s="39">
        <v>338453</v>
      </c>
      <c r="F1870" s="39">
        <v>3.4291299999999998</v>
      </c>
      <c r="G1870" s="39">
        <v>11606</v>
      </c>
      <c r="H1870" s="39">
        <v>0.77</v>
      </c>
      <c r="I1870" s="39">
        <v>270933997.369443</v>
      </c>
    </row>
    <row r="1871" spans="1:9" x14ac:dyDescent="0.25">
      <c r="A1871" s="40">
        <v>41499</v>
      </c>
      <c r="B1871" s="39" t="s">
        <v>41</v>
      </c>
      <c r="C1871" s="39" t="s">
        <v>42</v>
      </c>
      <c r="D1871" s="39">
        <v>338453</v>
      </c>
      <c r="E1871" s="39">
        <v>344933</v>
      </c>
      <c r="F1871" s="39">
        <v>-1.87863</v>
      </c>
      <c r="G1871" s="39">
        <v>-6480</v>
      </c>
      <c r="H1871" s="39">
        <v>0.75</v>
      </c>
      <c r="I1871" s="39">
        <v>253490015.236018</v>
      </c>
    </row>
    <row r="1872" spans="1:9" x14ac:dyDescent="0.25">
      <c r="A1872" s="40">
        <v>41498</v>
      </c>
      <c r="B1872" s="39" t="s">
        <v>41</v>
      </c>
      <c r="C1872" s="39" t="s">
        <v>42</v>
      </c>
      <c r="D1872" s="39">
        <v>344933</v>
      </c>
      <c r="E1872" s="39">
        <v>354588</v>
      </c>
      <c r="F1872" s="39">
        <v>-2.72288</v>
      </c>
      <c r="G1872" s="39">
        <v>-9655</v>
      </c>
      <c r="H1872" s="39">
        <v>0.75</v>
      </c>
      <c r="I1872" s="39">
        <v>258343319.23606899</v>
      </c>
    </row>
    <row r="1873" spans="1:9" x14ac:dyDescent="0.25">
      <c r="A1873" s="40">
        <v>41495</v>
      </c>
      <c r="B1873" s="39" t="s">
        <v>41</v>
      </c>
      <c r="C1873" s="39" t="s">
        <v>42</v>
      </c>
      <c r="D1873" s="39">
        <v>354588</v>
      </c>
      <c r="E1873" s="39">
        <v>338849</v>
      </c>
      <c r="F1873" s="39">
        <v>4.6448400000000003</v>
      </c>
      <c r="G1873" s="39">
        <v>15739</v>
      </c>
      <c r="H1873" s="39">
        <v>0.75</v>
      </c>
      <c r="I1873" s="39">
        <v>265574592.40281299</v>
      </c>
    </row>
    <row r="1874" spans="1:9" x14ac:dyDescent="0.25">
      <c r="A1874" s="40">
        <v>41494</v>
      </c>
      <c r="B1874" s="39" t="s">
        <v>41</v>
      </c>
      <c r="C1874" s="39" t="s">
        <v>42</v>
      </c>
      <c r="D1874" s="39">
        <v>338849</v>
      </c>
      <c r="E1874" s="39">
        <v>350320</v>
      </c>
      <c r="F1874" s="39">
        <v>-3.2744300000000002</v>
      </c>
      <c r="G1874" s="39">
        <v>-11471</v>
      </c>
      <c r="H1874" s="39">
        <v>0.75</v>
      </c>
      <c r="I1874" s="39">
        <v>253786606.03602099</v>
      </c>
    </row>
    <row r="1875" spans="1:9" x14ac:dyDescent="0.25">
      <c r="A1875" s="40">
        <v>41493</v>
      </c>
      <c r="B1875" s="39" t="s">
        <v>41</v>
      </c>
      <c r="C1875" s="39" t="s">
        <v>42</v>
      </c>
      <c r="D1875" s="39">
        <v>350320</v>
      </c>
      <c r="E1875" s="39">
        <v>341694</v>
      </c>
      <c r="F1875" s="39">
        <v>2.5244800000000001</v>
      </c>
      <c r="G1875" s="39">
        <v>8626</v>
      </c>
      <c r="H1875" s="39">
        <v>0.75</v>
      </c>
      <c r="I1875" s="39">
        <v>262378002.66944501</v>
      </c>
    </row>
    <row r="1876" spans="1:9" x14ac:dyDescent="0.25">
      <c r="A1876" s="40">
        <v>41492</v>
      </c>
      <c r="B1876" s="39" t="s">
        <v>41</v>
      </c>
      <c r="C1876" s="39" t="s">
        <v>42</v>
      </c>
      <c r="D1876" s="39">
        <v>341694</v>
      </c>
      <c r="E1876" s="39">
        <v>324029</v>
      </c>
      <c r="F1876" s="39">
        <v>5.45167</v>
      </c>
      <c r="G1876" s="39">
        <v>17665</v>
      </c>
      <c r="H1876" s="39">
        <v>0.8</v>
      </c>
      <c r="I1876" s="39">
        <v>274710586.20270997</v>
      </c>
    </row>
    <row r="1877" spans="1:9" x14ac:dyDescent="0.25">
      <c r="A1877" s="40">
        <v>41491</v>
      </c>
      <c r="B1877" s="39" t="s">
        <v>41</v>
      </c>
      <c r="C1877" s="39" t="s">
        <v>42</v>
      </c>
      <c r="D1877" s="39">
        <v>324029</v>
      </c>
      <c r="E1877" s="39">
        <v>331362</v>
      </c>
      <c r="F1877" s="39">
        <v>-2.21299</v>
      </c>
      <c r="G1877" s="39">
        <v>-7333</v>
      </c>
      <c r="H1877" s="39">
        <v>0.8</v>
      </c>
      <c r="I1877" s="39">
        <v>260508515.03590301</v>
      </c>
    </row>
    <row r="1878" spans="1:9" x14ac:dyDescent="0.25">
      <c r="A1878" s="40">
        <v>41488</v>
      </c>
      <c r="B1878" s="39" t="s">
        <v>41</v>
      </c>
      <c r="C1878" s="39" t="s">
        <v>42</v>
      </c>
      <c r="D1878" s="39">
        <v>331362</v>
      </c>
      <c r="E1878" s="39">
        <v>352448</v>
      </c>
      <c r="F1878" s="39">
        <v>-5.9827300000000001</v>
      </c>
      <c r="G1878" s="39">
        <v>-21086</v>
      </c>
      <c r="H1878" s="39">
        <v>0.8</v>
      </c>
      <c r="I1878" s="39">
        <v>266404002.60262799</v>
      </c>
    </row>
    <row r="1879" spans="1:9" x14ac:dyDescent="0.25">
      <c r="A1879" s="40">
        <v>41487</v>
      </c>
      <c r="B1879" s="39" t="s">
        <v>41</v>
      </c>
      <c r="C1879" s="39" t="s">
        <v>42</v>
      </c>
      <c r="D1879" s="39">
        <v>352448</v>
      </c>
      <c r="E1879" s="39">
        <v>368804</v>
      </c>
      <c r="F1879" s="39">
        <v>-4.4348799999999997</v>
      </c>
      <c r="G1879" s="39">
        <v>-16356</v>
      </c>
      <c r="H1879" s="39">
        <v>0.8</v>
      </c>
      <c r="I1879" s="39">
        <v>281594203.73612899</v>
      </c>
    </row>
    <row r="1880" spans="1:9" x14ac:dyDescent="0.25">
      <c r="A1880" s="40">
        <v>41486</v>
      </c>
      <c r="B1880" s="39" t="s">
        <v>41</v>
      </c>
      <c r="C1880" s="39" t="s">
        <v>42</v>
      </c>
      <c r="D1880" s="39">
        <v>368804</v>
      </c>
      <c r="E1880" s="39">
        <v>387653</v>
      </c>
      <c r="F1880" s="39">
        <v>-4.8623399999999997</v>
      </c>
      <c r="G1880" s="39">
        <v>-18849</v>
      </c>
      <c r="H1880" s="39">
        <v>0.8</v>
      </c>
      <c r="I1880" s="39">
        <v>294662102.536259</v>
      </c>
    </row>
    <row r="1881" spans="1:9" x14ac:dyDescent="0.25">
      <c r="A1881" s="40">
        <v>41485</v>
      </c>
      <c r="B1881" s="39" t="s">
        <v>41</v>
      </c>
      <c r="C1881" s="39" t="s">
        <v>42</v>
      </c>
      <c r="D1881" s="39">
        <v>387653</v>
      </c>
      <c r="E1881" s="39">
        <v>404494</v>
      </c>
      <c r="F1881" s="39">
        <v>-4.1634700000000002</v>
      </c>
      <c r="G1881" s="39">
        <v>-16841</v>
      </c>
      <c r="H1881" s="39">
        <v>0.78</v>
      </c>
      <c r="I1881" s="39">
        <v>301968765.236408</v>
      </c>
    </row>
    <row r="1882" spans="1:9" x14ac:dyDescent="0.25">
      <c r="A1882" s="40">
        <v>41484</v>
      </c>
      <c r="B1882" s="39" t="s">
        <v>41</v>
      </c>
      <c r="C1882" s="39" t="s">
        <v>42</v>
      </c>
      <c r="D1882" s="39">
        <v>404494</v>
      </c>
      <c r="E1882" s="39">
        <v>395647</v>
      </c>
      <c r="F1882" s="39">
        <v>2.2360799999999998</v>
      </c>
      <c r="G1882" s="39">
        <v>8847</v>
      </c>
      <c r="H1882" s="39">
        <v>0.78</v>
      </c>
      <c r="I1882" s="39">
        <v>315087342.86987501</v>
      </c>
    </row>
    <row r="1883" spans="1:9" x14ac:dyDescent="0.25">
      <c r="A1883" s="40">
        <v>41481</v>
      </c>
      <c r="B1883" s="39" t="s">
        <v>41</v>
      </c>
      <c r="C1883" s="39" t="s">
        <v>42</v>
      </c>
      <c r="D1883" s="39">
        <v>395647</v>
      </c>
      <c r="E1883" s="39">
        <v>398426</v>
      </c>
      <c r="F1883" s="39">
        <v>-0.69749000000000005</v>
      </c>
      <c r="G1883" s="39">
        <v>-2779</v>
      </c>
      <c r="H1883" s="39">
        <v>0.79</v>
      </c>
      <c r="I1883" s="39">
        <v>312152294.76980501</v>
      </c>
    </row>
    <row r="1884" spans="1:9" x14ac:dyDescent="0.25">
      <c r="A1884" s="40">
        <v>41480</v>
      </c>
      <c r="B1884" s="39" t="s">
        <v>41</v>
      </c>
      <c r="C1884" s="39" t="s">
        <v>42</v>
      </c>
      <c r="D1884" s="39">
        <v>398426</v>
      </c>
      <c r="E1884" s="39">
        <v>414868</v>
      </c>
      <c r="F1884" s="39">
        <v>-3.96319</v>
      </c>
      <c r="G1884" s="39">
        <v>-16442</v>
      </c>
      <c r="H1884" s="39">
        <v>0.79</v>
      </c>
      <c r="I1884" s="39">
        <v>314344833.13649398</v>
      </c>
    </row>
    <row r="1885" spans="1:9" x14ac:dyDescent="0.25">
      <c r="A1885" s="40">
        <v>41479</v>
      </c>
      <c r="B1885" s="39" t="s">
        <v>41</v>
      </c>
      <c r="C1885" s="39" t="s">
        <v>42</v>
      </c>
      <c r="D1885" s="39">
        <v>414868</v>
      </c>
      <c r="E1885" s="39">
        <v>407757</v>
      </c>
      <c r="F1885" s="39">
        <v>1.74393</v>
      </c>
      <c r="G1885" s="39">
        <v>7111</v>
      </c>
      <c r="H1885" s="39">
        <v>0.79</v>
      </c>
      <c r="I1885" s="39">
        <v>327317023.06995702</v>
      </c>
    </row>
    <row r="1886" spans="1:9" x14ac:dyDescent="0.25">
      <c r="A1886" s="40">
        <v>41478</v>
      </c>
      <c r="B1886" s="39" t="s">
        <v>41</v>
      </c>
      <c r="C1886" s="39" t="s">
        <v>42</v>
      </c>
      <c r="D1886" s="39">
        <v>407757</v>
      </c>
      <c r="E1886" s="39">
        <v>410455</v>
      </c>
      <c r="F1886" s="39">
        <v>-0.65732000000000002</v>
      </c>
      <c r="G1886" s="39">
        <v>-2698</v>
      </c>
      <c r="H1886" s="39">
        <v>0.76</v>
      </c>
      <c r="I1886" s="39">
        <v>309473971.10323399</v>
      </c>
    </row>
    <row r="1887" spans="1:9" x14ac:dyDescent="0.25">
      <c r="A1887" s="40">
        <v>41477</v>
      </c>
      <c r="B1887" s="39" t="s">
        <v>41</v>
      </c>
      <c r="C1887" s="39" t="s">
        <v>42</v>
      </c>
      <c r="D1887" s="39">
        <v>410455</v>
      </c>
      <c r="E1887" s="39">
        <v>422469</v>
      </c>
      <c r="F1887" s="39">
        <v>-2.8437600000000001</v>
      </c>
      <c r="G1887" s="39">
        <v>-12014</v>
      </c>
      <c r="H1887" s="39">
        <v>0.73</v>
      </c>
      <c r="I1887" s="39">
        <v>301260288.16992199</v>
      </c>
    </row>
    <row r="1888" spans="1:9" x14ac:dyDescent="0.25">
      <c r="A1888" s="40">
        <v>41474</v>
      </c>
      <c r="B1888" s="39" t="s">
        <v>41</v>
      </c>
      <c r="C1888" s="39" t="s">
        <v>42</v>
      </c>
      <c r="D1888" s="39">
        <v>422469</v>
      </c>
      <c r="E1888" s="39">
        <v>453961</v>
      </c>
      <c r="F1888" s="39">
        <v>-6.9371600000000004</v>
      </c>
      <c r="G1888" s="39">
        <v>-31492</v>
      </c>
      <c r="H1888" s="39">
        <v>0.67</v>
      </c>
      <c r="I1888" s="39">
        <v>284730023.70335102</v>
      </c>
    </row>
    <row r="1889" spans="1:9" x14ac:dyDescent="0.25">
      <c r="A1889" s="40">
        <v>41473</v>
      </c>
      <c r="B1889" s="39" t="s">
        <v>41</v>
      </c>
      <c r="C1889" s="39" t="s">
        <v>42</v>
      </c>
      <c r="D1889" s="39">
        <v>453961</v>
      </c>
      <c r="E1889" s="39">
        <v>462746</v>
      </c>
      <c r="F1889" s="39">
        <v>-1.89845</v>
      </c>
      <c r="G1889" s="39">
        <v>-8785</v>
      </c>
      <c r="H1889" s="39">
        <v>0.67</v>
      </c>
      <c r="I1889" s="39">
        <v>305954581.97026801</v>
      </c>
    </row>
    <row r="1890" spans="1:9" x14ac:dyDescent="0.25">
      <c r="A1890" s="40">
        <v>41472</v>
      </c>
      <c r="B1890" s="39" t="s">
        <v>41</v>
      </c>
      <c r="C1890" s="39" t="s">
        <v>42</v>
      </c>
      <c r="D1890" s="39">
        <v>462746</v>
      </c>
      <c r="E1890" s="39">
        <v>499798</v>
      </c>
      <c r="F1890" s="39">
        <v>-7.4134000000000002</v>
      </c>
      <c r="G1890" s="39">
        <v>-37052</v>
      </c>
      <c r="H1890" s="39">
        <v>0.66</v>
      </c>
      <c r="I1890" s="39">
        <v>304934189.13700402</v>
      </c>
    </row>
    <row r="1891" spans="1:9" x14ac:dyDescent="0.25">
      <c r="A1891" s="40">
        <v>41471</v>
      </c>
      <c r="B1891" s="39" t="s">
        <v>41</v>
      </c>
      <c r="C1891" s="39" t="s">
        <v>42</v>
      </c>
      <c r="D1891" s="39">
        <v>499798</v>
      </c>
      <c r="E1891" s="39">
        <v>473442</v>
      </c>
      <c r="F1891" s="39">
        <v>5.5668899999999999</v>
      </c>
      <c r="G1891" s="39">
        <v>26356</v>
      </c>
      <c r="H1891" s="39">
        <v>0.66</v>
      </c>
      <c r="I1891" s="39">
        <v>329350222.07063103</v>
      </c>
    </row>
    <row r="1892" spans="1:9" x14ac:dyDescent="0.25">
      <c r="A1892" s="40">
        <v>41470</v>
      </c>
      <c r="B1892" s="39" t="s">
        <v>41</v>
      </c>
      <c r="C1892" s="39" t="s">
        <v>42</v>
      </c>
      <c r="D1892" s="39">
        <v>473442</v>
      </c>
      <c r="E1892" s="39">
        <v>502710</v>
      </c>
      <c r="F1892" s="39">
        <v>-5.8220400000000003</v>
      </c>
      <c r="G1892" s="39">
        <v>-29268</v>
      </c>
      <c r="H1892" s="39">
        <v>0.66</v>
      </c>
      <c r="I1892" s="39">
        <v>311982496.603755</v>
      </c>
    </row>
    <row r="1893" spans="1:9" x14ac:dyDescent="0.25">
      <c r="A1893" s="40">
        <v>41467</v>
      </c>
      <c r="B1893" s="39" t="s">
        <v>41</v>
      </c>
      <c r="C1893" s="39" t="s">
        <v>42</v>
      </c>
      <c r="D1893" s="39">
        <v>502710</v>
      </c>
      <c r="E1893" s="39">
        <v>493382</v>
      </c>
      <c r="F1893" s="39">
        <v>1.89062</v>
      </c>
      <c r="G1893" s="39">
        <v>9328</v>
      </c>
      <c r="H1893" s="39">
        <v>0.65</v>
      </c>
      <c r="I1893" s="39">
        <v>328755583.00398803</v>
      </c>
    </row>
    <row r="1894" spans="1:9" x14ac:dyDescent="0.25">
      <c r="A1894" s="40">
        <v>41466</v>
      </c>
      <c r="B1894" s="39" t="s">
        <v>41</v>
      </c>
      <c r="C1894" s="39" t="s">
        <v>42</v>
      </c>
      <c r="D1894" s="39">
        <v>493382</v>
      </c>
      <c r="E1894" s="39">
        <v>513329</v>
      </c>
      <c r="F1894" s="39">
        <v>-3.8858100000000002</v>
      </c>
      <c r="G1894" s="39">
        <v>-19947</v>
      </c>
      <c r="H1894" s="39">
        <v>0.65</v>
      </c>
      <c r="I1894" s="39">
        <v>322655381.93724698</v>
      </c>
    </row>
    <row r="1895" spans="1:9" x14ac:dyDescent="0.25">
      <c r="A1895" s="40">
        <v>41465</v>
      </c>
      <c r="B1895" s="39" t="s">
        <v>41</v>
      </c>
      <c r="C1895" s="39" t="s">
        <v>42</v>
      </c>
      <c r="D1895" s="39">
        <v>513329</v>
      </c>
      <c r="E1895" s="39">
        <v>531998</v>
      </c>
      <c r="F1895" s="39">
        <v>-3.50922</v>
      </c>
      <c r="G1895" s="39">
        <v>-18669</v>
      </c>
      <c r="H1895" s="39">
        <v>0.61</v>
      </c>
      <c r="I1895" s="39">
        <v>315166895.03740501</v>
      </c>
    </row>
    <row r="1896" spans="1:9" x14ac:dyDescent="0.25">
      <c r="A1896" s="40">
        <v>41464</v>
      </c>
      <c r="B1896" s="39" t="s">
        <v>41</v>
      </c>
      <c r="C1896" s="39" t="s">
        <v>42</v>
      </c>
      <c r="D1896" s="39">
        <v>531998</v>
      </c>
      <c r="E1896" s="39">
        <v>541817</v>
      </c>
      <c r="F1896" s="39">
        <v>-1.8122400000000001</v>
      </c>
      <c r="G1896" s="39">
        <v>-9819</v>
      </c>
      <c r="H1896" s="39">
        <v>0.59</v>
      </c>
      <c r="I1896" s="39">
        <v>315989078.737553</v>
      </c>
    </row>
    <row r="1897" spans="1:9" x14ac:dyDescent="0.25">
      <c r="A1897" s="40">
        <v>41463</v>
      </c>
      <c r="B1897" s="39" t="s">
        <v>41</v>
      </c>
      <c r="C1897" s="39" t="s">
        <v>42</v>
      </c>
      <c r="D1897" s="39">
        <v>541817</v>
      </c>
      <c r="E1897" s="39">
        <v>588367</v>
      </c>
      <c r="F1897" s="39">
        <v>-7.9117300000000004</v>
      </c>
      <c r="G1897" s="39">
        <v>-46550</v>
      </c>
      <c r="H1897" s="39">
        <v>0.49</v>
      </c>
      <c r="I1897" s="39">
        <v>264930452.43763101</v>
      </c>
    </row>
    <row r="1898" spans="1:9" x14ac:dyDescent="0.25">
      <c r="A1898" s="40">
        <v>41460</v>
      </c>
      <c r="B1898" s="39" t="s">
        <v>41</v>
      </c>
      <c r="C1898" s="39" t="s">
        <v>42</v>
      </c>
      <c r="D1898" s="39">
        <v>588367</v>
      </c>
      <c r="E1898" s="39">
        <v>668603</v>
      </c>
      <c r="F1898" s="39">
        <v>-12.000540000000001</v>
      </c>
      <c r="G1898" s="39">
        <v>-80236</v>
      </c>
      <c r="H1898" s="39">
        <v>0.44</v>
      </c>
      <c r="I1898" s="39">
        <v>261215335.77133399</v>
      </c>
    </row>
    <row r="1899" spans="1:9" x14ac:dyDescent="0.25">
      <c r="A1899" s="40">
        <v>41458</v>
      </c>
      <c r="B1899" s="39" t="s">
        <v>41</v>
      </c>
      <c r="C1899" s="39" t="s">
        <v>42</v>
      </c>
      <c r="D1899" s="39">
        <v>668603</v>
      </c>
      <c r="E1899" s="39">
        <v>685338</v>
      </c>
      <c r="F1899" s="39">
        <v>-2.4418600000000001</v>
      </c>
      <c r="G1899" s="39">
        <v>-16735</v>
      </c>
      <c r="H1899" s="39">
        <v>0.44</v>
      </c>
      <c r="I1899" s="39">
        <v>293494430.23863697</v>
      </c>
    </row>
    <row r="1900" spans="1:9" x14ac:dyDescent="0.25">
      <c r="A1900" s="40">
        <v>41457</v>
      </c>
      <c r="B1900" s="39" t="s">
        <v>41</v>
      </c>
      <c r="C1900" s="39" t="s">
        <v>42</v>
      </c>
      <c r="D1900" s="39">
        <v>685338</v>
      </c>
      <c r="E1900" s="39">
        <v>686971</v>
      </c>
      <c r="F1900" s="39">
        <v>-0.23771</v>
      </c>
      <c r="G1900" s="39">
        <v>-1633</v>
      </c>
      <c r="H1900" s="39">
        <v>0.41</v>
      </c>
      <c r="I1900" s="39">
        <v>283707087.40543699</v>
      </c>
    </row>
    <row r="1901" spans="1:9" x14ac:dyDescent="0.25">
      <c r="A1901" s="40">
        <v>41456</v>
      </c>
      <c r="B1901" s="39" t="s">
        <v>41</v>
      </c>
      <c r="C1901" s="39" t="s">
        <v>42</v>
      </c>
      <c r="D1901" s="39">
        <v>686971</v>
      </c>
      <c r="E1901" s="39">
        <v>720137</v>
      </c>
      <c r="F1901" s="39">
        <v>-4.6055099999999998</v>
      </c>
      <c r="G1901" s="39">
        <v>-33166</v>
      </c>
      <c r="H1901" s="39">
        <v>0.42</v>
      </c>
      <c r="I1901" s="39">
        <v>291252804.97211599</v>
      </c>
    </row>
    <row r="1902" spans="1:9" x14ac:dyDescent="0.25">
      <c r="A1902" s="40">
        <v>41453</v>
      </c>
      <c r="B1902" s="39" t="s">
        <v>41</v>
      </c>
      <c r="C1902" s="39" t="s">
        <v>42</v>
      </c>
      <c r="D1902" s="39">
        <v>720137</v>
      </c>
      <c r="E1902" s="39">
        <v>731913</v>
      </c>
      <c r="F1902" s="39">
        <v>-1.60893</v>
      </c>
      <c r="G1902" s="39">
        <v>-11776</v>
      </c>
      <c r="H1902" s="39">
        <v>0.3</v>
      </c>
      <c r="I1902" s="39">
        <v>215296958.439046</v>
      </c>
    </row>
    <row r="1903" spans="1:9" x14ac:dyDescent="0.25">
      <c r="A1903" s="40">
        <v>41452</v>
      </c>
      <c r="B1903" s="39" t="s">
        <v>41</v>
      </c>
      <c r="C1903" s="39" t="s">
        <v>42</v>
      </c>
      <c r="D1903" s="39">
        <v>731913</v>
      </c>
      <c r="E1903" s="39">
        <v>782845</v>
      </c>
      <c r="F1903" s="39">
        <v>-6.5060099999999998</v>
      </c>
      <c r="G1903" s="39">
        <v>-50932</v>
      </c>
      <c r="H1903" s="39">
        <v>0.28999999999999998</v>
      </c>
      <c r="I1903" s="39">
        <v>211498459.90580601</v>
      </c>
    </row>
    <row r="1904" spans="1:9" x14ac:dyDescent="0.25">
      <c r="A1904" s="40">
        <v>41451</v>
      </c>
      <c r="B1904" s="39" t="s">
        <v>41</v>
      </c>
      <c r="C1904" s="39" t="s">
        <v>42</v>
      </c>
      <c r="D1904" s="39">
        <v>782845</v>
      </c>
      <c r="E1904" s="39">
        <v>828626</v>
      </c>
      <c r="F1904" s="39">
        <v>-5.5249300000000003</v>
      </c>
      <c r="G1904" s="39">
        <v>-45781</v>
      </c>
      <c r="H1904" s="39">
        <v>0.24</v>
      </c>
      <c r="I1904" s="39">
        <v>190988085.17287701</v>
      </c>
    </row>
    <row r="1905" spans="1:9" x14ac:dyDescent="0.25">
      <c r="A1905" s="40">
        <v>41450</v>
      </c>
      <c r="B1905" s="39" t="s">
        <v>41</v>
      </c>
      <c r="C1905" s="39" t="s">
        <v>42</v>
      </c>
      <c r="D1905" s="39">
        <v>828626</v>
      </c>
      <c r="E1905" s="39">
        <v>883578</v>
      </c>
      <c r="F1905" s="39">
        <v>-6.2192600000000002</v>
      </c>
      <c r="G1905" s="39">
        <v>-54952</v>
      </c>
      <c r="H1905" s="39">
        <v>0.24</v>
      </c>
      <c r="I1905" s="39">
        <v>198013993.139907</v>
      </c>
    </row>
    <row r="1906" spans="1:9" x14ac:dyDescent="0.25">
      <c r="A1906" s="40">
        <v>41449</v>
      </c>
      <c r="B1906" s="39" t="s">
        <v>41</v>
      </c>
      <c r="C1906" s="39" t="s">
        <v>42</v>
      </c>
      <c r="D1906" s="39">
        <v>883578</v>
      </c>
      <c r="E1906" s="39">
        <v>791598</v>
      </c>
      <c r="F1906" s="39">
        <v>11.619529999999999</v>
      </c>
      <c r="G1906" s="39">
        <v>91980</v>
      </c>
      <c r="H1906" s="39">
        <v>0.27</v>
      </c>
      <c r="I1906" s="39">
        <v>242070919.40700901</v>
      </c>
    </row>
    <row r="1907" spans="1:9" x14ac:dyDescent="0.25">
      <c r="A1907" s="40">
        <v>41446</v>
      </c>
      <c r="B1907" s="39" t="s">
        <v>41</v>
      </c>
      <c r="C1907" s="39" t="s">
        <v>42</v>
      </c>
      <c r="D1907" s="39">
        <v>791598</v>
      </c>
      <c r="E1907" s="39">
        <v>842084</v>
      </c>
      <c r="F1907" s="39">
        <v>-5.9953599999999998</v>
      </c>
      <c r="G1907" s="39">
        <v>-50486</v>
      </c>
      <c r="H1907" s="39">
        <v>0.28999999999999998</v>
      </c>
      <c r="I1907" s="39">
        <v>232703425.40628001</v>
      </c>
    </row>
    <row r="1908" spans="1:9" x14ac:dyDescent="0.25">
      <c r="A1908" s="40">
        <v>41445</v>
      </c>
      <c r="B1908" s="39" t="s">
        <v>41</v>
      </c>
      <c r="C1908" s="39" t="s">
        <v>42</v>
      </c>
      <c r="D1908" s="39">
        <v>842084</v>
      </c>
      <c r="E1908" s="39">
        <v>682827</v>
      </c>
      <c r="F1908" s="39">
        <v>23.323180000000001</v>
      </c>
      <c r="G1908" s="39">
        <v>159257</v>
      </c>
      <c r="H1908" s="39">
        <v>0.32</v>
      </c>
      <c r="I1908" s="39">
        <v>272807146.54001302</v>
      </c>
    </row>
    <row r="1909" spans="1:9" x14ac:dyDescent="0.25">
      <c r="A1909" s="40">
        <v>41444</v>
      </c>
      <c r="B1909" s="39" t="s">
        <v>41</v>
      </c>
      <c r="C1909" s="39" t="s">
        <v>42</v>
      </c>
      <c r="D1909" s="39">
        <v>682827</v>
      </c>
      <c r="E1909" s="39">
        <v>690766</v>
      </c>
      <c r="F1909" s="39">
        <v>-1.1493</v>
      </c>
      <c r="G1909" s="39">
        <v>-7939</v>
      </c>
      <c r="H1909" s="39">
        <v>0.38</v>
      </c>
      <c r="I1909" s="39">
        <v>262182807.10541701</v>
      </c>
    </row>
    <row r="1910" spans="1:9" x14ac:dyDescent="0.25">
      <c r="A1910" s="40">
        <v>41443</v>
      </c>
      <c r="B1910" s="39" t="s">
        <v>41</v>
      </c>
      <c r="C1910" s="39" t="s">
        <v>42</v>
      </c>
      <c r="D1910" s="39">
        <v>690766</v>
      </c>
      <c r="E1910" s="39">
        <v>702835</v>
      </c>
      <c r="F1910" s="39">
        <v>-1.71719</v>
      </c>
      <c r="G1910" s="39">
        <v>-12069</v>
      </c>
      <c r="H1910" s="39">
        <v>0.34</v>
      </c>
      <c r="I1910" s="39">
        <v>234146648.472146</v>
      </c>
    </row>
    <row r="1911" spans="1:9" x14ac:dyDescent="0.25">
      <c r="A1911" s="40">
        <v>41442</v>
      </c>
      <c r="B1911" s="39" t="s">
        <v>41</v>
      </c>
      <c r="C1911" s="39" t="s">
        <v>42</v>
      </c>
      <c r="D1911" s="39">
        <v>702835</v>
      </c>
      <c r="E1911" s="39">
        <v>744482</v>
      </c>
      <c r="F1911" s="39">
        <v>-5.5940899999999996</v>
      </c>
      <c r="G1911" s="39">
        <v>-41647</v>
      </c>
      <c r="H1911" s="39">
        <v>0.33</v>
      </c>
      <c r="I1911" s="39">
        <v>231297141.54724199</v>
      </c>
    </row>
    <row r="1912" spans="1:9" x14ac:dyDescent="0.25">
      <c r="A1912" s="40">
        <v>41439</v>
      </c>
      <c r="B1912" s="39" t="s">
        <v>41</v>
      </c>
      <c r="C1912" s="39" t="s">
        <v>42</v>
      </c>
      <c r="D1912" s="39">
        <v>744482</v>
      </c>
      <c r="E1912" s="39">
        <v>695312</v>
      </c>
      <c r="F1912" s="39">
        <v>7.07165</v>
      </c>
      <c r="G1912" s="39">
        <v>49170</v>
      </c>
      <c r="H1912" s="39">
        <v>0.34</v>
      </c>
      <c r="I1912" s="39">
        <v>256170052.189239</v>
      </c>
    </row>
    <row r="1913" spans="1:9" x14ac:dyDescent="0.25">
      <c r="A1913" s="40">
        <v>41438</v>
      </c>
      <c r="B1913" s="39" t="s">
        <v>41</v>
      </c>
      <c r="C1913" s="39" t="s">
        <v>42</v>
      </c>
      <c r="D1913" s="39">
        <v>695312</v>
      </c>
      <c r="E1913" s="39">
        <v>777560</v>
      </c>
      <c r="F1913" s="39">
        <v>-10.5777</v>
      </c>
      <c r="G1913" s="39">
        <v>-82248</v>
      </c>
      <c r="H1913" s="39">
        <v>0.35</v>
      </c>
      <c r="I1913" s="39">
        <v>242727624.938849</v>
      </c>
    </row>
    <row r="1914" spans="1:9" x14ac:dyDescent="0.25">
      <c r="A1914" s="40">
        <v>41437</v>
      </c>
      <c r="B1914" s="39" t="s">
        <v>41</v>
      </c>
      <c r="C1914" s="39" t="s">
        <v>42</v>
      </c>
      <c r="D1914" s="39">
        <v>777560</v>
      </c>
      <c r="E1914" s="39">
        <v>693548</v>
      </c>
      <c r="F1914" s="39">
        <v>12.11336</v>
      </c>
      <c r="G1914" s="39">
        <v>84012</v>
      </c>
      <c r="H1914" s="39">
        <v>0.33</v>
      </c>
      <c r="I1914" s="39">
        <v>259776316.33950099</v>
      </c>
    </row>
    <row r="1915" spans="1:9" x14ac:dyDescent="0.25">
      <c r="A1915" s="40">
        <v>41436</v>
      </c>
      <c r="B1915" s="39" t="s">
        <v>41</v>
      </c>
      <c r="C1915" s="39" t="s">
        <v>42</v>
      </c>
      <c r="D1915" s="39">
        <v>693548</v>
      </c>
      <c r="E1915" s="39">
        <v>616322</v>
      </c>
      <c r="F1915" s="39">
        <v>12.530139999999999</v>
      </c>
      <c r="G1915" s="39">
        <v>77226</v>
      </c>
      <c r="H1915" s="39">
        <v>0.39</v>
      </c>
      <c r="I1915" s="39">
        <v>269853747.23883498</v>
      </c>
    </row>
    <row r="1916" spans="1:9" x14ac:dyDescent="0.25">
      <c r="A1916" s="40">
        <v>41435</v>
      </c>
      <c r="B1916" s="39" t="s">
        <v>41</v>
      </c>
      <c r="C1916" s="39" t="s">
        <v>42</v>
      </c>
      <c r="D1916" s="39">
        <v>616322</v>
      </c>
      <c r="E1916" s="39">
        <v>631760</v>
      </c>
      <c r="F1916" s="39">
        <v>-2.4436499999999999</v>
      </c>
      <c r="G1916" s="39">
        <v>-15438</v>
      </c>
      <c r="H1916" s="39">
        <v>0.4</v>
      </c>
      <c r="I1916" s="39">
        <v>245968974.18822199</v>
      </c>
    </row>
    <row r="1917" spans="1:9" x14ac:dyDescent="0.25">
      <c r="A1917" s="40">
        <v>41432</v>
      </c>
      <c r="B1917" s="39" t="s">
        <v>41</v>
      </c>
      <c r="C1917" s="39" t="s">
        <v>42</v>
      </c>
      <c r="D1917" s="39">
        <v>631760</v>
      </c>
      <c r="E1917" s="39">
        <v>673480</v>
      </c>
      <c r="F1917" s="39">
        <v>-6.1946899999999996</v>
      </c>
      <c r="G1917" s="39">
        <v>-41720</v>
      </c>
      <c r="H1917" s="39">
        <v>0.4</v>
      </c>
      <c r="I1917" s="39">
        <v>252130151.33834499</v>
      </c>
    </row>
    <row r="1918" spans="1:9" x14ac:dyDescent="0.25">
      <c r="A1918" s="40">
        <v>41431</v>
      </c>
      <c r="B1918" s="39" t="s">
        <v>41</v>
      </c>
      <c r="C1918" s="39" t="s">
        <v>42</v>
      </c>
      <c r="D1918" s="39">
        <v>673480</v>
      </c>
      <c r="E1918" s="39">
        <v>712240</v>
      </c>
      <c r="F1918" s="39">
        <v>-5.4419899999999997</v>
      </c>
      <c r="G1918" s="39">
        <v>-38760</v>
      </c>
      <c r="H1918" s="39">
        <v>0.39</v>
      </c>
      <c r="I1918" s="39">
        <v>265412855.67200899</v>
      </c>
    </row>
    <row r="1919" spans="1:9" x14ac:dyDescent="0.25">
      <c r="A1919" s="40">
        <v>41430</v>
      </c>
      <c r="B1919" s="39" t="s">
        <v>41</v>
      </c>
      <c r="C1919" s="39" t="s">
        <v>42</v>
      </c>
      <c r="D1919" s="39">
        <v>712240</v>
      </c>
      <c r="E1919" s="39">
        <v>650720</v>
      </c>
      <c r="F1919" s="39">
        <v>9.4541400000000007</v>
      </c>
      <c r="G1919" s="39">
        <v>61520</v>
      </c>
      <c r="H1919" s="39">
        <v>0.44</v>
      </c>
      <c r="I1919" s="39">
        <v>313450888.67231703</v>
      </c>
    </row>
    <row r="1920" spans="1:9" x14ac:dyDescent="0.25">
      <c r="A1920" s="40">
        <v>41429</v>
      </c>
      <c r="B1920" s="39" t="s">
        <v>41</v>
      </c>
      <c r="C1920" s="39" t="s">
        <v>42</v>
      </c>
      <c r="D1920" s="39">
        <v>650720</v>
      </c>
      <c r="E1920" s="39">
        <v>643120</v>
      </c>
      <c r="F1920" s="39">
        <v>1.18174</v>
      </c>
      <c r="G1920" s="39">
        <v>7600</v>
      </c>
      <c r="H1920" s="39">
        <v>0.48</v>
      </c>
      <c r="I1920" s="39">
        <v>312405249.33849502</v>
      </c>
    </row>
    <row r="1921" spans="1:9" x14ac:dyDescent="0.25">
      <c r="A1921" s="40">
        <v>41428</v>
      </c>
      <c r="B1921" s="39" t="s">
        <v>41</v>
      </c>
      <c r="C1921" s="39" t="s">
        <v>42</v>
      </c>
      <c r="D1921" s="39">
        <v>643120</v>
      </c>
      <c r="E1921" s="39">
        <v>649980</v>
      </c>
      <c r="F1921" s="39">
        <v>-1.05542</v>
      </c>
      <c r="G1921" s="39">
        <v>-6860</v>
      </c>
      <c r="H1921" s="39">
        <v>0.5</v>
      </c>
      <c r="I1921" s="39">
        <v>321618952.67176801</v>
      </c>
    </row>
    <row r="1922" spans="1:9" x14ac:dyDescent="0.25">
      <c r="A1922" s="40">
        <v>41425</v>
      </c>
      <c r="B1922" s="39" t="s">
        <v>41</v>
      </c>
      <c r="C1922" s="39" t="s">
        <v>42</v>
      </c>
      <c r="D1922" s="39">
        <v>649980</v>
      </c>
      <c r="E1922" s="39">
        <v>601740</v>
      </c>
      <c r="F1922" s="39">
        <v>8.01675</v>
      </c>
      <c r="G1922" s="39">
        <v>48240</v>
      </c>
      <c r="H1922" s="39">
        <v>0.56999999999999995</v>
      </c>
      <c r="I1922" s="39">
        <v>369898201.50515598</v>
      </c>
    </row>
    <row r="1923" spans="1:9" x14ac:dyDescent="0.25">
      <c r="A1923" s="40">
        <v>41424</v>
      </c>
      <c r="B1923" s="39" t="s">
        <v>41</v>
      </c>
      <c r="C1923" s="39" t="s">
        <v>42</v>
      </c>
      <c r="D1923" s="39">
        <v>601740</v>
      </c>
      <c r="E1923" s="39">
        <v>598870</v>
      </c>
      <c r="F1923" s="39">
        <v>0.47924</v>
      </c>
      <c r="G1923" s="39">
        <v>2870</v>
      </c>
      <c r="H1923" s="39">
        <v>0.57999999999999996</v>
      </c>
      <c r="I1923" s="39">
        <v>347860879.50477302</v>
      </c>
    </row>
    <row r="1924" spans="1:9" x14ac:dyDescent="0.25">
      <c r="A1924" s="40">
        <v>41423</v>
      </c>
      <c r="B1924" s="39" t="s">
        <v>41</v>
      </c>
      <c r="C1924" s="39" t="s">
        <v>42</v>
      </c>
      <c r="D1924" s="39">
        <v>598870</v>
      </c>
      <c r="E1924" s="39">
        <v>586050</v>
      </c>
      <c r="F1924" s="39">
        <v>2.1875300000000002</v>
      </c>
      <c r="G1924" s="39">
        <v>12820</v>
      </c>
      <c r="H1924" s="39">
        <v>0.6</v>
      </c>
      <c r="I1924" s="39">
        <v>357580286.421417</v>
      </c>
    </row>
    <row r="1925" spans="1:9" x14ac:dyDescent="0.25">
      <c r="A1925" s="40">
        <v>41422</v>
      </c>
      <c r="B1925" s="39" t="s">
        <v>41</v>
      </c>
      <c r="C1925" s="39" t="s">
        <v>42</v>
      </c>
      <c r="D1925" s="39">
        <v>586050</v>
      </c>
      <c r="E1925" s="39">
        <v>607810</v>
      </c>
      <c r="F1925" s="39">
        <v>-3.5800700000000001</v>
      </c>
      <c r="G1925" s="39">
        <v>-21760</v>
      </c>
      <c r="H1925" s="39">
        <v>0.6</v>
      </c>
      <c r="I1925" s="39">
        <v>351097671.25464898</v>
      </c>
    </row>
    <row r="1926" spans="1:9" x14ac:dyDescent="0.25">
      <c r="A1926" s="40">
        <v>41418</v>
      </c>
      <c r="B1926" s="39" t="s">
        <v>41</v>
      </c>
      <c r="C1926" s="39" t="s">
        <v>42</v>
      </c>
      <c r="D1926" s="39">
        <v>607810</v>
      </c>
      <c r="E1926" s="39">
        <v>608290</v>
      </c>
      <c r="F1926" s="39">
        <v>-7.8909999999999994E-2</v>
      </c>
      <c r="G1926" s="39">
        <v>-480</v>
      </c>
      <c r="H1926" s="39">
        <v>0.59</v>
      </c>
      <c r="I1926" s="39">
        <v>359879235.92148799</v>
      </c>
    </row>
    <row r="1927" spans="1:9" x14ac:dyDescent="0.25">
      <c r="A1927" s="40">
        <v>41417</v>
      </c>
      <c r="B1927" s="39" t="s">
        <v>41</v>
      </c>
      <c r="C1927" s="39" t="s">
        <v>42</v>
      </c>
      <c r="D1927" s="39">
        <v>608290</v>
      </c>
      <c r="E1927" s="39">
        <v>593030</v>
      </c>
      <c r="F1927" s="39">
        <v>2.5732300000000001</v>
      </c>
      <c r="G1927" s="39">
        <v>15260</v>
      </c>
      <c r="H1927" s="39">
        <v>0.62</v>
      </c>
      <c r="I1927" s="39">
        <v>376587269.92149198</v>
      </c>
    </row>
    <row r="1928" spans="1:9" x14ac:dyDescent="0.25">
      <c r="A1928" s="40">
        <v>41416</v>
      </c>
      <c r="B1928" s="39" t="s">
        <v>41</v>
      </c>
      <c r="C1928" s="39" t="s">
        <v>42</v>
      </c>
      <c r="D1928" s="39">
        <v>593030</v>
      </c>
      <c r="E1928" s="39">
        <v>600990</v>
      </c>
      <c r="F1928" s="39">
        <v>-1.3244800000000001</v>
      </c>
      <c r="G1928" s="39">
        <v>-7960</v>
      </c>
      <c r="H1928" s="39">
        <v>0.62</v>
      </c>
      <c r="I1928" s="39">
        <v>368325991.08803803</v>
      </c>
    </row>
    <row r="1929" spans="1:9" x14ac:dyDescent="0.25">
      <c r="A1929" s="40">
        <v>41415</v>
      </c>
      <c r="B1929" s="39" t="s">
        <v>41</v>
      </c>
      <c r="C1929" s="39" t="s">
        <v>42</v>
      </c>
      <c r="D1929" s="39">
        <v>600990</v>
      </c>
      <c r="E1929" s="39">
        <v>578100</v>
      </c>
      <c r="F1929" s="39">
        <v>3.9595199999999999</v>
      </c>
      <c r="G1929" s="39">
        <v>22890</v>
      </c>
      <c r="H1929" s="39">
        <v>0.61</v>
      </c>
      <c r="I1929" s="39">
        <v>367860970.754767</v>
      </c>
    </row>
    <row r="1930" spans="1:9" x14ac:dyDescent="0.25">
      <c r="A1930" s="40">
        <v>41414</v>
      </c>
      <c r="B1930" s="39" t="s">
        <v>41</v>
      </c>
      <c r="C1930" s="39" t="s">
        <v>42</v>
      </c>
      <c r="D1930" s="39">
        <v>578100</v>
      </c>
      <c r="E1930" s="39">
        <v>577570</v>
      </c>
      <c r="F1930" s="39">
        <v>9.1759999999999994E-2</v>
      </c>
      <c r="G1930" s="39">
        <v>530</v>
      </c>
      <c r="H1930" s="39">
        <v>0.66</v>
      </c>
      <c r="I1930" s="39">
        <v>382755192.50458598</v>
      </c>
    </row>
    <row r="1931" spans="1:9" x14ac:dyDescent="0.25">
      <c r="A1931" s="40">
        <v>41411</v>
      </c>
      <c r="B1931" s="39" t="s">
        <v>41</v>
      </c>
      <c r="C1931" s="39" t="s">
        <v>42</v>
      </c>
      <c r="D1931" s="39">
        <v>577570</v>
      </c>
      <c r="E1931" s="39">
        <v>602090</v>
      </c>
      <c r="F1931" s="39">
        <v>-4.0724799999999997</v>
      </c>
      <c r="G1931" s="39">
        <v>-24520</v>
      </c>
      <c r="H1931" s="39">
        <v>0.66</v>
      </c>
      <c r="I1931" s="39">
        <v>382404283.92124802</v>
      </c>
    </row>
    <row r="1932" spans="1:9" x14ac:dyDescent="0.25">
      <c r="A1932" s="40">
        <v>41410</v>
      </c>
      <c r="B1932" s="39" t="s">
        <v>41</v>
      </c>
      <c r="C1932" s="39" t="s">
        <v>42</v>
      </c>
      <c r="D1932" s="39">
        <v>602090</v>
      </c>
      <c r="E1932" s="39">
        <v>585760</v>
      </c>
      <c r="F1932" s="39">
        <v>2.78783</v>
      </c>
      <c r="G1932" s="39">
        <v>16330</v>
      </c>
      <c r="H1932" s="39">
        <v>0.66</v>
      </c>
      <c r="I1932" s="39">
        <v>398638771.58810902</v>
      </c>
    </row>
    <row r="1933" spans="1:9" x14ac:dyDescent="0.25">
      <c r="A1933" s="40">
        <v>41409</v>
      </c>
      <c r="B1933" s="39" t="s">
        <v>41</v>
      </c>
      <c r="C1933" s="39" t="s">
        <v>42</v>
      </c>
      <c r="D1933" s="39">
        <v>585760</v>
      </c>
      <c r="E1933" s="39">
        <v>577150</v>
      </c>
      <c r="F1933" s="39">
        <v>1.4918100000000001</v>
      </c>
      <c r="G1933" s="39">
        <v>8610</v>
      </c>
      <c r="H1933" s="39">
        <v>0.65</v>
      </c>
      <c r="I1933" s="39">
        <v>379626174.67131299</v>
      </c>
    </row>
    <row r="1934" spans="1:9" x14ac:dyDescent="0.25">
      <c r="A1934" s="40">
        <v>41408</v>
      </c>
      <c r="B1934" s="39" t="s">
        <v>41</v>
      </c>
      <c r="C1934" s="39" t="s">
        <v>42</v>
      </c>
      <c r="D1934" s="39">
        <v>577150</v>
      </c>
      <c r="E1934" s="39">
        <v>582040</v>
      </c>
      <c r="F1934" s="39">
        <v>-0.84014999999999995</v>
      </c>
      <c r="G1934" s="39">
        <v>-4890</v>
      </c>
      <c r="H1934" s="39">
        <v>0.65</v>
      </c>
      <c r="I1934" s="39">
        <v>374046105.42124498</v>
      </c>
    </row>
    <row r="1935" spans="1:9" x14ac:dyDescent="0.25">
      <c r="A1935" s="40">
        <v>41407</v>
      </c>
      <c r="B1935" s="39" t="s">
        <v>41</v>
      </c>
      <c r="C1935" s="39" t="s">
        <v>42</v>
      </c>
      <c r="D1935" s="39">
        <v>582040</v>
      </c>
      <c r="E1935" s="39">
        <v>586620</v>
      </c>
      <c r="F1935" s="39">
        <v>-0.78073999999999999</v>
      </c>
      <c r="G1935" s="39">
        <v>-4580</v>
      </c>
      <c r="H1935" s="39">
        <v>0.63</v>
      </c>
      <c r="I1935" s="39">
        <v>365574473.67128402</v>
      </c>
    </row>
    <row r="1936" spans="1:9" x14ac:dyDescent="0.25">
      <c r="A1936" s="40">
        <v>41404</v>
      </c>
      <c r="B1936" s="39" t="s">
        <v>41</v>
      </c>
      <c r="C1936" s="39" t="s">
        <v>42</v>
      </c>
      <c r="D1936" s="39">
        <v>586620</v>
      </c>
      <c r="E1936" s="39">
        <v>609570</v>
      </c>
      <c r="F1936" s="39">
        <v>-3.7649499999999998</v>
      </c>
      <c r="G1936" s="39">
        <v>-22950</v>
      </c>
      <c r="H1936" s="39">
        <v>0.62</v>
      </c>
      <c r="I1936" s="39">
        <v>361411693.50465298</v>
      </c>
    </row>
    <row r="1937" spans="1:9" x14ac:dyDescent="0.25">
      <c r="A1937" s="40">
        <v>41403</v>
      </c>
      <c r="B1937" s="39" t="s">
        <v>41</v>
      </c>
      <c r="C1937" s="39" t="s">
        <v>42</v>
      </c>
      <c r="D1937" s="39">
        <v>609570</v>
      </c>
      <c r="E1937" s="39">
        <v>590950</v>
      </c>
      <c r="F1937" s="39">
        <v>3.1508600000000002</v>
      </c>
      <c r="G1937" s="39">
        <v>18620</v>
      </c>
      <c r="H1937" s="39">
        <v>0.62</v>
      </c>
      <c r="I1937" s="39">
        <v>379817987.25483501</v>
      </c>
    </row>
    <row r="1938" spans="1:9" x14ac:dyDescent="0.25">
      <c r="A1938" s="40">
        <v>41402</v>
      </c>
      <c r="B1938" s="39" t="s">
        <v>41</v>
      </c>
      <c r="C1938" s="39" t="s">
        <v>42</v>
      </c>
      <c r="D1938" s="39">
        <v>590950</v>
      </c>
      <c r="E1938" s="39">
        <v>576500</v>
      </c>
      <c r="F1938" s="39">
        <v>2.5065</v>
      </c>
      <c r="G1938" s="39">
        <v>14450</v>
      </c>
      <c r="H1938" s="39">
        <v>0.62</v>
      </c>
      <c r="I1938" s="39">
        <v>368216020.421354</v>
      </c>
    </row>
    <row r="1939" spans="1:9" x14ac:dyDescent="0.25">
      <c r="A1939" s="40">
        <v>41401</v>
      </c>
      <c r="B1939" s="39" t="s">
        <v>41</v>
      </c>
      <c r="C1939" s="39" t="s">
        <v>42</v>
      </c>
      <c r="D1939" s="39">
        <v>576500</v>
      </c>
      <c r="E1939" s="39">
        <v>580510</v>
      </c>
      <c r="F1939" s="39">
        <v>-0.69077</v>
      </c>
      <c r="G1939" s="39">
        <v>-4010</v>
      </c>
      <c r="H1939" s="39">
        <v>0.62</v>
      </c>
      <c r="I1939" s="39">
        <v>359212345.837906</v>
      </c>
    </row>
    <row r="1940" spans="1:9" x14ac:dyDescent="0.25">
      <c r="A1940" s="40">
        <v>41400</v>
      </c>
      <c r="B1940" s="39" t="s">
        <v>41</v>
      </c>
      <c r="C1940" s="39" t="s">
        <v>42</v>
      </c>
      <c r="D1940" s="39">
        <v>580510</v>
      </c>
      <c r="E1940" s="39">
        <v>607140</v>
      </c>
      <c r="F1940" s="39">
        <v>-4.3861400000000001</v>
      </c>
      <c r="G1940" s="39">
        <v>-26630</v>
      </c>
      <c r="H1940" s="39">
        <v>0.56000000000000005</v>
      </c>
      <c r="I1940" s="39">
        <v>326880343.42127198</v>
      </c>
    </row>
    <row r="1941" spans="1:9" x14ac:dyDescent="0.25">
      <c r="A1941" s="40">
        <v>41397</v>
      </c>
      <c r="B1941" s="39" t="s">
        <v>41</v>
      </c>
      <c r="C1941" s="39" t="s">
        <v>42</v>
      </c>
      <c r="D1941" s="39">
        <v>607140</v>
      </c>
      <c r="E1941" s="39">
        <v>630400</v>
      </c>
      <c r="F1941" s="39">
        <v>-3.6897199999999999</v>
      </c>
      <c r="G1941" s="39">
        <v>-23260</v>
      </c>
      <c r="H1941" s="39">
        <v>0.53</v>
      </c>
      <c r="I1941" s="39">
        <v>321839854.504816</v>
      </c>
    </row>
    <row r="1942" spans="1:9" x14ac:dyDescent="0.25">
      <c r="A1942" s="40">
        <v>41396</v>
      </c>
      <c r="B1942" s="39" t="s">
        <v>41</v>
      </c>
      <c r="C1942" s="39" t="s">
        <v>42</v>
      </c>
      <c r="D1942" s="39">
        <v>630400</v>
      </c>
      <c r="E1942" s="39">
        <v>677090</v>
      </c>
      <c r="F1942" s="39">
        <v>-6.8956900000000001</v>
      </c>
      <c r="G1942" s="39">
        <v>-46690</v>
      </c>
      <c r="H1942" s="39">
        <v>0.5</v>
      </c>
      <c r="I1942" s="39">
        <v>313996986.67166698</v>
      </c>
    </row>
    <row r="1943" spans="1:9" x14ac:dyDescent="0.25">
      <c r="A1943" s="40">
        <v>41395</v>
      </c>
      <c r="B1943" s="39" t="s">
        <v>41</v>
      </c>
      <c r="C1943" s="39" t="s">
        <v>42</v>
      </c>
      <c r="D1943" s="39">
        <v>677090</v>
      </c>
      <c r="E1943" s="39">
        <v>623320</v>
      </c>
      <c r="F1943" s="39">
        <v>8.6263900000000007</v>
      </c>
      <c r="G1943" s="39">
        <v>53770</v>
      </c>
      <c r="H1943" s="39">
        <v>0.48</v>
      </c>
      <c r="I1943" s="39">
        <v>325403811.58870399</v>
      </c>
    </row>
    <row r="1944" spans="1:9" x14ac:dyDescent="0.25">
      <c r="A1944" s="40">
        <v>41394</v>
      </c>
      <c r="B1944" s="39" t="s">
        <v>41</v>
      </c>
      <c r="C1944" s="39" t="s">
        <v>42</v>
      </c>
      <c r="D1944" s="39">
        <v>623320</v>
      </c>
      <c r="E1944" s="39">
        <v>644460</v>
      </c>
      <c r="F1944" s="39">
        <v>-3.2802699999999998</v>
      </c>
      <c r="G1944" s="39">
        <v>-21140</v>
      </c>
      <c r="H1944" s="39">
        <v>0.48</v>
      </c>
      <c r="I1944" s="39">
        <v>297692437.67161101</v>
      </c>
    </row>
    <row r="1945" spans="1:9" x14ac:dyDescent="0.25">
      <c r="A1945" s="40">
        <v>41393</v>
      </c>
      <c r="B1945" s="39" t="s">
        <v>41</v>
      </c>
      <c r="C1945" s="39" t="s">
        <v>42</v>
      </c>
      <c r="D1945" s="39">
        <v>644460</v>
      </c>
      <c r="E1945" s="39">
        <v>648840</v>
      </c>
      <c r="F1945" s="39">
        <v>-0.67505000000000004</v>
      </c>
      <c r="G1945" s="39">
        <v>-4380</v>
      </c>
      <c r="H1945" s="39">
        <v>0.47</v>
      </c>
      <c r="I1945" s="39">
        <v>303599735.50511199</v>
      </c>
    </row>
    <row r="1946" spans="1:9" x14ac:dyDescent="0.25">
      <c r="A1946" s="40">
        <v>41390</v>
      </c>
      <c r="B1946" s="39" t="s">
        <v>41</v>
      </c>
      <c r="C1946" s="39" t="s">
        <v>42</v>
      </c>
      <c r="D1946" s="39">
        <v>648840</v>
      </c>
      <c r="E1946" s="39">
        <v>646430</v>
      </c>
      <c r="F1946" s="39">
        <v>0.37281999999999998</v>
      </c>
      <c r="G1946" s="39">
        <v>2410</v>
      </c>
      <c r="H1946" s="39">
        <v>0.46</v>
      </c>
      <c r="I1946" s="39">
        <v>298525877.00514698</v>
      </c>
    </row>
    <row r="1947" spans="1:9" x14ac:dyDescent="0.25">
      <c r="A1947" s="40">
        <v>41389</v>
      </c>
      <c r="B1947" s="39" t="s">
        <v>41</v>
      </c>
      <c r="C1947" s="39" t="s">
        <v>42</v>
      </c>
      <c r="D1947" s="39">
        <v>646430</v>
      </c>
      <c r="E1947" s="39">
        <v>634510</v>
      </c>
      <c r="F1947" s="39">
        <v>1.8786099999999999</v>
      </c>
      <c r="G1947" s="39">
        <v>11920</v>
      </c>
      <c r="H1947" s="39">
        <v>0.47</v>
      </c>
      <c r="I1947" s="39">
        <v>302588496.08846098</v>
      </c>
    </row>
    <row r="1948" spans="1:9" x14ac:dyDescent="0.25">
      <c r="A1948" s="40">
        <v>41388</v>
      </c>
      <c r="B1948" s="39" t="s">
        <v>41</v>
      </c>
      <c r="C1948" s="39" t="s">
        <v>42</v>
      </c>
      <c r="D1948" s="39">
        <v>634510</v>
      </c>
      <c r="E1948" s="39">
        <v>627540</v>
      </c>
      <c r="F1948" s="39">
        <v>1.11069</v>
      </c>
      <c r="G1948" s="39">
        <v>6970</v>
      </c>
      <c r="H1948" s="39">
        <v>0.47</v>
      </c>
      <c r="I1948" s="39">
        <v>297008843.4217</v>
      </c>
    </row>
    <row r="1949" spans="1:9" x14ac:dyDescent="0.25">
      <c r="A1949" s="40">
        <v>41387</v>
      </c>
      <c r="B1949" s="39" t="s">
        <v>41</v>
      </c>
      <c r="C1949" s="39" t="s">
        <v>42</v>
      </c>
      <c r="D1949" s="39">
        <v>627540</v>
      </c>
      <c r="E1949" s="39">
        <v>694470</v>
      </c>
      <c r="F1949" s="39">
        <v>-9.6375700000000002</v>
      </c>
      <c r="G1949" s="39">
        <v>-66930</v>
      </c>
      <c r="H1949" s="39">
        <v>0.43</v>
      </c>
      <c r="I1949" s="39">
        <v>269272184.504978</v>
      </c>
    </row>
    <row r="1950" spans="1:9" x14ac:dyDescent="0.25">
      <c r="A1950" s="40">
        <v>41386</v>
      </c>
      <c r="B1950" s="39" t="s">
        <v>41</v>
      </c>
      <c r="C1950" s="39" t="s">
        <v>42</v>
      </c>
      <c r="D1950" s="39">
        <v>694470</v>
      </c>
      <c r="E1950" s="39">
        <v>756280</v>
      </c>
      <c r="F1950" s="39">
        <v>-8.1729000000000003</v>
      </c>
      <c r="G1950" s="39">
        <v>-61810</v>
      </c>
      <c r="H1950" s="39">
        <v>0.34</v>
      </c>
      <c r="I1950" s="39">
        <v>234100049.75550899</v>
      </c>
    </row>
    <row r="1951" spans="1:9" x14ac:dyDescent="0.25">
      <c r="A1951" s="40">
        <v>41383</v>
      </c>
      <c r="B1951" s="39" t="s">
        <v>41</v>
      </c>
      <c r="C1951" s="39" t="s">
        <v>42</v>
      </c>
      <c r="D1951" s="39">
        <v>756280</v>
      </c>
      <c r="E1951" s="39">
        <v>879320</v>
      </c>
      <c r="F1951" s="39">
        <v>-13.99263</v>
      </c>
      <c r="G1951" s="39">
        <v>-123040</v>
      </c>
      <c r="H1951" s="39">
        <v>0.33</v>
      </c>
      <c r="I1951" s="39">
        <v>251154285.67266601</v>
      </c>
    </row>
    <row r="1952" spans="1:9" x14ac:dyDescent="0.25">
      <c r="A1952" s="40">
        <v>41382</v>
      </c>
      <c r="B1952" s="39" t="s">
        <v>41</v>
      </c>
      <c r="C1952" s="39" t="s">
        <v>42</v>
      </c>
      <c r="D1952" s="39">
        <v>879320</v>
      </c>
      <c r="E1952" s="39">
        <v>806300</v>
      </c>
      <c r="F1952" s="39">
        <v>9.0561799999999995</v>
      </c>
      <c r="G1952" s="39">
        <v>73020</v>
      </c>
      <c r="H1952" s="39">
        <v>0.35</v>
      </c>
      <c r="I1952" s="39">
        <v>303446004.34030902</v>
      </c>
    </row>
    <row r="1953" spans="1:9" x14ac:dyDescent="0.25">
      <c r="A1953" s="40">
        <v>41381</v>
      </c>
      <c r="B1953" s="39" t="s">
        <v>41</v>
      </c>
      <c r="C1953" s="39" t="s">
        <v>42</v>
      </c>
      <c r="D1953" s="39">
        <v>806300</v>
      </c>
      <c r="E1953" s="39">
        <v>655960</v>
      </c>
      <c r="F1953" s="39">
        <v>22.919080000000001</v>
      </c>
      <c r="G1953" s="39">
        <v>150340</v>
      </c>
      <c r="H1953" s="39">
        <v>0.42</v>
      </c>
      <c r="I1953" s="39">
        <v>337913610.83972901</v>
      </c>
    </row>
    <row r="1954" spans="1:9" x14ac:dyDescent="0.25">
      <c r="A1954" s="40">
        <v>41380</v>
      </c>
      <c r="B1954" s="39" t="s">
        <v>41</v>
      </c>
      <c r="C1954" s="39" t="s">
        <v>42</v>
      </c>
      <c r="D1954" s="39">
        <v>655960</v>
      </c>
      <c r="E1954" s="39">
        <v>853740</v>
      </c>
      <c r="F1954" s="39">
        <v>-23.1663</v>
      </c>
      <c r="G1954" s="39">
        <v>-197780</v>
      </c>
      <c r="H1954" s="39">
        <v>0.48</v>
      </c>
      <c r="I1954" s="39">
        <v>311969109.67186999</v>
      </c>
    </row>
    <row r="1955" spans="1:9" x14ac:dyDescent="0.25">
      <c r="A1955" s="40">
        <v>41379</v>
      </c>
      <c r="B1955" s="39" t="s">
        <v>41</v>
      </c>
      <c r="C1955" s="39" t="s">
        <v>42</v>
      </c>
      <c r="D1955" s="39">
        <v>853740</v>
      </c>
      <c r="E1955" s="39">
        <v>618780</v>
      </c>
      <c r="F1955" s="39">
        <v>37.971490000000003</v>
      </c>
      <c r="G1955" s="39">
        <v>234960</v>
      </c>
      <c r="H1955" s="39">
        <v>0.49</v>
      </c>
      <c r="I1955" s="39">
        <v>414569029.50677299</v>
      </c>
    </row>
    <row r="1956" spans="1:9" x14ac:dyDescent="0.25">
      <c r="A1956" s="40">
        <v>41376</v>
      </c>
      <c r="B1956" s="39" t="s">
        <v>41</v>
      </c>
      <c r="C1956" s="39" t="s">
        <v>42</v>
      </c>
      <c r="D1956" s="39">
        <v>618780</v>
      </c>
      <c r="E1956" s="39">
        <v>651580</v>
      </c>
      <c r="F1956" s="39">
        <v>-5.0339200000000002</v>
      </c>
      <c r="G1956" s="39">
        <v>-32800</v>
      </c>
      <c r="H1956" s="39">
        <v>0.5</v>
      </c>
      <c r="I1956" s="39">
        <v>312231231.50490803</v>
      </c>
    </row>
    <row r="1957" spans="1:9" x14ac:dyDescent="0.25">
      <c r="A1957" s="40">
        <v>41375</v>
      </c>
      <c r="B1957" s="39" t="s">
        <v>41</v>
      </c>
      <c r="C1957" s="39" t="s">
        <v>42</v>
      </c>
      <c r="D1957" s="39">
        <v>651580</v>
      </c>
      <c r="E1957" s="39">
        <v>650610</v>
      </c>
      <c r="F1957" s="39">
        <v>0.14909</v>
      </c>
      <c r="G1957" s="39">
        <v>970</v>
      </c>
      <c r="H1957" s="39">
        <v>0.54</v>
      </c>
      <c r="I1957" s="39">
        <v>349632398.17183501</v>
      </c>
    </row>
    <row r="1958" spans="1:9" x14ac:dyDescent="0.25">
      <c r="A1958" s="40">
        <v>41374</v>
      </c>
      <c r="B1958" s="39" t="s">
        <v>41</v>
      </c>
      <c r="C1958" s="39" t="s">
        <v>42</v>
      </c>
      <c r="D1958" s="39">
        <v>650610</v>
      </c>
      <c r="E1958" s="39">
        <v>701800</v>
      </c>
      <c r="F1958" s="39">
        <v>-7.2941000000000003</v>
      </c>
      <c r="G1958" s="39">
        <v>-51190</v>
      </c>
      <c r="H1958" s="39">
        <v>0.55000000000000004</v>
      </c>
      <c r="I1958" s="39">
        <v>354967394.25516099</v>
      </c>
    </row>
    <row r="1959" spans="1:9" x14ac:dyDescent="0.25">
      <c r="A1959" s="40">
        <v>41373</v>
      </c>
      <c r="B1959" s="39" t="s">
        <v>41</v>
      </c>
      <c r="C1959" s="39" t="s">
        <v>42</v>
      </c>
      <c r="D1959" s="39">
        <v>701800</v>
      </c>
      <c r="E1959" s="39">
        <v>706580</v>
      </c>
      <c r="F1959" s="39">
        <v>-0.67649999999999999</v>
      </c>
      <c r="G1959" s="39">
        <v>-4780</v>
      </c>
      <c r="H1959" s="39">
        <v>0.53</v>
      </c>
      <c r="I1959" s="39">
        <v>373421931.672234</v>
      </c>
    </row>
    <row r="1960" spans="1:9" x14ac:dyDescent="0.25">
      <c r="A1960" s="40">
        <v>41372</v>
      </c>
      <c r="B1960" s="39" t="s">
        <v>41</v>
      </c>
      <c r="C1960" s="39" t="s">
        <v>42</v>
      </c>
      <c r="D1960" s="39">
        <v>706580</v>
      </c>
      <c r="E1960" s="39">
        <v>757860</v>
      </c>
      <c r="F1960" s="39">
        <v>-6.7664200000000001</v>
      </c>
      <c r="G1960" s="39">
        <v>-51280</v>
      </c>
      <c r="H1960" s="39">
        <v>0.49</v>
      </c>
      <c r="I1960" s="39">
        <v>346288969.838938</v>
      </c>
    </row>
    <row r="1961" spans="1:9" x14ac:dyDescent="0.25">
      <c r="A1961" s="40">
        <v>41369</v>
      </c>
      <c r="B1961" s="39" t="s">
        <v>41</v>
      </c>
      <c r="C1961" s="39" t="s">
        <v>42</v>
      </c>
      <c r="D1961" s="39">
        <v>757860</v>
      </c>
      <c r="E1961" s="39">
        <v>756450</v>
      </c>
      <c r="F1961" s="39">
        <v>0.18640000000000001</v>
      </c>
      <c r="G1961" s="39">
        <v>1410</v>
      </c>
      <c r="H1961" s="39">
        <v>0.48</v>
      </c>
      <c r="I1961" s="39">
        <v>366873710.50601202</v>
      </c>
    </row>
    <row r="1962" spans="1:9" x14ac:dyDescent="0.25">
      <c r="A1962" s="40">
        <v>41368</v>
      </c>
      <c r="B1962" s="39" t="s">
        <v>41</v>
      </c>
      <c r="C1962" s="39" t="s">
        <v>42</v>
      </c>
      <c r="D1962" s="39">
        <v>756450</v>
      </c>
      <c r="E1962" s="39">
        <v>786800</v>
      </c>
      <c r="F1962" s="39">
        <v>-3.8574000000000002</v>
      </c>
      <c r="G1962" s="39">
        <v>-30350</v>
      </c>
      <c r="H1962" s="39">
        <v>0.49</v>
      </c>
      <c r="I1962" s="39">
        <v>369973391.256001</v>
      </c>
    </row>
    <row r="1963" spans="1:9" x14ac:dyDescent="0.25">
      <c r="A1963" s="40">
        <v>41367</v>
      </c>
      <c r="B1963" s="39" t="s">
        <v>41</v>
      </c>
      <c r="C1963" s="39" t="s">
        <v>42</v>
      </c>
      <c r="D1963" s="39">
        <v>786800</v>
      </c>
      <c r="E1963" s="39">
        <v>718650</v>
      </c>
      <c r="F1963" s="39">
        <v>9.48306</v>
      </c>
      <c r="G1963" s="39">
        <v>68150</v>
      </c>
      <c r="H1963" s="39">
        <v>0.49</v>
      </c>
      <c r="I1963" s="39">
        <v>386390923.33957499</v>
      </c>
    </row>
    <row r="1964" spans="1:9" x14ac:dyDescent="0.25">
      <c r="A1964" s="40">
        <v>41366</v>
      </c>
      <c r="B1964" s="39" t="s">
        <v>41</v>
      </c>
      <c r="C1964" s="39" t="s">
        <v>42</v>
      </c>
      <c r="D1964" s="39">
        <v>718650</v>
      </c>
      <c r="E1964" s="39">
        <v>776330</v>
      </c>
      <c r="F1964" s="39">
        <v>-7.4298299999999999</v>
      </c>
      <c r="G1964" s="39">
        <v>-57680</v>
      </c>
      <c r="H1964" s="39">
        <v>0.49</v>
      </c>
      <c r="I1964" s="39">
        <v>352923026.25570101</v>
      </c>
    </row>
    <row r="1965" spans="1:9" x14ac:dyDescent="0.25">
      <c r="A1965" s="40">
        <v>41365</v>
      </c>
      <c r="B1965" s="39" t="s">
        <v>41</v>
      </c>
      <c r="C1965" s="39" t="s">
        <v>42</v>
      </c>
      <c r="D1965" s="39">
        <v>776330</v>
      </c>
      <c r="E1965" s="39">
        <v>757610</v>
      </c>
      <c r="F1965" s="39">
        <v>2.4709300000000001</v>
      </c>
      <c r="G1965" s="39">
        <v>18720</v>
      </c>
      <c r="H1965" s="39">
        <v>0.45</v>
      </c>
      <c r="I1965" s="39">
        <v>352913148.58949202</v>
      </c>
    </row>
    <row r="1966" spans="1:9" x14ac:dyDescent="0.25">
      <c r="A1966" s="40">
        <v>41361</v>
      </c>
      <c r="B1966" s="39" t="s">
        <v>41</v>
      </c>
      <c r="C1966" s="39" t="s">
        <v>42</v>
      </c>
      <c r="D1966" s="39">
        <v>757610</v>
      </c>
      <c r="E1966" s="39">
        <v>775130</v>
      </c>
      <c r="F1966" s="39">
        <v>-2.2602699999999998</v>
      </c>
      <c r="G1966" s="39">
        <v>-17520</v>
      </c>
      <c r="H1966" s="39">
        <v>0.45</v>
      </c>
      <c r="I1966" s="39">
        <v>344403192.58934301</v>
      </c>
    </row>
    <row r="1967" spans="1:9" x14ac:dyDescent="0.25">
      <c r="A1967" s="40">
        <v>41360</v>
      </c>
      <c r="B1967" s="39" t="s">
        <v>41</v>
      </c>
      <c r="C1967" s="39" t="s">
        <v>42</v>
      </c>
      <c r="D1967" s="39">
        <v>775130</v>
      </c>
      <c r="E1967" s="39">
        <v>756890</v>
      </c>
      <c r="F1967" s="39">
        <v>2.4098600000000001</v>
      </c>
      <c r="G1967" s="39">
        <v>18240</v>
      </c>
      <c r="H1967" s="39">
        <v>0.45</v>
      </c>
      <c r="I1967" s="39">
        <v>352367638.58948201</v>
      </c>
    </row>
    <row r="1968" spans="1:9" x14ac:dyDescent="0.25">
      <c r="A1968" s="40">
        <v>41359</v>
      </c>
      <c r="B1968" s="39" t="s">
        <v>41</v>
      </c>
      <c r="C1968" s="39" t="s">
        <v>42</v>
      </c>
      <c r="D1968" s="39">
        <v>756890</v>
      </c>
      <c r="E1968" s="39">
        <v>790870</v>
      </c>
      <c r="F1968" s="39">
        <v>-4.2965299999999997</v>
      </c>
      <c r="G1968" s="39">
        <v>-33980</v>
      </c>
      <c r="H1968" s="39">
        <v>0.45</v>
      </c>
      <c r="I1968" s="39">
        <v>342183661.58933699</v>
      </c>
    </row>
    <row r="1969" spans="1:9" x14ac:dyDescent="0.25">
      <c r="A1969" s="40">
        <v>41358</v>
      </c>
      <c r="B1969" s="39" t="s">
        <v>41</v>
      </c>
      <c r="C1969" s="39" t="s">
        <v>42</v>
      </c>
      <c r="D1969" s="39">
        <v>790870</v>
      </c>
      <c r="E1969" s="39">
        <v>817280</v>
      </c>
      <c r="F1969" s="39">
        <v>-3.2314500000000002</v>
      </c>
      <c r="G1969" s="39">
        <v>-26410</v>
      </c>
      <c r="H1969" s="39">
        <v>0.41</v>
      </c>
      <c r="I1969" s="39">
        <v>327492676.42294002</v>
      </c>
    </row>
    <row r="1970" spans="1:9" x14ac:dyDescent="0.25">
      <c r="A1970" s="40">
        <v>41355</v>
      </c>
      <c r="B1970" s="39" t="s">
        <v>41</v>
      </c>
      <c r="C1970" s="39" t="s">
        <v>42</v>
      </c>
      <c r="D1970" s="39">
        <v>817280</v>
      </c>
      <c r="E1970" s="39">
        <v>833730</v>
      </c>
      <c r="F1970" s="39">
        <v>-1.97306</v>
      </c>
      <c r="G1970" s="39">
        <v>-16450</v>
      </c>
      <c r="H1970" s="39">
        <v>0.42</v>
      </c>
      <c r="I1970" s="39">
        <v>340063397.33981699</v>
      </c>
    </row>
    <row r="1971" spans="1:9" x14ac:dyDescent="0.25">
      <c r="A1971" s="40">
        <v>41354</v>
      </c>
      <c r="B1971" s="39" t="s">
        <v>41</v>
      </c>
      <c r="C1971" s="39" t="s">
        <v>42</v>
      </c>
      <c r="D1971" s="39">
        <v>833730</v>
      </c>
      <c r="E1971" s="39">
        <v>786490</v>
      </c>
      <c r="F1971" s="39">
        <v>6.0064299999999999</v>
      </c>
      <c r="G1971" s="39">
        <v>47240</v>
      </c>
      <c r="H1971" s="39">
        <v>0.42</v>
      </c>
      <c r="I1971" s="39">
        <v>346908105.25661403</v>
      </c>
    </row>
    <row r="1972" spans="1:9" x14ac:dyDescent="0.25">
      <c r="A1972" s="40">
        <v>41353</v>
      </c>
      <c r="B1972" s="39" t="s">
        <v>41</v>
      </c>
      <c r="C1972" s="39" t="s">
        <v>42</v>
      </c>
      <c r="D1972" s="39">
        <v>786490</v>
      </c>
      <c r="E1972" s="39">
        <v>890640</v>
      </c>
      <c r="F1972" s="39">
        <v>-11.69384</v>
      </c>
      <c r="G1972" s="39">
        <v>-104150</v>
      </c>
      <c r="H1972" s="39">
        <v>0.4</v>
      </c>
      <c r="I1972" s="39">
        <v>313095114.92290598</v>
      </c>
    </row>
    <row r="1973" spans="1:9" x14ac:dyDescent="0.25">
      <c r="A1973" s="40">
        <v>41352</v>
      </c>
      <c r="B1973" s="39" t="s">
        <v>41</v>
      </c>
      <c r="C1973" s="39" t="s">
        <v>42</v>
      </c>
      <c r="D1973" s="39">
        <v>890640</v>
      </c>
      <c r="E1973" s="39">
        <v>885390</v>
      </c>
      <c r="F1973" s="39">
        <v>0.59296000000000004</v>
      </c>
      <c r="G1973" s="39">
        <v>5250</v>
      </c>
      <c r="H1973" s="39">
        <v>0.35</v>
      </c>
      <c r="I1973" s="39">
        <v>310024362.007065</v>
      </c>
    </row>
    <row r="1974" spans="1:9" x14ac:dyDescent="0.25">
      <c r="A1974" s="40">
        <v>41351</v>
      </c>
      <c r="B1974" s="39" t="s">
        <v>41</v>
      </c>
      <c r="C1974" s="39" t="s">
        <v>42</v>
      </c>
      <c r="D1974" s="39">
        <v>885390</v>
      </c>
      <c r="E1974" s="39">
        <v>803770</v>
      </c>
      <c r="F1974" s="39">
        <v>10.15465</v>
      </c>
      <c r="G1974" s="39">
        <v>81620</v>
      </c>
      <c r="H1974" s="39">
        <v>0.4</v>
      </c>
      <c r="I1974" s="39">
        <v>353794465.75702399</v>
      </c>
    </row>
    <row r="1975" spans="1:9" x14ac:dyDescent="0.25">
      <c r="A1975" s="40">
        <v>41348</v>
      </c>
      <c r="B1975" s="39" t="s">
        <v>41</v>
      </c>
      <c r="C1975" s="39" t="s">
        <v>42</v>
      </c>
      <c r="D1975" s="39">
        <v>803770</v>
      </c>
      <c r="E1975" s="39">
        <v>794000</v>
      </c>
      <c r="F1975" s="39">
        <v>1.23048</v>
      </c>
      <c r="G1975" s="39">
        <v>9770</v>
      </c>
      <c r="H1975" s="39">
        <v>0.41</v>
      </c>
      <c r="I1975" s="39">
        <v>332432573.92304301</v>
      </c>
    </row>
    <row r="1976" spans="1:9" x14ac:dyDescent="0.25">
      <c r="A1976" s="40">
        <v>41347</v>
      </c>
      <c r="B1976" s="39" t="s">
        <v>41</v>
      </c>
      <c r="C1976" s="39" t="s">
        <v>42</v>
      </c>
      <c r="D1976" s="39">
        <v>794000</v>
      </c>
      <c r="E1976" s="39">
        <v>810910</v>
      </c>
      <c r="F1976" s="39">
        <v>-2.0853100000000002</v>
      </c>
      <c r="G1976" s="39">
        <v>-16910</v>
      </c>
      <c r="H1976" s="39">
        <v>0.4</v>
      </c>
      <c r="I1976" s="39">
        <v>316481783.33963197</v>
      </c>
    </row>
    <row r="1977" spans="1:9" x14ac:dyDescent="0.25">
      <c r="A1977" s="40">
        <v>41346</v>
      </c>
      <c r="B1977" s="39" t="s">
        <v>41</v>
      </c>
      <c r="C1977" s="39" t="s">
        <v>42</v>
      </c>
      <c r="D1977" s="39">
        <v>810910</v>
      </c>
      <c r="E1977" s="39">
        <v>826920</v>
      </c>
      <c r="F1977" s="39">
        <v>-1.9360999999999999</v>
      </c>
      <c r="G1977" s="39">
        <v>-16010</v>
      </c>
      <c r="H1977" s="39">
        <v>0.38</v>
      </c>
      <c r="I1977" s="39">
        <v>310247408.42309898</v>
      </c>
    </row>
    <row r="1978" spans="1:9" x14ac:dyDescent="0.25">
      <c r="A1978" s="40">
        <v>41345</v>
      </c>
      <c r="B1978" s="39" t="s">
        <v>41</v>
      </c>
      <c r="C1978" s="39" t="s">
        <v>42</v>
      </c>
      <c r="D1978" s="39">
        <v>826920</v>
      </c>
      <c r="E1978" s="39">
        <v>790120</v>
      </c>
      <c r="F1978" s="39">
        <v>4.6575199999999999</v>
      </c>
      <c r="G1978" s="39">
        <v>36800</v>
      </c>
      <c r="H1978" s="39">
        <v>0.38</v>
      </c>
      <c r="I1978" s="39">
        <v>310584261.00656003</v>
      </c>
    </row>
    <row r="1979" spans="1:9" x14ac:dyDescent="0.25">
      <c r="A1979" s="40">
        <v>41344</v>
      </c>
      <c r="B1979" s="39" t="s">
        <v>41</v>
      </c>
      <c r="C1979" s="39" t="s">
        <v>42</v>
      </c>
      <c r="D1979" s="39">
        <v>790120</v>
      </c>
      <c r="E1979" s="39">
        <v>872260</v>
      </c>
      <c r="F1979" s="39">
        <v>-9.4169199999999993</v>
      </c>
      <c r="G1979" s="39">
        <v>-82140</v>
      </c>
      <c r="H1979" s="39">
        <v>0.37</v>
      </c>
      <c r="I1979" s="39">
        <v>288861287.672934</v>
      </c>
    </row>
    <row r="1980" spans="1:9" x14ac:dyDescent="0.25">
      <c r="A1980" s="40">
        <v>41341</v>
      </c>
      <c r="B1980" s="39" t="s">
        <v>41</v>
      </c>
      <c r="C1980" s="39" t="s">
        <v>42</v>
      </c>
      <c r="D1980" s="39">
        <v>872260</v>
      </c>
      <c r="E1980" s="39">
        <v>900400</v>
      </c>
      <c r="F1980" s="39">
        <v>-3.1252800000000001</v>
      </c>
      <c r="G1980" s="39">
        <v>-28140</v>
      </c>
      <c r="H1980" s="39">
        <v>0.32</v>
      </c>
      <c r="I1980" s="39">
        <v>275277987.17358601</v>
      </c>
    </row>
    <row r="1981" spans="1:9" x14ac:dyDescent="0.25">
      <c r="A1981" s="40">
        <v>41340</v>
      </c>
      <c r="B1981" s="39" t="s">
        <v>41</v>
      </c>
      <c r="C1981" s="39" t="s">
        <v>42</v>
      </c>
      <c r="D1981" s="39">
        <v>900400</v>
      </c>
      <c r="E1981" s="39">
        <v>947070</v>
      </c>
      <c r="F1981" s="39">
        <v>-4.9278300000000002</v>
      </c>
      <c r="G1981" s="39">
        <v>-46670</v>
      </c>
      <c r="H1981" s="39">
        <v>0.28000000000000003</v>
      </c>
      <c r="I1981" s="39">
        <v>253094936.67380899</v>
      </c>
    </row>
    <row r="1982" spans="1:9" x14ac:dyDescent="0.25">
      <c r="A1982" s="40">
        <v>41339</v>
      </c>
      <c r="B1982" s="39" t="s">
        <v>41</v>
      </c>
      <c r="C1982" s="39" t="s">
        <v>42</v>
      </c>
      <c r="D1982" s="39">
        <v>947070</v>
      </c>
      <c r="E1982" s="39">
        <v>938870</v>
      </c>
      <c r="F1982" s="39">
        <v>0.87339</v>
      </c>
      <c r="G1982" s="39">
        <v>8200</v>
      </c>
      <c r="H1982" s="39">
        <v>0.27</v>
      </c>
      <c r="I1982" s="39">
        <v>254848644.75751299</v>
      </c>
    </row>
    <row r="1983" spans="1:9" x14ac:dyDescent="0.25">
      <c r="A1983" s="40">
        <v>41338</v>
      </c>
      <c r="B1983" s="39" t="s">
        <v>41</v>
      </c>
      <c r="C1983" s="39" t="s">
        <v>42</v>
      </c>
      <c r="D1983" s="39">
        <v>938870</v>
      </c>
      <c r="E1983" s="39">
        <v>986070</v>
      </c>
      <c r="F1983" s="39">
        <v>-4.7866799999999996</v>
      </c>
      <c r="G1983" s="39">
        <v>-47200</v>
      </c>
      <c r="H1983" s="39">
        <v>0.27</v>
      </c>
      <c r="I1983" s="39">
        <v>248886613.090781</v>
      </c>
    </row>
    <row r="1984" spans="1:9" x14ac:dyDescent="0.25">
      <c r="A1984" s="40">
        <v>41337</v>
      </c>
      <c r="B1984" s="39" t="s">
        <v>41</v>
      </c>
      <c r="C1984" s="39" t="s">
        <v>42</v>
      </c>
      <c r="D1984" s="39">
        <v>986070</v>
      </c>
      <c r="E1984" s="39">
        <v>1159670</v>
      </c>
      <c r="F1984" s="39">
        <v>-14.96978</v>
      </c>
      <c r="G1984" s="39">
        <v>-173600</v>
      </c>
      <c r="H1984" s="39">
        <v>0.22</v>
      </c>
      <c r="I1984" s="39">
        <v>214067579.75782201</v>
      </c>
    </row>
    <row r="1985" spans="1:9" x14ac:dyDescent="0.25">
      <c r="A1985" s="40">
        <v>41334</v>
      </c>
      <c r="B1985" s="39" t="s">
        <v>41</v>
      </c>
      <c r="C1985" s="39" t="s">
        <v>42</v>
      </c>
      <c r="D1985" s="39">
        <v>1159670</v>
      </c>
      <c r="E1985" s="39">
        <v>1125240</v>
      </c>
      <c r="F1985" s="39">
        <v>3.05979</v>
      </c>
      <c r="G1985" s="39">
        <v>34430</v>
      </c>
      <c r="H1985" s="39">
        <v>0.22</v>
      </c>
      <c r="I1985" s="39">
        <v>251754693.09253299</v>
      </c>
    </row>
    <row r="1986" spans="1:9" x14ac:dyDescent="0.25">
      <c r="A1986" s="40">
        <v>41333</v>
      </c>
      <c r="B1986" s="39" t="s">
        <v>41</v>
      </c>
      <c r="C1986" s="39" t="s">
        <v>42</v>
      </c>
      <c r="D1986" s="39">
        <v>1125240</v>
      </c>
      <c r="E1986" s="39">
        <v>1033920</v>
      </c>
      <c r="F1986" s="39">
        <v>8.8323999999999998</v>
      </c>
      <c r="G1986" s="39">
        <v>91320</v>
      </c>
      <c r="H1986" s="39">
        <v>0.24</v>
      </c>
      <c r="I1986" s="39">
        <v>268472887.00892597</v>
      </c>
    </row>
    <row r="1987" spans="1:9" x14ac:dyDescent="0.25">
      <c r="A1987" s="40">
        <v>41332</v>
      </c>
      <c r="B1987" s="39" t="s">
        <v>41</v>
      </c>
      <c r="C1987" s="39" t="s">
        <v>42</v>
      </c>
      <c r="D1987" s="39">
        <v>1033920</v>
      </c>
      <c r="E1987" s="39">
        <v>1253220</v>
      </c>
      <c r="F1987" s="39">
        <v>-17.498919999999998</v>
      </c>
      <c r="G1987" s="39">
        <v>-219300</v>
      </c>
      <c r="H1987" s="39">
        <v>0.24</v>
      </c>
      <c r="I1987" s="39">
        <v>245133816.00820199</v>
      </c>
    </row>
    <row r="1988" spans="1:9" x14ac:dyDescent="0.25">
      <c r="A1988" s="40">
        <v>41331</v>
      </c>
      <c r="B1988" s="39" t="s">
        <v>41</v>
      </c>
      <c r="C1988" s="39" t="s">
        <v>42</v>
      </c>
      <c r="D1988" s="39">
        <v>1253220</v>
      </c>
      <c r="E1988" s="39">
        <v>1320080</v>
      </c>
      <c r="F1988" s="39">
        <v>-5.0648400000000002</v>
      </c>
      <c r="G1988" s="39">
        <v>-66860</v>
      </c>
      <c r="H1988" s="39">
        <v>0.19</v>
      </c>
      <c r="I1988" s="39">
        <v>240106508.509942</v>
      </c>
    </row>
    <row r="1989" spans="1:9" x14ac:dyDescent="0.25">
      <c r="A1989" s="40">
        <v>41330</v>
      </c>
      <c r="B1989" s="39" t="s">
        <v>41</v>
      </c>
      <c r="C1989" s="39" t="s">
        <v>42</v>
      </c>
      <c r="D1989" s="39">
        <v>1320080</v>
      </c>
      <c r="E1989" s="39">
        <v>990700</v>
      </c>
      <c r="F1989" s="39">
        <v>33.247199999999999</v>
      </c>
      <c r="G1989" s="39">
        <v>329380</v>
      </c>
      <c r="H1989" s="39">
        <v>0.23</v>
      </c>
      <c r="I1989" s="39">
        <v>300439207.34380502</v>
      </c>
    </row>
    <row r="1990" spans="1:9" x14ac:dyDescent="0.25">
      <c r="A1990" s="40">
        <v>41327</v>
      </c>
      <c r="B1990" s="39" t="s">
        <v>41</v>
      </c>
      <c r="C1990" s="39" t="s">
        <v>42</v>
      </c>
      <c r="D1990" s="39">
        <v>990700</v>
      </c>
      <c r="E1990" s="39">
        <v>1072840</v>
      </c>
      <c r="F1990" s="39">
        <v>-7.6563100000000004</v>
      </c>
      <c r="G1990" s="39">
        <v>-82140</v>
      </c>
      <c r="H1990" s="39">
        <v>0.23</v>
      </c>
      <c r="I1990" s="39">
        <v>225475064.17452601</v>
      </c>
    </row>
    <row r="1991" spans="1:9" x14ac:dyDescent="0.25">
      <c r="A1991" s="40">
        <v>41326</v>
      </c>
      <c r="B1991" s="39" t="s">
        <v>41</v>
      </c>
      <c r="C1991" s="39" t="s">
        <v>42</v>
      </c>
      <c r="D1991" s="39">
        <v>1072840</v>
      </c>
      <c r="E1991" s="39">
        <v>1057530</v>
      </c>
      <c r="F1991" s="39">
        <v>1.4477100000000001</v>
      </c>
      <c r="G1991" s="39">
        <v>15310</v>
      </c>
      <c r="H1991" s="39">
        <v>0.24</v>
      </c>
      <c r="I1991" s="39">
        <v>258116363.67517701</v>
      </c>
    </row>
    <row r="1992" spans="1:9" x14ac:dyDescent="0.25">
      <c r="A1992" s="40">
        <v>41325</v>
      </c>
      <c r="B1992" s="39" t="s">
        <v>41</v>
      </c>
      <c r="C1992" s="39" t="s">
        <v>42</v>
      </c>
      <c r="D1992" s="39">
        <v>1057530</v>
      </c>
      <c r="E1992" s="39">
        <v>879360</v>
      </c>
      <c r="F1992" s="39">
        <v>20.261330000000001</v>
      </c>
      <c r="G1992" s="39">
        <v>178170</v>
      </c>
      <c r="H1992" s="39">
        <v>0.27</v>
      </c>
      <c r="I1992" s="39">
        <v>288273865.258389</v>
      </c>
    </row>
    <row r="1993" spans="1:9" x14ac:dyDescent="0.25">
      <c r="A1993" s="40">
        <v>41324</v>
      </c>
      <c r="B1993" s="39" t="s">
        <v>41</v>
      </c>
      <c r="C1993" s="39" t="s">
        <v>42</v>
      </c>
      <c r="D1993" s="39">
        <v>879360</v>
      </c>
      <c r="E1993" s="39">
        <v>959630</v>
      </c>
      <c r="F1993" s="39">
        <v>-8.3646799999999999</v>
      </c>
      <c r="G1993" s="39">
        <v>-80270</v>
      </c>
      <c r="H1993" s="39">
        <v>0.27</v>
      </c>
      <c r="I1993" s="39">
        <v>239706208.00697601</v>
      </c>
    </row>
    <row r="1994" spans="1:9" x14ac:dyDescent="0.25">
      <c r="A1994" s="40">
        <v>41320</v>
      </c>
      <c r="B1994" s="39" t="s">
        <v>41</v>
      </c>
      <c r="C1994" s="39" t="s">
        <v>42</v>
      </c>
      <c r="D1994" s="39">
        <v>959630</v>
      </c>
      <c r="E1994" s="39">
        <v>966660</v>
      </c>
      <c r="F1994" s="39">
        <v>-0.72724999999999995</v>
      </c>
      <c r="G1994" s="39">
        <v>-7030</v>
      </c>
      <c r="H1994" s="39">
        <v>0.25</v>
      </c>
      <c r="I1994" s="39">
        <v>242394541.09094599</v>
      </c>
    </row>
    <row r="1995" spans="1:9" x14ac:dyDescent="0.25">
      <c r="A1995" s="40">
        <v>41319</v>
      </c>
      <c r="B1995" s="39" t="s">
        <v>41</v>
      </c>
      <c r="C1995" s="39" t="s">
        <v>42</v>
      </c>
      <c r="D1995" s="39">
        <v>966660</v>
      </c>
      <c r="E1995" s="39">
        <v>992870</v>
      </c>
      <c r="F1995" s="39">
        <v>-2.6398199999999998</v>
      </c>
      <c r="G1995" s="39">
        <v>-26210</v>
      </c>
      <c r="H1995" s="39">
        <v>0.23</v>
      </c>
      <c r="I1995" s="39">
        <v>226770380.50766799</v>
      </c>
    </row>
    <row r="1996" spans="1:9" x14ac:dyDescent="0.25">
      <c r="A1996" s="40">
        <v>41318</v>
      </c>
      <c r="B1996" s="39" t="s">
        <v>41</v>
      </c>
      <c r="C1996" s="39" t="s">
        <v>42</v>
      </c>
      <c r="D1996" s="39">
        <v>992870</v>
      </c>
      <c r="E1996" s="39">
        <v>999290</v>
      </c>
      <c r="F1996" s="39">
        <v>-0.64246000000000003</v>
      </c>
      <c r="G1996" s="39">
        <v>-6420</v>
      </c>
      <c r="H1996" s="39">
        <v>0.21</v>
      </c>
      <c r="I1996" s="39">
        <v>208097278.09121001</v>
      </c>
    </row>
    <row r="1997" spans="1:9" x14ac:dyDescent="0.25">
      <c r="A1997" s="40">
        <v>41317</v>
      </c>
      <c r="B1997" s="39" t="s">
        <v>41</v>
      </c>
      <c r="C1997" s="39" t="s">
        <v>42</v>
      </c>
      <c r="D1997" s="39">
        <v>999290</v>
      </c>
      <c r="E1997" s="39">
        <v>1022260</v>
      </c>
      <c r="F1997" s="39">
        <v>-2.2469800000000002</v>
      </c>
      <c r="G1997" s="39">
        <v>-22970</v>
      </c>
      <c r="H1997" s="39">
        <v>0.19</v>
      </c>
      <c r="I1997" s="39">
        <v>191955281.591261</v>
      </c>
    </row>
    <row r="1998" spans="1:9" x14ac:dyDescent="0.25">
      <c r="A1998" s="40">
        <v>41316</v>
      </c>
      <c r="B1998" s="39" t="s">
        <v>41</v>
      </c>
      <c r="C1998" s="39" t="s">
        <v>42</v>
      </c>
      <c r="D1998" s="39">
        <v>1022260</v>
      </c>
      <c r="E1998" s="39">
        <v>1039120</v>
      </c>
      <c r="F1998" s="39">
        <v>-1.62253</v>
      </c>
      <c r="G1998" s="39">
        <v>-16860</v>
      </c>
      <c r="H1998" s="39">
        <v>0.17</v>
      </c>
      <c r="I1998" s="39">
        <v>177966947.17477599</v>
      </c>
    </row>
    <row r="1999" spans="1:9" x14ac:dyDescent="0.25">
      <c r="A1999" s="40">
        <v>41313</v>
      </c>
      <c r="B1999" s="39" t="s">
        <v>41</v>
      </c>
      <c r="C1999" s="39" t="s">
        <v>42</v>
      </c>
      <c r="D1999" s="39">
        <v>1039120</v>
      </c>
      <c r="E1999" s="39">
        <v>1081950</v>
      </c>
      <c r="F1999" s="39">
        <v>-3.9585900000000001</v>
      </c>
      <c r="G1999" s="39">
        <v>-42830</v>
      </c>
      <c r="H1999" s="39">
        <v>0.17</v>
      </c>
      <c r="I1999" s="39">
        <v>173628292.67491001</v>
      </c>
    </row>
    <row r="2000" spans="1:9" x14ac:dyDescent="0.25">
      <c r="A2000" s="40">
        <v>41312</v>
      </c>
      <c r="B2000" s="39" t="s">
        <v>41</v>
      </c>
      <c r="C2000" s="39" t="s">
        <v>42</v>
      </c>
      <c r="D2000" s="39">
        <v>1081950</v>
      </c>
      <c r="E2000" s="39">
        <v>1083430</v>
      </c>
      <c r="F2000" s="39">
        <v>-0.1366</v>
      </c>
      <c r="G2000" s="39">
        <v>-1480</v>
      </c>
      <c r="H2000" s="39">
        <v>0.16</v>
      </c>
      <c r="I2000" s="39">
        <v>168883378.75858301</v>
      </c>
    </row>
    <row r="2001" spans="1:9" x14ac:dyDescent="0.25">
      <c r="A2001" s="40">
        <v>41311</v>
      </c>
      <c r="B2001" s="39" t="s">
        <v>41</v>
      </c>
      <c r="C2001" s="39" t="s">
        <v>42</v>
      </c>
      <c r="D2001" s="39">
        <v>1083430</v>
      </c>
      <c r="E2001" s="39">
        <v>1120140</v>
      </c>
      <c r="F2001" s="39">
        <v>-3.2772700000000001</v>
      </c>
      <c r="G2001" s="39">
        <v>-36710</v>
      </c>
      <c r="H2001" s="39">
        <v>0.16</v>
      </c>
      <c r="I2001" s="39">
        <v>170739539.42526099</v>
      </c>
    </row>
    <row r="2002" spans="1:9" x14ac:dyDescent="0.25">
      <c r="A2002" s="40">
        <v>41310</v>
      </c>
      <c r="B2002" s="39" t="s">
        <v>41</v>
      </c>
      <c r="C2002" s="39" t="s">
        <v>42</v>
      </c>
      <c r="D2002" s="39">
        <v>1120140</v>
      </c>
      <c r="E2002" s="39">
        <v>1194610</v>
      </c>
      <c r="F2002" s="39">
        <v>-6.2338300000000002</v>
      </c>
      <c r="G2002" s="39">
        <v>-74470</v>
      </c>
      <c r="H2002" s="39">
        <v>0.16</v>
      </c>
      <c r="I2002" s="39">
        <v>174284449.50888601</v>
      </c>
    </row>
    <row r="2003" spans="1:9" x14ac:dyDescent="0.25">
      <c r="A2003" s="40">
        <v>41309</v>
      </c>
      <c r="B2003" s="39" t="s">
        <v>41</v>
      </c>
      <c r="C2003" s="39" t="s">
        <v>42</v>
      </c>
      <c r="D2003" s="39">
        <v>1194610</v>
      </c>
      <c r="E2003" s="39">
        <v>1094600</v>
      </c>
      <c r="F2003" s="39">
        <v>9.1366700000000005</v>
      </c>
      <c r="G2003" s="39">
        <v>100010</v>
      </c>
      <c r="H2003" s="39">
        <v>0.16</v>
      </c>
      <c r="I2003" s="39">
        <v>187663275.92614299</v>
      </c>
    </row>
    <row r="2004" spans="1:9" x14ac:dyDescent="0.25">
      <c r="A2004" s="40">
        <v>41306</v>
      </c>
      <c r="B2004" s="39" t="s">
        <v>41</v>
      </c>
      <c r="C2004" s="39" t="s">
        <v>42</v>
      </c>
      <c r="D2004" s="39">
        <v>1094600</v>
      </c>
      <c r="E2004" s="39">
        <v>1163380</v>
      </c>
      <c r="F2004" s="39">
        <v>-5.9120799999999996</v>
      </c>
      <c r="G2004" s="39">
        <v>-68780</v>
      </c>
      <c r="H2004" s="39">
        <v>0.17</v>
      </c>
      <c r="I2004" s="39">
        <v>189466138.34201699</v>
      </c>
    </row>
    <row r="2005" spans="1:9" x14ac:dyDescent="0.25">
      <c r="A2005" s="40">
        <v>41305</v>
      </c>
      <c r="B2005" s="39" t="s">
        <v>41</v>
      </c>
      <c r="C2005" s="39" t="s">
        <v>42</v>
      </c>
      <c r="D2005" s="39">
        <v>1163380</v>
      </c>
      <c r="E2005" s="39">
        <v>1185200</v>
      </c>
      <c r="F2005" s="39">
        <v>-1.84104</v>
      </c>
      <c r="G2005" s="39">
        <v>-21820</v>
      </c>
      <c r="H2005" s="39">
        <v>0.15</v>
      </c>
      <c r="I2005" s="39">
        <v>169960123.17589599</v>
      </c>
    </row>
    <row r="2006" spans="1:9" x14ac:dyDescent="0.25">
      <c r="A2006" s="40">
        <v>41304</v>
      </c>
      <c r="B2006" s="39" t="s">
        <v>41</v>
      </c>
      <c r="C2006" s="39" t="s">
        <v>42</v>
      </c>
      <c r="D2006" s="39">
        <v>1185200</v>
      </c>
      <c r="E2006" s="39">
        <v>1043760</v>
      </c>
      <c r="F2006" s="39">
        <v>13.55101</v>
      </c>
      <c r="G2006" s="39">
        <v>141440</v>
      </c>
      <c r="H2006" s="39">
        <v>0.16</v>
      </c>
      <c r="I2006" s="39">
        <v>183814643.34273499</v>
      </c>
    </row>
    <row r="2007" spans="1:9" x14ac:dyDescent="0.25">
      <c r="A2007" s="40">
        <v>41303</v>
      </c>
      <c r="B2007" s="39" t="s">
        <v>41</v>
      </c>
      <c r="C2007" s="39" t="s">
        <v>42</v>
      </c>
      <c r="D2007" s="39">
        <v>1043760</v>
      </c>
      <c r="E2007" s="39">
        <v>1116360</v>
      </c>
      <c r="F2007" s="39">
        <v>-6.5032800000000002</v>
      </c>
      <c r="G2007" s="39">
        <v>-72600</v>
      </c>
      <c r="H2007" s="39">
        <v>0.16</v>
      </c>
      <c r="I2007" s="39">
        <v>161878478.00828001</v>
      </c>
    </row>
    <row r="2008" spans="1:9" x14ac:dyDescent="0.25">
      <c r="A2008" s="40">
        <v>41302</v>
      </c>
      <c r="B2008" s="39" t="s">
        <v>41</v>
      </c>
      <c r="C2008" s="39" t="s">
        <v>42</v>
      </c>
      <c r="D2008" s="39">
        <v>1116360</v>
      </c>
      <c r="E2008" s="39">
        <v>1059380</v>
      </c>
      <c r="F2008" s="39">
        <v>5.3786199999999997</v>
      </c>
      <c r="G2008" s="39">
        <v>56980</v>
      </c>
      <c r="H2008" s="39">
        <v>0.15</v>
      </c>
      <c r="I2008" s="39">
        <v>172021773.008856</v>
      </c>
    </row>
    <row r="2009" spans="1:9" x14ac:dyDescent="0.25">
      <c r="A2009" s="40">
        <v>41299</v>
      </c>
      <c r="B2009" s="39" t="s">
        <v>41</v>
      </c>
      <c r="C2009" s="39" t="s">
        <v>42</v>
      </c>
      <c r="D2009" s="39">
        <v>1059380</v>
      </c>
      <c r="E2009" s="39">
        <v>1042290</v>
      </c>
      <c r="F2009" s="39">
        <v>1.6396599999999999</v>
      </c>
      <c r="G2009" s="39">
        <v>17090</v>
      </c>
      <c r="H2009" s="39">
        <v>0.16</v>
      </c>
      <c r="I2009" s="39">
        <v>164301009.841737</v>
      </c>
    </row>
    <row r="2010" spans="1:9" x14ac:dyDescent="0.25">
      <c r="A2010" s="40">
        <v>41298</v>
      </c>
      <c r="B2010" s="39" t="s">
        <v>41</v>
      </c>
      <c r="C2010" s="39" t="s">
        <v>42</v>
      </c>
      <c r="D2010" s="39">
        <v>1042290</v>
      </c>
      <c r="E2010" s="39">
        <v>1013670</v>
      </c>
      <c r="F2010" s="39">
        <v>2.8233999999999999</v>
      </c>
      <c r="G2010" s="39">
        <v>28620</v>
      </c>
      <c r="H2010" s="39">
        <v>0.16</v>
      </c>
      <c r="I2010" s="39">
        <v>161650493.258268</v>
      </c>
    </row>
    <row r="2011" spans="1:9" x14ac:dyDescent="0.25">
      <c r="A2011" s="40">
        <v>41297</v>
      </c>
      <c r="B2011" s="39" t="s">
        <v>41</v>
      </c>
      <c r="C2011" s="39" t="s">
        <v>42</v>
      </c>
      <c r="D2011" s="39">
        <v>1013670</v>
      </c>
      <c r="E2011" s="39">
        <v>1065920</v>
      </c>
      <c r="F2011" s="39">
        <v>-4.9018699999999997</v>
      </c>
      <c r="G2011" s="39">
        <v>-52250</v>
      </c>
      <c r="H2011" s="39">
        <v>0.16</v>
      </c>
      <c r="I2011" s="39">
        <v>161266449.75804099</v>
      </c>
    </row>
    <row r="2012" spans="1:9" x14ac:dyDescent="0.25">
      <c r="A2012" s="40">
        <v>41296</v>
      </c>
      <c r="B2012" s="39" t="s">
        <v>41</v>
      </c>
      <c r="C2012" s="39" t="s">
        <v>42</v>
      </c>
      <c r="D2012" s="39">
        <v>1065920</v>
      </c>
      <c r="E2012" s="39">
        <v>1167670</v>
      </c>
      <c r="F2012" s="39">
        <v>-8.7139299999999995</v>
      </c>
      <c r="G2012" s="39">
        <v>-101750</v>
      </c>
      <c r="H2012" s="39">
        <v>0.16</v>
      </c>
      <c r="I2012" s="39">
        <v>169046029.34178901</v>
      </c>
    </row>
    <row r="2013" spans="1:9" x14ac:dyDescent="0.25">
      <c r="A2013" s="40">
        <v>41292</v>
      </c>
      <c r="B2013" s="39" t="s">
        <v>41</v>
      </c>
      <c r="C2013" s="39" t="s">
        <v>42</v>
      </c>
      <c r="D2013" s="39">
        <v>1167670</v>
      </c>
      <c r="E2013" s="39">
        <v>1338770</v>
      </c>
      <c r="F2013" s="39">
        <v>-12.780390000000001</v>
      </c>
      <c r="G2013" s="39">
        <v>-171100</v>
      </c>
      <c r="H2013" s="39">
        <v>0.16</v>
      </c>
      <c r="I2013" s="39">
        <v>185182731.42592999</v>
      </c>
    </row>
    <row r="2014" spans="1:9" x14ac:dyDescent="0.25">
      <c r="A2014" s="40">
        <v>41291</v>
      </c>
      <c r="B2014" s="39" t="s">
        <v>41</v>
      </c>
      <c r="C2014" s="39" t="s">
        <v>42</v>
      </c>
      <c r="D2014" s="39">
        <v>1338770</v>
      </c>
      <c r="E2014" s="39">
        <v>1307820</v>
      </c>
      <c r="F2014" s="39">
        <v>2.36653</v>
      </c>
      <c r="G2014" s="39">
        <v>30950</v>
      </c>
      <c r="H2014" s="39">
        <v>0.15</v>
      </c>
      <c r="I2014" s="39">
        <v>194244370.593954</v>
      </c>
    </row>
    <row r="2015" spans="1:9" x14ac:dyDescent="0.25">
      <c r="A2015" s="40">
        <v>41290</v>
      </c>
      <c r="B2015" s="39" t="s">
        <v>41</v>
      </c>
      <c r="C2015" s="39" t="s">
        <v>42</v>
      </c>
      <c r="D2015" s="39">
        <v>1307820</v>
      </c>
      <c r="E2015" s="39">
        <v>1359300</v>
      </c>
      <c r="F2015" s="39">
        <v>-3.7872400000000002</v>
      </c>
      <c r="G2015" s="39">
        <v>-51480</v>
      </c>
      <c r="H2015" s="39">
        <v>0.15</v>
      </c>
      <c r="I2015" s="39">
        <v>189753783.51037499</v>
      </c>
    </row>
    <row r="2016" spans="1:9" x14ac:dyDescent="0.25">
      <c r="A2016" s="40">
        <v>41289</v>
      </c>
      <c r="B2016" s="39" t="s">
        <v>41</v>
      </c>
      <c r="C2016" s="39" t="s">
        <v>42</v>
      </c>
      <c r="D2016" s="39">
        <v>1359300</v>
      </c>
      <c r="E2016" s="39">
        <v>1382710</v>
      </c>
      <c r="F2016" s="39">
        <v>-1.6930499999999999</v>
      </c>
      <c r="G2016" s="39">
        <v>-23410</v>
      </c>
      <c r="H2016" s="39">
        <v>0.13</v>
      </c>
      <c r="I2016" s="39">
        <v>182950452.51078299</v>
      </c>
    </row>
    <row r="2017" spans="1:9" x14ac:dyDescent="0.25">
      <c r="A2017" s="40">
        <v>41288</v>
      </c>
      <c r="B2017" s="39" t="s">
        <v>41</v>
      </c>
      <c r="C2017" s="39" t="s">
        <v>42</v>
      </c>
      <c r="D2017" s="39">
        <v>1382710</v>
      </c>
      <c r="E2017" s="39">
        <v>1391570</v>
      </c>
      <c r="F2017" s="39">
        <v>-0.63668999999999998</v>
      </c>
      <c r="G2017" s="39">
        <v>-8860</v>
      </c>
      <c r="H2017" s="39">
        <v>0.13</v>
      </c>
      <c r="I2017" s="39">
        <v>184027178.427636</v>
      </c>
    </row>
    <row r="2018" spans="1:9" x14ac:dyDescent="0.25">
      <c r="A2018" s="40">
        <v>41285</v>
      </c>
      <c r="B2018" s="39" t="s">
        <v>41</v>
      </c>
      <c r="C2018" s="39" t="s">
        <v>42</v>
      </c>
      <c r="D2018" s="39">
        <v>1391570</v>
      </c>
      <c r="E2018" s="39">
        <v>1407940</v>
      </c>
      <c r="F2018" s="39">
        <v>-1.16269</v>
      </c>
      <c r="G2018" s="39">
        <v>-16370</v>
      </c>
      <c r="H2018" s="39">
        <v>0.12</v>
      </c>
      <c r="I2018" s="39">
        <v>171290670.59437299</v>
      </c>
    </row>
    <row r="2019" spans="1:9" x14ac:dyDescent="0.25">
      <c r="A2019" s="40">
        <v>41284</v>
      </c>
      <c r="B2019" s="39" t="s">
        <v>41</v>
      </c>
      <c r="C2019" s="39" t="s">
        <v>42</v>
      </c>
      <c r="D2019" s="39">
        <v>1407940</v>
      </c>
      <c r="E2019" s="39">
        <v>1470840</v>
      </c>
      <c r="F2019" s="39">
        <v>-4.2764699999999998</v>
      </c>
      <c r="G2019" s="39">
        <v>-62900</v>
      </c>
      <c r="H2019" s="39">
        <v>0.12</v>
      </c>
      <c r="I2019" s="39">
        <v>169081861.177836</v>
      </c>
    </row>
    <row r="2020" spans="1:9" x14ac:dyDescent="0.25">
      <c r="A2020" s="40">
        <v>41283</v>
      </c>
      <c r="B2020" s="39" t="s">
        <v>41</v>
      </c>
      <c r="C2020" s="39" t="s">
        <v>42</v>
      </c>
      <c r="D2020" s="39">
        <v>1470840</v>
      </c>
      <c r="E2020" s="39">
        <v>1474890</v>
      </c>
      <c r="F2020" s="39">
        <v>-0.27460000000000001</v>
      </c>
      <c r="G2020" s="39">
        <v>-4050</v>
      </c>
      <c r="H2020" s="39">
        <v>0.11</v>
      </c>
      <c r="I2020" s="39">
        <v>167075167.011668</v>
      </c>
    </row>
    <row r="2021" spans="1:9" x14ac:dyDescent="0.25">
      <c r="A2021" s="40">
        <v>41282</v>
      </c>
      <c r="B2021" s="39" t="s">
        <v>41</v>
      </c>
      <c r="C2021" s="39" t="s">
        <v>42</v>
      </c>
      <c r="D2021" s="39">
        <v>1474890</v>
      </c>
      <c r="E2021" s="39">
        <v>1481140</v>
      </c>
      <c r="F2021" s="39">
        <v>-0.42197000000000001</v>
      </c>
      <c r="G2021" s="39">
        <v>-6250</v>
      </c>
      <c r="H2021" s="39">
        <v>0.11</v>
      </c>
      <c r="I2021" s="39">
        <v>155736093.2617</v>
      </c>
    </row>
    <row r="2022" spans="1:9" x14ac:dyDescent="0.25">
      <c r="A2022" s="40">
        <v>41281</v>
      </c>
      <c r="B2022" s="39" t="s">
        <v>41</v>
      </c>
      <c r="C2022" s="39" t="s">
        <v>42</v>
      </c>
      <c r="D2022" s="39">
        <v>1481140</v>
      </c>
      <c r="E2022" s="39">
        <v>1551500</v>
      </c>
      <c r="F2022" s="39">
        <v>-4.5349700000000004</v>
      </c>
      <c r="G2022" s="39">
        <v>-70360</v>
      </c>
      <c r="H2022" s="39">
        <v>0.1</v>
      </c>
      <c r="I2022" s="39">
        <v>151952621.178417</v>
      </c>
    </row>
    <row r="2023" spans="1:9" x14ac:dyDescent="0.25">
      <c r="A2023" s="40">
        <v>41278</v>
      </c>
      <c r="B2023" s="39" t="s">
        <v>41</v>
      </c>
      <c r="C2023" s="39" t="s">
        <v>42</v>
      </c>
      <c r="D2023" s="39">
        <v>1551500</v>
      </c>
      <c r="E2023" s="39">
        <v>1630620</v>
      </c>
      <c r="F2023" s="39">
        <v>-4.8521400000000003</v>
      </c>
      <c r="G2023" s="39">
        <v>-79120</v>
      </c>
      <c r="H2023" s="39">
        <v>0.1</v>
      </c>
      <c r="I2023" s="39">
        <v>155292220.84564099</v>
      </c>
    </row>
    <row r="2024" spans="1:9" x14ac:dyDescent="0.25">
      <c r="A2024" s="40">
        <v>41277</v>
      </c>
      <c r="B2024" s="39" t="s">
        <v>41</v>
      </c>
      <c r="C2024" s="39" t="s">
        <v>42</v>
      </c>
      <c r="D2024" s="39">
        <v>1630620</v>
      </c>
      <c r="E2024" s="39">
        <v>1580740</v>
      </c>
      <c r="F2024" s="39">
        <v>3.1554799999999998</v>
      </c>
      <c r="G2024" s="39">
        <v>49880</v>
      </c>
      <c r="H2024" s="39">
        <v>0.1</v>
      </c>
      <c r="I2024" s="39">
        <v>156688993.512936</v>
      </c>
    </row>
    <row r="2025" spans="1:9" x14ac:dyDescent="0.25">
      <c r="A2025" s="40">
        <v>41276</v>
      </c>
      <c r="B2025" s="39" t="s">
        <v>41</v>
      </c>
      <c r="C2025" s="39" t="s">
        <v>42</v>
      </c>
      <c r="D2025" s="39">
        <v>1580740</v>
      </c>
      <c r="E2025" s="39">
        <v>2013370</v>
      </c>
      <c r="F2025" s="39">
        <v>-21.487850000000002</v>
      </c>
      <c r="G2025" s="39">
        <v>-432630</v>
      </c>
      <c r="H2025" s="39">
        <v>7.0000000000000007E-2</v>
      </c>
      <c r="I2025" s="39">
        <v>105264111.179207</v>
      </c>
    </row>
    <row r="2026" spans="1:9" x14ac:dyDescent="0.25">
      <c r="A2026" s="40">
        <v>41274</v>
      </c>
      <c r="B2026" s="39" t="s">
        <v>41</v>
      </c>
      <c r="C2026" s="39" t="s">
        <v>42</v>
      </c>
      <c r="D2026" s="39">
        <v>2013370</v>
      </c>
      <c r="E2026" s="39">
        <v>3225990</v>
      </c>
      <c r="F2026" s="39">
        <v>-37.589080000000003</v>
      </c>
      <c r="G2026" s="39">
        <v>-1212620</v>
      </c>
      <c r="H2026" s="39">
        <v>0.04</v>
      </c>
      <c r="I2026" s="39">
        <v>84746098.932639405</v>
      </c>
    </row>
    <row r="2027" spans="1:9" x14ac:dyDescent="0.25">
      <c r="A2027" s="40">
        <v>41271</v>
      </c>
      <c r="B2027" s="39" t="s">
        <v>41</v>
      </c>
      <c r="C2027" s="39" t="s">
        <v>42</v>
      </c>
      <c r="D2027" s="39">
        <v>3225990</v>
      </c>
      <c r="E2027" s="39">
        <v>2454710</v>
      </c>
      <c r="F2027" s="39">
        <v>31.42041</v>
      </c>
      <c r="G2027" s="39">
        <v>771280</v>
      </c>
      <c r="H2027" s="39">
        <v>0.04</v>
      </c>
      <c r="I2027" s="39">
        <v>116431355.775592</v>
      </c>
    </row>
    <row r="2028" spans="1:9" x14ac:dyDescent="0.25">
      <c r="A2028" s="40">
        <v>41270</v>
      </c>
      <c r="B2028" s="39" t="s">
        <v>41</v>
      </c>
      <c r="C2028" s="39" t="s">
        <v>42</v>
      </c>
      <c r="D2028" s="39">
        <v>2454710</v>
      </c>
      <c r="E2028" s="39">
        <v>2540850</v>
      </c>
      <c r="F2028" s="39">
        <v>-3.3902000000000001</v>
      </c>
      <c r="G2028" s="39">
        <v>-86140</v>
      </c>
      <c r="H2028" s="39">
        <v>0.04</v>
      </c>
      <c r="I2028" s="39">
        <v>109459610.102807</v>
      </c>
    </row>
    <row r="2029" spans="1:9" x14ac:dyDescent="0.25">
      <c r="A2029" s="40">
        <v>41269</v>
      </c>
      <c r="B2029" s="39" t="s">
        <v>41</v>
      </c>
      <c r="C2029" s="39" t="s">
        <v>42</v>
      </c>
      <c r="D2029" s="39">
        <v>2540850</v>
      </c>
      <c r="E2029" s="39">
        <v>2342280</v>
      </c>
      <c r="F2029" s="39">
        <v>8.4776399999999992</v>
      </c>
      <c r="G2029" s="39">
        <v>198570</v>
      </c>
      <c r="H2029" s="39">
        <v>0.05</v>
      </c>
      <c r="I2029" s="39">
        <v>115841586.27015699</v>
      </c>
    </row>
    <row r="2030" spans="1:9" x14ac:dyDescent="0.25">
      <c r="A2030" s="40">
        <v>41267</v>
      </c>
      <c r="B2030" s="39" t="s">
        <v>41</v>
      </c>
      <c r="C2030" s="39" t="s">
        <v>42</v>
      </c>
      <c r="D2030" s="39">
        <v>2342280</v>
      </c>
      <c r="E2030" s="39">
        <v>2243970</v>
      </c>
      <c r="F2030" s="39">
        <v>4.3810700000000002</v>
      </c>
      <c r="G2030" s="39">
        <v>98310</v>
      </c>
      <c r="H2030" s="39">
        <v>0.05</v>
      </c>
      <c r="I2030" s="39">
        <v>107959589.018582</v>
      </c>
    </row>
    <row r="2031" spans="1:9" x14ac:dyDescent="0.25">
      <c r="A2031" s="40">
        <v>41264</v>
      </c>
      <c r="B2031" s="39" t="s">
        <v>41</v>
      </c>
      <c r="C2031" s="39" t="s">
        <v>42</v>
      </c>
      <c r="D2031" s="39">
        <v>2243970</v>
      </c>
      <c r="E2031" s="39">
        <v>2075740</v>
      </c>
      <c r="F2031" s="39">
        <v>8.1045800000000003</v>
      </c>
      <c r="G2031" s="39">
        <v>168230</v>
      </c>
      <c r="H2031" s="39">
        <v>0.05</v>
      </c>
      <c r="I2031" s="39">
        <v>104550302.267802</v>
      </c>
    </row>
    <row r="2032" spans="1:9" x14ac:dyDescent="0.25">
      <c r="A2032" s="40">
        <v>41263</v>
      </c>
      <c r="B2032" s="39" t="s">
        <v>41</v>
      </c>
      <c r="C2032" s="39" t="s">
        <v>42</v>
      </c>
      <c r="D2032" s="39">
        <v>2075740</v>
      </c>
      <c r="E2032" s="39">
        <v>1984910</v>
      </c>
      <c r="F2032" s="39">
        <v>4.5760300000000003</v>
      </c>
      <c r="G2032" s="39">
        <v>90830</v>
      </c>
      <c r="H2032" s="39">
        <v>0.05</v>
      </c>
      <c r="I2032" s="39">
        <v>107090886.183134</v>
      </c>
    </row>
    <row r="2033" spans="1:9" x14ac:dyDescent="0.25">
      <c r="A2033" s="40">
        <v>41262</v>
      </c>
      <c r="B2033" s="39" t="s">
        <v>41</v>
      </c>
      <c r="C2033" s="39" t="s">
        <v>42</v>
      </c>
      <c r="D2033" s="39">
        <v>1984910</v>
      </c>
      <c r="E2033" s="39">
        <v>1776600</v>
      </c>
      <c r="F2033" s="39">
        <v>11.725210000000001</v>
      </c>
      <c r="G2033" s="39">
        <v>208310</v>
      </c>
      <c r="H2033" s="39">
        <v>0.06</v>
      </c>
      <c r="I2033" s="39">
        <v>122253915.09908</v>
      </c>
    </row>
    <row r="2034" spans="1:9" x14ac:dyDescent="0.25">
      <c r="A2034" s="40">
        <v>41261</v>
      </c>
      <c r="B2034" s="39" t="s">
        <v>41</v>
      </c>
      <c r="C2034" s="39" t="s">
        <v>42</v>
      </c>
      <c r="D2034" s="39">
        <v>1776600</v>
      </c>
      <c r="E2034" s="39">
        <v>1859410</v>
      </c>
      <c r="F2034" s="39">
        <v>-4.4535600000000004</v>
      </c>
      <c r="G2034" s="39">
        <v>-82810</v>
      </c>
      <c r="H2034" s="39">
        <v>0.06</v>
      </c>
      <c r="I2034" s="39">
        <v>107647155.014094</v>
      </c>
    </row>
    <row r="2035" spans="1:9" x14ac:dyDescent="0.25">
      <c r="A2035" s="40">
        <v>41260</v>
      </c>
      <c r="B2035" s="39" t="s">
        <v>41</v>
      </c>
      <c r="C2035" s="39" t="s">
        <v>42</v>
      </c>
      <c r="D2035" s="39">
        <v>1859410</v>
      </c>
      <c r="E2035" s="39">
        <v>2025160</v>
      </c>
      <c r="F2035" s="39">
        <v>-8.1845400000000001</v>
      </c>
      <c r="G2035" s="39">
        <v>-165750</v>
      </c>
      <c r="H2035" s="39">
        <v>0.06</v>
      </c>
      <c r="I2035" s="39">
        <v>105227110.931417</v>
      </c>
    </row>
    <row r="2036" spans="1:9" x14ac:dyDescent="0.25">
      <c r="A2036" s="40">
        <v>41257</v>
      </c>
      <c r="B2036" s="39" t="s">
        <v>41</v>
      </c>
      <c r="C2036" s="39" t="s">
        <v>42</v>
      </c>
      <c r="D2036" s="39">
        <v>2025160</v>
      </c>
      <c r="E2036" s="39">
        <v>2045310</v>
      </c>
      <c r="F2036" s="39">
        <v>-0.98517999999999994</v>
      </c>
      <c r="G2036" s="39">
        <v>-20150</v>
      </c>
      <c r="H2036" s="39">
        <v>0.06</v>
      </c>
      <c r="I2036" s="39">
        <v>116632339.682732</v>
      </c>
    </row>
    <row r="2037" spans="1:9" x14ac:dyDescent="0.25">
      <c r="A2037" s="40">
        <v>41256</v>
      </c>
      <c r="B2037" s="39" t="s">
        <v>41</v>
      </c>
      <c r="C2037" s="39" t="s">
        <v>42</v>
      </c>
      <c r="D2037" s="39">
        <v>2045310</v>
      </c>
      <c r="E2037" s="39">
        <v>1983590</v>
      </c>
      <c r="F2037" s="39">
        <v>3.1115300000000001</v>
      </c>
      <c r="G2037" s="39">
        <v>61720</v>
      </c>
      <c r="H2037" s="39">
        <v>7.0000000000000007E-2</v>
      </c>
      <c r="I2037" s="39">
        <v>145404496.76622599</v>
      </c>
    </row>
    <row r="2038" spans="1:9" x14ac:dyDescent="0.25">
      <c r="A2038" s="40">
        <v>41255</v>
      </c>
      <c r="B2038" s="39" t="s">
        <v>41</v>
      </c>
      <c r="C2038" s="39" t="s">
        <v>42</v>
      </c>
      <c r="D2038" s="39">
        <v>1983590</v>
      </c>
      <c r="E2038" s="39">
        <v>1841580</v>
      </c>
      <c r="F2038" s="39">
        <v>7.7113100000000001</v>
      </c>
      <c r="G2038" s="39">
        <v>142010</v>
      </c>
      <c r="H2038" s="39">
        <v>7.0000000000000007E-2</v>
      </c>
      <c r="I2038" s="39">
        <v>135065949.099069</v>
      </c>
    </row>
    <row r="2039" spans="1:9" x14ac:dyDescent="0.25">
      <c r="A2039" s="40">
        <v>41254</v>
      </c>
      <c r="B2039" s="39" t="s">
        <v>41</v>
      </c>
      <c r="C2039" s="39" t="s">
        <v>42</v>
      </c>
      <c r="D2039" s="39">
        <v>1841580</v>
      </c>
      <c r="E2039" s="39">
        <v>1963470</v>
      </c>
      <c r="F2039" s="39">
        <v>-6.2078899999999999</v>
      </c>
      <c r="G2039" s="39">
        <v>-121890</v>
      </c>
      <c r="H2039" s="39">
        <v>7.0000000000000007E-2</v>
      </c>
      <c r="I2039" s="39">
        <v>121713091.51460899</v>
      </c>
    </row>
    <row r="2040" spans="1:9" x14ac:dyDescent="0.25">
      <c r="A2040" s="40">
        <v>41253</v>
      </c>
      <c r="B2040" s="39" t="s">
        <v>41</v>
      </c>
      <c r="C2040" s="39" t="s">
        <v>42</v>
      </c>
      <c r="D2040" s="39">
        <v>1963470</v>
      </c>
      <c r="E2040" s="39">
        <v>1993150</v>
      </c>
      <c r="F2040" s="39">
        <v>-1.4891000000000001</v>
      </c>
      <c r="G2040" s="39">
        <v>-29680</v>
      </c>
      <c r="H2040" s="39">
        <v>0.06</v>
      </c>
      <c r="I2040" s="39">
        <v>117006449.765576</v>
      </c>
    </row>
    <row r="2041" spans="1:9" x14ac:dyDescent="0.25">
      <c r="A2041" s="40">
        <v>41250</v>
      </c>
      <c r="B2041" s="39" t="s">
        <v>41</v>
      </c>
      <c r="C2041" s="39" t="s">
        <v>42</v>
      </c>
      <c r="D2041" s="39">
        <v>1993150</v>
      </c>
      <c r="E2041" s="39">
        <v>2090490</v>
      </c>
      <c r="F2041" s="39">
        <v>-4.65632</v>
      </c>
      <c r="G2041" s="39">
        <v>-97340</v>
      </c>
      <c r="H2041" s="39">
        <v>0.06</v>
      </c>
      <c r="I2041" s="39">
        <v>118775130.432478</v>
      </c>
    </row>
    <row r="2042" spans="1:9" x14ac:dyDescent="0.25">
      <c r="A2042" s="40">
        <v>41249</v>
      </c>
      <c r="B2042" s="39" t="s">
        <v>41</v>
      </c>
      <c r="C2042" s="39" t="s">
        <v>42</v>
      </c>
      <c r="D2042" s="39">
        <v>2090490</v>
      </c>
      <c r="E2042" s="39">
        <v>2018270</v>
      </c>
      <c r="F2042" s="39">
        <v>3.5783100000000001</v>
      </c>
      <c r="G2042" s="39">
        <v>72220</v>
      </c>
      <c r="H2042" s="39">
        <v>0.06</v>
      </c>
      <c r="I2042" s="39">
        <v>118304313.26658399</v>
      </c>
    </row>
    <row r="2043" spans="1:9" x14ac:dyDescent="0.25">
      <c r="A2043" s="40">
        <v>41248</v>
      </c>
      <c r="B2043" s="39" t="s">
        <v>41</v>
      </c>
      <c r="C2043" s="39" t="s">
        <v>42</v>
      </c>
      <c r="D2043" s="39">
        <v>2018270</v>
      </c>
      <c r="E2043" s="39">
        <v>2136090</v>
      </c>
      <c r="F2043" s="39">
        <v>-5.5156900000000002</v>
      </c>
      <c r="G2043" s="39">
        <v>-117820</v>
      </c>
      <c r="H2043" s="39">
        <v>0.06</v>
      </c>
      <c r="I2043" s="39">
        <v>119262938.099344</v>
      </c>
    </row>
    <row r="2044" spans="1:9" x14ac:dyDescent="0.25">
      <c r="A2044" s="40">
        <v>41247</v>
      </c>
      <c r="B2044" s="39" t="s">
        <v>41</v>
      </c>
      <c r="C2044" s="39" t="s">
        <v>42</v>
      </c>
      <c r="D2044" s="39">
        <v>2136090</v>
      </c>
      <c r="E2044" s="39">
        <v>2100810</v>
      </c>
      <c r="F2044" s="39">
        <v>1.6793499999999999</v>
      </c>
      <c r="G2044" s="39">
        <v>35280</v>
      </c>
      <c r="H2044" s="39">
        <v>0.06</v>
      </c>
      <c r="I2044" s="39">
        <v>128361208.266946</v>
      </c>
    </row>
    <row r="2045" spans="1:9" x14ac:dyDescent="0.25">
      <c r="A2045" s="40">
        <v>41246</v>
      </c>
      <c r="B2045" s="39" t="s">
        <v>41</v>
      </c>
      <c r="C2045" s="39" t="s">
        <v>42</v>
      </c>
      <c r="D2045" s="39">
        <v>2100810</v>
      </c>
      <c r="E2045" s="39">
        <v>1924060</v>
      </c>
      <c r="F2045" s="39">
        <v>9.1862999999999992</v>
      </c>
      <c r="G2045" s="39">
        <v>176750</v>
      </c>
      <c r="H2045" s="39">
        <v>7.0000000000000007E-2</v>
      </c>
      <c r="I2045" s="39">
        <v>153551704.266666</v>
      </c>
    </row>
    <row r="2046" spans="1:9" x14ac:dyDescent="0.25">
      <c r="A2046" s="40">
        <v>41243</v>
      </c>
      <c r="B2046" s="39" t="s">
        <v>41</v>
      </c>
      <c r="C2046" s="39" t="s">
        <v>42</v>
      </c>
      <c r="D2046" s="39">
        <v>1924060</v>
      </c>
      <c r="E2046" s="39">
        <v>1864230</v>
      </c>
      <c r="F2046" s="39">
        <v>3.2093699999999998</v>
      </c>
      <c r="G2046" s="39">
        <v>59830</v>
      </c>
      <c r="H2046" s="39">
        <v>0.08</v>
      </c>
      <c r="I2046" s="39">
        <v>144480872.18193001</v>
      </c>
    </row>
    <row r="2047" spans="1:9" x14ac:dyDescent="0.25">
      <c r="A2047" s="40">
        <v>41242</v>
      </c>
      <c r="B2047" s="39" t="s">
        <v>41</v>
      </c>
      <c r="C2047" s="39" t="s">
        <v>42</v>
      </c>
      <c r="D2047" s="39">
        <v>1864230</v>
      </c>
      <c r="E2047" s="39">
        <v>1928060</v>
      </c>
      <c r="F2047" s="39">
        <v>-3.3105799999999999</v>
      </c>
      <c r="G2047" s="39">
        <v>-63830</v>
      </c>
      <c r="H2047" s="39">
        <v>0.08</v>
      </c>
      <c r="I2047" s="39">
        <v>139988137.76478899</v>
      </c>
    </row>
    <row r="2048" spans="1:9" x14ac:dyDescent="0.25">
      <c r="A2048" s="40">
        <v>41241</v>
      </c>
      <c r="B2048" s="39" t="s">
        <v>41</v>
      </c>
      <c r="C2048" s="39" t="s">
        <v>42</v>
      </c>
      <c r="D2048" s="39">
        <v>1928060</v>
      </c>
      <c r="E2048" s="39">
        <v>2084310</v>
      </c>
      <c r="F2048" s="39">
        <v>-7.4964899999999997</v>
      </c>
      <c r="G2048" s="39">
        <v>-156250</v>
      </c>
      <c r="H2048" s="39">
        <v>0.08</v>
      </c>
      <c r="I2048" s="39">
        <v>144781238.848629</v>
      </c>
    </row>
    <row r="2049" spans="1:9" x14ac:dyDescent="0.25">
      <c r="A2049" s="40">
        <v>41240</v>
      </c>
      <c r="B2049" s="39" t="s">
        <v>41</v>
      </c>
      <c r="C2049" s="39" t="s">
        <v>42</v>
      </c>
      <c r="D2049" s="39">
        <v>2084310</v>
      </c>
      <c r="E2049" s="39">
        <v>1956160</v>
      </c>
      <c r="F2049" s="39">
        <v>6.5510999999999999</v>
      </c>
      <c r="G2049" s="39">
        <v>128150</v>
      </c>
      <c r="H2049" s="39">
        <v>0.08</v>
      </c>
      <c r="I2049" s="39">
        <v>167978016.76653501</v>
      </c>
    </row>
    <row r="2050" spans="1:9" x14ac:dyDescent="0.25">
      <c r="A2050" s="40">
        <v>41239</v>
      </c>
      <c r="B2050" s="39" t="s">
        <v>41</v>
      </c>
      <c r="C2050" s="39" t="s">
        <v>42</v>
      </c>
      <c r="D2050" s="39">
        <v>1956160</v>
      </c>
      <c r="E2050" s="39">
        <v>2082860</v>
      </c>
      <c r="F2050" s="39">
        <v>-6.0829800000000001</v>
      </c>
      <c r="G2050" s="39">
        <v>-126700</v>
      </c>
      <c r="H2050" s="39">
        <v>0.08</v>
      </c>
      <c r="I2050" s="39">
        <v>156672114.68218499</v>
      </c>
    </row>
    <row r="2051" spans="1:9" x14ac:dyDescent="0.25">
      <c r="A2051" s="40">
        <v>41236</v>
      </c>
      <c r="B2051" s="39" t="s">
        <v>41</v>
      </c>
      <c r="C2051" s="39" t="s">
        <v>42</v>
      </c>
      <c r="D2051" s="39">
        <v>2082860</v>
      </c>
      <c r="E2051" s="39">
        <v>2176310</v>
      </c>
      <c r="F2051" s="39">
        <v>-4.2939699999999998</v>
      </c>
      <c r="G2051" s="39">
        <v>-93450</v>
      </c>
      <c r="H2051" s="39">
        <v>0.08</v>
      </c>
      <c r="I2051" s="39">
        <v>166819728.849857</v>
      </c>
    </row>
    <row r="2052" spans="1:9" x14ac:dyDescent="0.25">
      <c r="A2052" s="40">
        <v>41234</v>
      </c>
      <c r="B2052" s="39" t="s">
        <v>41</v>
      </c>
      <c r="C2052" s="39" t="s">
        <v>42</v>
      </c>
      <c r="D2052" s="39">
        <v>2176310</v>
      </c>
      <c r="E2052" s="39">
        <v>2162560</v>
      </c>
      <c r="F2052" s="39">
        <v>0.63582000000000005</v>
      </c>
      <c r="G2052" s="39">
        <v>13750</v>
      </c>
      <c r="H2052" s="39">
        <v>0.08</v>
      </c>
      <c r="I2052" s="39">
        <v>167775365.10059801</v>
      </c>
    </row>
    <row r="2053" spans="1:9" x14ac:dyDescent="0.25">
      <c r="A2053" s="40">
        <v>41233</v>
      </c>
      <c r="B2053" s="39" t="s">
        <v>41</v>
      </c>
      <c r="C2053" s="39" t="s">
        <v>42</v>
      </c>
      <c r="D2053" s="39">
        <v>2162560</v>
      </c>
      <c r="E2053" s="39">
        <v>2213600</v>
      </c>
      <c r="F2053" s="39">
        <v>-2.3057500000000002</v>
      </c>
      <c r="G2053" s="39">
        <v>-51040</v>
      </c>
      <c r="H2053" s="39">
        <v>7.0000000000000007E-2</v>
      </c>
      <c r="I2053" s="39">
        <v>160227674.68382201</v>
      </c>
    </row>
    <row r="2054" spans="1:9" x14ac:dyDescent="0.25">
      <c r="A2054" s="40">
        <v>41232</v>
      </c>
      <c r="B2054" s="39" t="s">
        <v>41</v>
      </c>
      <c r="C2054" s="39" t="s">
        <v>42</v>
      </c>
      <c r="D2054" s="39">
        <v>2213600</v>
      </c>
      <c r="E2054" s="39">
        <v>2690960</v>
      </c>
      <c r="F2054" s="39">
        <v>-17.73939</v>
      </c>
      <c r="G2054" s="39">
        <v>-477360</v>
      </c>
      <c r="H2054" s="39">
        <v>7.0000000000000007E-2</v>
      </c>
      <c r="I2054" s="39">
        <v>144086913.350894</v>
      </c>
    </row>
    <row r="2055" spans="1:9" x14ac:dyDescent="0.25">
      <c r="A2055" s="40">
        <v>41229</v>
      </c>
      <c r="B2055" s="39" t="s">
        <v>41</v>
      </c>
      <c r="C2055" s="39" t="s">
        <v>42</v>
      </c>
      <c r="D2055" s="39">
        <v>2690960</v>
      </c>
      <c r="E2055" s="39">
        <v>3007240</v>
      </c>
      <c r="F2055" s="39">
        <v>-10.51728</v>
      </c>
      <c r="G2055" s="39">
        <v>-316280</v>
      </c>
      <c r="H2055" s="39">
        <v>0.04</v>
      </c>
      <c r="I2055" s="39">
        <v>110576031.354681</v>
      </c>
    </row>
    <row r="2056" spans="1:9" x14ac:dyDescent="0.25">
      <c r="A2056" s="40">
        <v>41228</v>
      </c>
      <c r="B2056" s="39" t="s">
        <v>41</v>
      </c>
      <c r="C2056" s="39" t="s">
        <v>42</v>
      </c>
      <c r="D2056" s="39">
        <v>3007240</v>
      </c>
      <c r="E2056" s="39">
        <v>2957590</v>
      </c>
      <c r="F2056" s="39">
        <v>1.6787300000000001</v>
      </c>
      <c r="G2056" s="39">
        <v>49650</v>
      </c>
      <c r="H2056" s="39">
        <v>0.05</v>
      </c>
      <c r="I2056" s="39">
        <v>137105083.69052401</v>
      </c>
    </row>
    <row r="2057" spans="1:9" x14ac:dyDescent="0.25">
      <c r="A2057" s="40">
        <v>41227</v>
      </c>
      <c r="B2057" s="39" t="s">
        <v>41</v>
      </c>
      <c r="C2057" s="39" t="s">
        <v>42</v>
      </c>
      <c r="D2057" s="39">
        <v>2957590</v>
      </c>
      <c r="E2057" s="39">
        <v>2708010</v>
      </c>
      <c r="F2057" s="39">
        <v>9.2163599999999999</v>
      </c>
      <c r="G2057" s="39">
        <v>249580</v>
      </c>
      <c r="H2057" s="39">
        <v>0.06</v>
      </c>
      <c r="I2057" s="39">
        <v>182162897.44013</v>
      </c>
    </row>
    <row r="2058" spans="1:9" x14ac:dyDescent="0.25">
      <c r="A2058" s="40">
        <v>41226</v>
      </c>
      <c r="B2058" s="39" t="s">
        <v>41</v>
      </c>
      <c r="C2058" s="39" t="s">
        <v>42</v>
      </c>
      <c r="D2058" s="39">
        <v>2708010</v>
      </c>
      <c r="E2058" s="39">
        <v>2753530</v>
      </c>
      <c r="F2058" s="39">
        <v>-1.6531499999999999</v>
      </c>
      <c r="G2058" s="39">
        <v>-45520</v>
      </c>
      <c r="H2058" s="39">
        <v>0.06</v>
      </c>
      <c r="I2058" s="39">
        <v>166790849.271483</v>
      </c>
    </row>
    <row r="2059" spans="1:9" x14ac:dyDescent="0.25">
      <c r="A2059" s="40">
        <v>41225</v>
      </c>
      <c r="B2059" s="39" t="s">
        <v>41</v>
      </c>
      <c r="C2059" s="39" t="s">
        <v>42</v>
      </c>
      <c r="D2059" s="39">
        <v>2753530</v>
      </c>
      <c r="E2059" s="39">
        <v>3190430</v>
      </c>
      <c r="F2059" s="39">
        <v>-13.69408</v>
      </c>
      <c r="G2059" s="39">
        <v>-436900</v>
      </c>
      <c r="H2059" s="39">
        <v>0.05</v>
      </c>
      <c r="I2059" s="39">
        <v>139305671.93851101</v>
      </c>
    </row>
    <row r="2060" spans="1:9" x14ac:dyDescent="0.25">
      <c r="A2060" s="40">
        <v>41222</v>
      </c>
      <c r="B2060" s="39" t="s">
        <v>41</v>
      </c>
      <c r="C2060" s="39" t="s">
        <v>42</v>
      </c>
      <c r="D2060" s="39">
        <v>3190430</v>
      </c>
      <c r="E2060" s="39">
        <v>3113020</v>
      </c>
      <c r="F2060" s="39">
        <v>2.48665</v>
      </c>
      <c r="G2060" s="39">
        <v>77410</v>
      </c>
      <c r="H2060" s="39">
        <v>0.05</v>
      </c>
      <c r="I2060" s="39">
        <v>147052236.10864401</v>
      </c>
    </row>
    <row r="2061" spans="1:9" x14ac:dyDescent="0.25">
      <c r="A2061" s="40">
        <v>41221</v>
      </c>
      <c r="B2061" s="39" t="s">
        <v>41</v>
      </c>
      <c r="C2061" s="39" t="s">
        <v>42</v>
      </c>
      <c r="D2061" s="39">
        <v>3113020</v>
      </c>
      <c r="E2061" s="39">
        <v>3197340</v>
      </c>
      <c r="F2061" s="39">
        <v>-2.6371899999999999</v>
      </c>
      <c r="G2061" s="39">
        <v>-84320</v>
      </c>
      <c r="H2061" s="39">
        <v>0.05</v>
      </c>
      <c r="I2061" s="39">
        <v>168388440.19136301</v>
      </c>
    </row>
    <row r="2062" spans="1:9" x14ac:dyDescent="0.25">
      <c r="A2062" s="40">
        <v>41220</v>
      </c>
      <c r="B2062" s="39" t="s">
        <v>41</v>
      </c>
      <c r="C2062" s="39" t="s">
        <v>42</v>
      </c>
      <c r="D2062" s="39">
        <v>3197340</v>
      </c>
      <c r="E2062" s="39">
        <v>2717080</v>
      </c>
      <c r="F2062" s="39">
        <v>17.67559</v>
      </c>
      <c r="G2062" s="39">
        <v>480260</v>
      </c>
      <c r="H2062" s="39">
        <v>0.05</v>
      </c>
      <c r="I2062" s="39">
        <v>172949449.525365</v>
      </c>
    </row>
    <row r="2063" spans="1:9" x14ac:dyDescent="0.25">
      <c r="A2063" s="40">
        <v>41219</v>
      </c>
      <c r="B2063" s="39" t="s">
        <v>41</v>
      </c>
      <c r="C2063" s="39" t="s">
        <v>42</v>
      </c>
      <c r="D2063" s="39">
        <v>2717080</v>
      </c>
      <c r="E2063" s="39">
        <v>3013150</v>
      </c>
      <c r="F2063" s="39">
        <v>-9.8259299999999996</v>
      </c>
      <c r="G2063" s="39">
        <v>-296070</v>
      </c>
      <c r="H2063" s="39">
        <v>0.06</v>
      </c>
      <c r="I2063" s="39">
        <v>165990945.68822199</v>
      </c>
    </row>
    <row r="2064" spans="1:9" x14ac:dyDescent="0.25">
      <c r="A2064" s="40">
        <v>41218</v>
      </c>
      <c r="B2064" s="39" t="s">
        <v>41</v>
      </c>
      <c r="C2064" s="39" t="s">
        <v>42</v>
      </c>
      <c r="D2064" s="39">
        <v>3013150</v>
      </c>
      <c r="E2064" s="39">
        <v>2916670</v>
      </c>
      <c r="F2064" s="39">
        <v>3.3078799999999999</v>
      </c>
      <c r="G2064" s="39">
        <v>96480</v>
      </c>
      <c r="H2064" s="39">
        <v>0.06</v>
      </c>
      <c r="I2064" s="39">
        <v>172025755.44057</v>
      </c>
    </row>
    <row r="2065" spans="1:9" x14ac:dyDescent="0.25">
      <c r="A2065" s="40">
        <v>41215</v>
      </c>
      <c r="B2065" s="39" t="s">
        <v>41</v>
      </c>
      <c r="C2065" s="39" t="s">
        <v>42</v>
      </c>
      <c r="D2065" s="39">
        <v>2916670</v>
      </c>
      <c r="E2065" s="39">
        <v>2669720</v>
      </c>
      <c r="F2065" s="39">
        <v>9.2500300000000006</v>
      </c>
      <c r="G2065" s="39">
        <v>246950</v>
      </c>
      <c r="H2065" s="39">
        <v>7.0000000000000007E-2</v>
      </c>
      <c r="I2065" s="39">
        <v>192767581.439805</v>
      </c>
    </row>
    <row r="2066" spans="1:9" x14ac:dyDescent="0.25">
      <c r="A2066" s="40">
        <v>41214</v>
      </c>
      <c r="B2066" s="39" t="s">
        <v>41</v>
      </c>
      <c r="C2066" s="39" t="s">
        <v>42</v>
      </c>
      <c r="D2066" s="39">
        <v>2669720</v>
      </c>
      <c r="E2066" s="39">
        <v>3305900</v>
      </c>
      <c r="F2066" s="39">
        <v>-19.243780000000001</v>
      </c>
      <c r="G2066" s="39">
        <v>-636180</v>
      </c>
      <c r="H2066" s="39">
        <v>0.06</v>
      </c>
      <c r="I2066" s="39">
        <v>165767364.35451299</v>
      </c>
    </row>
    <row r="2067" spans="1:9" x14ac:dyDescent="0.25">
      <c r="A2067" s="40">
        <v>41213</v>
      </c>
      <c r="B2067" s="39" t="s">
        <v>41</v>
      </c>
      <c r="C2067" s="39" t="s">
        <v>42</v>
      </c>
      <c r="D2067" s="39">
        <v>3305900</v>
      </c>
      <c r="E2067" s="39">
        <v>3083030</v>
      </c>
      <c r="F2067" s="39">
        <v>7.2289300000000001</v>
      </c>
      <c r="G2067" s="39">
        <v>222870</v>
      </c>
      <c r="H2067" s="39">
        <v>0.05</v>
      </c>
      <c r="I2067" s="39">
        <v>165598040.85956001</v>
      </c>
    </row>
    <row r="2068" spans="1:9" x14ac:dyDescent="0.25">
      <c r="A2068" s="40">
        <v>41208</v>
      </c>
      <c r="B2068" s="39" t="s">
        <v>41</v>
      </c>
      <c r="C2068" s="39" t="s">
        <v>42</v>
      </c>
      <c r="D2068" s="39">
        <v>3083030</v>
      </c>
      <c r="E2068" s="39">
        <v>3095350</v>
      </c>
      <c r="F2068" s="39">
        <v>-0.39801999999999998</v>
      </c>
      <c r="G2068" s="39">
        <v>-12320</v>
      </c>
      <c r="H2068" s="39">
        <v>0.05</v>
      </c>
      <c r="I2068" s="39">
        <v>139018961.10779199</v>
      </c>
    </row>
    <row r="2069" spans="1:9" x14ac:dyDescent="0.25">
      <c r="A2069" s="40">
        <v>41207</v>
      </c>
      <c r="B2069" s="39" t="s">
        <v>41</v>
      </c>
      <c r="C2069" s="39" t="s">
        <v>42</v>
      </c>
      <c r="D2069" s="39">
        <v>3095350</v>
      </c>
      <c r="E2069" s="39">
        <v>3229240</v>
      </c>
      <c r="F2069" s="39">
        <v>-4.1461800000000002</v>
      </c>
      <c r="G2069" s="39">
        <v>-133890</v>
      </c>
      <c r="H2069" s="39">
        <v>0.05</v>
      </c>
      <c r="I2069" s="39">
        <v>142669840.441223</v>
      </c>
    </row>
    <row r="2070" spans="1:9" x14ac:dyDescent="0.25">
      <c r="A2070" s="40">
        <v>41206</v>
      </c>
      <c r="B2070" s="39" t="s">
        <v>41</v>
      </c>
      <c r="C2070" s="39" t="s">
        <v>42</v>
      </c>
      <c r="D2070" s="39">
        <v>3229240</v>
      </c>
      <c r="E2070" s="39">
        <v>3376840</v>
      </c>
      <c r="F2070" s="39">
        <v>-4.3709499999999997</v>
      </c>
      <c r="G2070" s="39">
        <v>-147600</v>
      </c>
      <c r="H2070" s="39">
        <v>0.05</v>
      </c>
      <c r="I2070" s="39">
        <v>158528773.692285</v>
      </c>
    </row>
    <row r="2071" spans="1:9" x14ac:dyDescent="0.25">
      <c r="A2071" s="40">
        <v>41205</v>
      </c>
      <c r="B2071" s="39" t="s">
        <v>41</v>
      </c>
      <c r="C2071" s="39" t="s">
        <v>42</v>
      </c>
      <c r="D2071" s="39">
        <v>3376840</v>
      </c>
      <c r="E2071" s="39">
        <v>2807900</v>
      </c>
      <c r="F2071" s="39">
        <v>20.262119999999999</v>
      </c>
      <c r="G2071" s="39">
        <v>568940</v>
      </c>
      <c r="H2071" s="39">
        <v>0.05</v>
      </c>
      <c r="I2071" s="39">
        <v>179282063.69345599</v>
      </c>
    </row>
    <row r="2072" spans="1:9" x14ac:dyDescent="0.25">
      <c r="A2072" s="40">
        <v>41204</v>
      </c>
      <c r="B2072" s="39" t="s">
        <v>41</v>
      </c>
      <c r="C2072" s="39" t="s">
        <v>42</v>
      </c>
      <c r="D2072" s="39">
        <v>2807900</v>
      </c>
      <c r="E2072" s="39">
        <v>2895810</v>
      </c>
      <c r="F2072" s="39">
        <v>-3.0357699999999999</v>
      </c>
      <c r="G2072" s="39">
        <v>-87910</v>
      </c>
      <c r="H2072" s="39">
        <v>0.06</v>
      </c>
      <c r="I2072" s="39">
        <v>171539290.855609</v>
      </c>
    </row>
    <row r="2073" spans="1:9" x14ac:dyDescent="0.25">
      <c r="A2073" s="40">
        <v>41201</v>
      </c>
      <c r="B2073" s="39" t="s">
        <v>41</v>
      </c>
      <c r="C2073" s="39" t="s">
        <v>42</v>
      </c>
      <c r="D2073" s="39">
        <v>2895810</v>
      </c>
      <c r="E2073" s="39">
        <v>2616580</v>
      </c>
      <c r="F2073" s="39">
        <v>10.671559999999999</v>
      </c>
      <c r="G2073" s="39">
        <v>279230</v>
      </c>
      <c r="H2073" s="39">
        <v>7.0000000000000007E-2</v>
      </c>
      <c r="I2073" s="39">
        <v>208763769.272973</v>
      </c>
    </row>
    <row r="2074" spans="1:9" x14ac:dyDescent="0.25">
      <c r="A2074" s="40">
        <v>41200</v>
      </c>
      <c r="B2074" s="39" t="s">
        <v>41</v>
      </c>
      <c r="C2074" s="39" t="s">
        <v>42</v>
      </c>
      <c r="D2074" s="39">
        <v>2616580</v>
      </c>
      <c r="E2074" s="39">
        <v>2541020</v>
      </c>
      <c r="F2074" s="39">
        <v>2.9736099999999999</v>
      </c>
      <c r="G2074" s="39">
        <v>75560</v>
      </c>
      <c r="H2074" s="39">
        <v>0.08</v>
      </c>
      <c r="I2074" s="39">
        <v>209566253.187424</v>
      </c>
    </row>
    <row r="2075" spans="1:9" x14ac:dyDescent="0.25">
      <c r="A2075" s="40">
        <v>41199</v>
      </c>
      <c r="B2075" s="39" t="s">
        <v>41</v>
      </c>
      <c r="C2075" s="39" t="s">
        <v>42</v>
      </c>
      <c r="D2075" s="39">
        <v>2541020</v>
      </c>
      <c r="E2075" s="39">
        <v>2635590</v>
      </c>
      <c r="F2075" s="39">
        <v>-3.58819</v>
      </c>
      <c r="G2075" s="39">
        <v>-94570</v>
      </c>
      <c r="H2075" s="39">
        <v>7.0000000000000007E-2</v>
      </c>
      <c r="I2075" s="39">
        <v>188268406.85349199</v>
      </c>
    </row>
    <row r="2076" spans="1:9" x14ac:dyDescent="0.25">
      <c r="A2076" s="40">
        <v>41198</v>
      </c>
      <c r="B2076" s="39" t="s">
        <v>41</v>
      </c>
      <c r="C2076" s="39" t="s">
        <v>42</v>
      </c>
      <c r="D2076" s="39">
        <v>2635590</v>
      </c>
      <c r="E2076" s="39">
        <v>2762180</v>
      </c>
      <c r="F2076" s="39">
        <v>-4.5829700000000004</v>
      </c>
      <c r="G2076" s="39">
        <v>-126590</v>
      </c>
      <c r="H2076" s="39">
        <v>0.06</v>
      </c>
      <c r="I2076" s="39">
        <v>151788020.77090901</v>
      </c>
    </row>
    <row r="2077" spans="1:9" x14ac:dyDescent="0.25">
      <c r="A2077" s="40">
        <v>41197</v>
      </c>
      <c r="B2077" s="39" t="s">
        <v>41</v>
      </c>
      <c r="C2077" s="39" t="s">
        <v>42</v>
      </c>
      <c r="D2077" s="39">
        <v>2762180</v>
      </c>
      <c r="E2077" s="39">
        <v>3056190</v>
      </c>
      <c r="F2077" s="39">
        <v>-9.6201500000000006</v>
      </c>
      <c r="G2077" s="39">
        <v>-294010</v>
      </c>
      <c r="H2077" s="39">
        <v>0.06</v>
      </c>
      <c r="I2077" s="39">
        <v>156316369.85524601</v>
      </c>
    </row>
    <row r="2078" spans="1:9" x14ac:dyDescent="0.25">
      <c r="A2078" s="40">
        <v>41194</v>
      </c>
      <c r="B2078" s="39" t="s">
        <v>41</v>
      </c>
      <c r="C2078" s="39" t="s">
        <v>42</v>
      </c>
      <c r="D2078" s="39">
        <v>3056190</v>
      </c>
      <c r="E2078" s="39">
        <v>2905270</v>
      </c>
      <c r="F2078" s="39">
        <v>5.1947000000000001</v>
      </c>
      <c r="G2078" s="39">
        <v>150920</v>
      </c>
      <c r="H2078" s="39">
        <v>0.06</v>
      </c>
      <c r="I2078" s="39">
        <v>172954885.77424499</v>
      </c>
    </row>
    <row r="2079" spans="1:9" x14ac:dyDescent="0.25">
      <c r="A2079" s="40">
        <v>41193</v>
      </c>
      <c r="B2079" s="39" t="s">
        <v>41</v>
      </c>
      <c r="C2079" s="39" t="s">
        <v>42</v>
      </c>
      <c r="D2079" s="39">
        <v>2905270</v>
      </c>
      <c r="E2079" s="39">
        <v>3111680</v>
      </c>
      <c r="F2079" s="39">
        <v>-6.6333900000000003</v>
      </c>
      <c r="G2079" s="39">
        <v>-206410</v>
      </c>
      <c r="H2079" s="39">
        <v>0.06</v>
      </c>
      <c r="I2079" s="39">
        <v>161508801.439715</v>
      </c>
    </row>
    <row r="2080" spans="1:9" x14ac:dyDescent="0.25">
      <c r="A2080" s="40">
        <v>41192</v>
      </c>
      <c r="B2080" s="39" t="s">
        <v>41</v>
      </c>
      <c r="C2080" s="39" t="s">
        <v>42</v>
      </c>
      <c r="D2080" s="39">
        <v>3111680</v>
      </c>
      <c r="E2080" s="39">
        <v>3081390</v>
      </c>
      <c r="F2080" s="39">
        <v>0.98299999999999998</v>
      </c>
      <c r="G2080" s="39">
        <v>30290</v>
      </c>
      <c r="H2080" s="39">
        <v>0.06</v>
      </c>
      <c r="I2080" s="39">
        <v>182318517.35801899</v>
      </c>
    </row>
    <row r="2081" spans="1:9" x14ac:dyDescent="0.25">
      <c r="A2081" s="40">
        <v>41191</v>
      </c>
      <c r="B2081" s="39" t="s">
        <v>41</v>
      </c>
      <c r="C2081" s="39" t="s">
        <v>42</v>
      </c>
      <c r="D2081" s="39">
        <v>3081390</v>
      </c>
      <c r="E2081" s="39">
        <v>2847750</v>
      </c>
      <c r="F2081" s="39">
        <v>8.2043700000000008</v>
      </c>
      <c r="G2081" s="39">
        <v>233640</v>
      </c>
      <c r="H2081" s="39">
        <v>7.0000000000000007E-2</v>
      </c>
      <c r="I2081" s="39">
        <v>200572810.774445</v>
      </c>
    </row>
    <row r="2082" spans="1:9" x14ac:dyDescent="0.25">
      <c r="A2082" s="40">
        <v>41190</v>
      </c>
      <c r="B2082" s="39" t="s">
        <v>41</v>
      </c>
      <c r="C2082" s="39" t="s">
        <v>42</v>
      </c>
      <c r="D2082" s="39">
        <v>2847750</v>
      </c>
      <c r="E2082" s="39">
        <v>2797060</v>
      </c>
      <c r="F2082" s="39">
        <v>1.81226</v>
      </c>
      <c r="G2082" s="39">
        <v>50690</v>
      </c>
      <c r="H2082" s="39">
        <v>7.0000000000000007E-2</v>
      </c>
      <c r="I2082" s="39">
        <v>203875168.77259201</v>
      </c>
    </row>
    <row r="2083" spans="1:9" x14ac:dyDescent="0.25">
      <c r="A2083" s="40">
        <v>41187</v>
      </c>
      <c r="B2083" s="39" t="s">
        <v>41</v>
      </c>
      <c r="C2083" s="39" t="s">
        <v>42</v>
      </c>
      <c r="D2083" s="39">
        <v>2797060</v>
      </c>
      <c r="E2083" s="39">
        <v>2834400</v>
      </c>
      <c r="F2083" s="39">
        <v>-1.3173900000000001</v>
      </c>
      <c r="G2083" s="39">
        <v>-37340</v>
      </c>
      <c r="H2083" s="39">
        <v>7.0000000000000007E-2</v>
      </c>
      <c r="I2083" s="39">
        <v>200246187.18885601</v>
      </c>
    </row>
    <row r="2084" spans="1:9" x14ac:dyDescent="0.25">
      <c r="A2084" s="40">
        <v>41186</v>
      </c>
      <c r="B2084" s="39" t="s">
        <v>41</v>
      </c>
      <c r="C2084" s="39" t="s">
        <v>42</v>
      </c>
      <c r="D2084" s="39">
        <v>2834400</v>
      </c>
      <c r="E2084" s="39">
        <v>3003510</v>
      </c>
      <c r="F2084" s="39">
        <v>-5.6304100000000004</v>
      </c>
      <c r="G2084" s="39">
        <v>-169110</v>
      </c>
      <c r="H2084" s="39">
        <v>0.06</v>
      </c>
      <c r="I2084" s="39">
        <v>177409820.022486</v>
      </c>
    </row>
    <row r="2085" spans="1:9" x14ac:dyDescent="0.25">
      <c r="A2085" s="40">
        <v>41185</v>
      </c>
      <c r="B2085" s="39" t="s">
        <v>41</v>
      </c>
      <c r="C2085" s="39" t="s">
        <v>42</v>
      </c>
      <c r="D2085" s="39">
        <v>3003510</v>
      </c>
      <c r="E2085" s="39">
        <v>3065410</v>
      </c>
      <c r="F2085" s="39">
        <v>-2.0193099999999999</v>
      </c>
      <c r="G2085" s="39">
        <v>-61900</v>
      </c>
      <c r="H2085" s="39">
        <v>0.06</v>
      </c>
      <c r="I2085" s="39">
        <v>187994696.77382699</v>
      </c>
    </row>
    <row r="2086" spans="1:9" x14ac:dyDescent="0.25">
      <c r="A2086" s="40">
        <v>41184</v>
      </c>
      <c r="B2086" s="39" t="s">
        <v>41</v>
      </c>
      <c r="C2086" s="39" t="s">
        <v>42</v>
      </c>
      <c r="D2086" s="39">
        <v>3065410</v>
      </c>
      <c r="E2086" s="39">
        <v>3192410</v>
      </c>
      <c r="F2086" s="39">
        <v>-3.9781900000000001</v>
      </c>
      <c r="G2086" s="39">
        <v>-127000</v>
      </c>
      <c r="H2086" s="39">
        <v>0.06</v>
      </c>
      <c r="I2086" s="39">
        <v>194934530.94098499</v>
      </c>
    </row>
    <row r="2087" spans="1:9" x14ac:dyDescent="0.25">
      <c r="A2087" s="40">
        <v>41183</v>
      </c>
      <c r="B2087" s="39" t="s">
        <v>41</v>
      </c>
      <c r="C2087" s="39" t="s">
        <v>42</v>
      </c>
      <c r="D2087" s="39">
        <v>3192410</v>
      </c>
      <c r="E2087" s="39">
        <v>3038700</v>
      </c>
      <c r="F2087" s="39">
        <v>5.0584100000000003</v>
      </c>
      <c r="G2087" s="39">
        <v>153710</v>
      </c>
      <c r="H2087" s="39">
        <v>0.06</v>
      </c>
      <c r="I2087" s="39">
        <v>203010672.608659</v>
      </c>
    </row>
    <row r="2088" spans="1:9" x14ac:dyDescent="0.25">
      <c r="A2088" s="40">
        <v>41180</v>
      </c>
      <c r="B2088" s="39" t="s">
        <v>41</v>
      </c>
      <c r="C2088" s="39" t="s">
        <v>42</v>
      </c>
      <c r="D2088" s="39">
        <v>3038700</v>
      </c>
      <c r="E2088" s="39">
        <v>2932670</v>
      </c>
      <c r="F2088" s="39">
        <v>3.6154799999999998</v>
      </c>
      <c r="G2088" s="39">
        <v>106030</v>
      </c>
      <c r="H2088" s="39">
        <v>0.06</v>
      </c>
      <c r="I2088" s="39">
        <v>193235997.52410701</v>
      </c>
    </row>
    <row r="2089" spans="1:9" x14ac:dyDescent="0.25">
      <c r="A2089" s="40">
        <v>41179</v>
      </c>
      <c r="B2089" s="39" t="s">
        <v>41</v>
      </c>
      <c r="C2089" s="39" t="s">
        <v>42</v>
      </c>
      <c r="D2089" s="39">
        <v>2932670</v>
      </c>
      <c r="E2089" s="39">
        <v>3515990</v>
      </c>
      <c r="F2089" s="39">
        <v>-16.590489999999999</v>
      </c>
      <c r="G2089" s="39">
        <v>-583320</v>
      </c>
      <c r="H2089" s="39">
        <v>0.06</v>
      </c>
      <c r="I2089" s="39">
        <v>182094368.106599</v>
      </c>
    </row>
    <row r="2090" spans="1:9" x14ac:dyDescent="0.25">
      <c r="A2090" s="40">
        <v>41178</v>
      </c>
      <c r="B2090" s="39" t="s">
        <v>41</v>
      </c>
      <c r="C2090" s="39" t="s">
        <v>42</v>
      </c>
      <c r="D2090" s="39">
        <v>3515990</v>
      </c>
      <c r="E2090" s="39">
        <v>3293730</v>
      </c>
      <c r="F2090" s="39">
        <v>6.7479699999999996</v>
      </c>
      <c r="G2090" s="39">
        <v>222260</v>
      </c>
      <c r="H2090" s="39">
        <v>0.06</v>
      </c>
      <c r="I2090" s="39">
        <v>206007714.11122599</v>
      </c>
    </row>
    <row r="2091" spans="1:9" x14ac:dyDescent="0.25">
      <c r="A2091" s="40">
        <v>41177</v>
      </c>
      <c r="B2091" s="39" t="s">
        <v>41</v>
      </c>
      <c r="C2091" s="39" t="s">
        <v>42</v>
      </c>
      <c r="D2091" s="39">
        <v>3293730</v>
      </c>
      <c r="E2091" s="39">
        <v>2884980</v>
      </c>
      <c r="F2091" s="39">
        <v>14.16821</v>
      </c>
      <c r="G2091" s="39">
        <v>408750</v>
      </c>
      <c r="H2091" s="39">
        <v>0.06</v>
      </c>
      <c r="I2091" s="39">
        <v>211100645.27612999</v>
      </c>
    </row>
    <row r="2092" spans="1:9" x14ac:dyDescent="0.25">
      <c r="A2092" s="40">
        <v>41176</v>
      </c>
      <c r="B2092" s="39" t="s">
        <v>41</v>
      </c>
      <c r="C2092" s="39" t="s">
        <v>42</v>
      </c>
      <c r="D2092" s="39">
        <v>2884980</v>
      </c>
      <c r="E2092" s="39">
        <v>2947510</v>
      </c>
      <c r="F2092" s="39">
        <v>-2.1214499999999998</v>
      </c>
      <c r="G2092" s="39">
        <v>-62530</v>
      </c>
      <c r="H2092" s="39">
        <v>0.06</v>
      </c>
      <c r="I2092" s="39">
        <v>184903176.52288699</v>
      </c>
    </row>
    <row r="2093" spans="1:9" x14ac:dyDescent="0.25">
      <c r="A2093" s="40">
        <v>41173</v>
      </c>
      <c r="B2093" s="39" t="s">
        <v>41</v>
      </c>
      <c r="C2093" s="39" t="s">
        <v>42</v>
      </c>
      <c r="D2093" s="39">
        <v>2947510</v>
      </c>
      <c r="E2093" s="39">
        <v>3069360</v>
      </c>
      <c r="F2093" s="39">
        <v>-3.9698799999999999</v>
      </c>
      <c r="G2093" s="39">
        <v>-121850</v>
      </c>
      <c r="H2093" s="39">
        <v>0.06</v>
      </c>
      <c r="I2093" s="39">
        <v>181542053.44005001</v>
      </c>
    </row>
    <row r="2094" spans="1:9" x14ac:dyDescent="0.25">
      <c r="A2094" s="40">
        <v>41172</v>
      </c>
      <c r="B2094" s="39" t="s">
        <v>41</v>
      </c>
      <c r="C2094" s="39" t="s">
        <v>42</v>
      </c>
      <c r="D2094" s="39">
        <v>3069360</v>
      </c>
      <c r="E2094" s="39">
        <v>2940590</v>
      </c>
      <c r="F2094" s="39">
        <v>4.3790500000000003</v>
      </c>
      <c r="G2094" s="39">
        <v>128770</v>
      </c>
      <c r="H2094" s="39">
        <v>0.06</v>
      </c>
      <c r="I2094" s="39">
        <v>184442958.02434999</v>
      </c>
    </row>
    <row r="2095" spans="1:9" x14ac:dyDescent="0.25">
      <c r="A2095" s="40">
        <v>41171</v>
      </c>
      <c r="B2095" s="39" t="s">
        <v>41</v>
      </c>
      <c r="C2095" s="39" t="s">
        <v>42</v>
      </c>
      <c r="D2095" s="39">
        <v>2940590</v>
      </c>
      <c r="E2095" s="39">
        <v>3015670</v>
      </c>
      <c r="F2095" s="39">
        <v>-2.4896600000000002</v>
      </c>
      <c r="G2095" s="39">
        <v>-75080</v>
      </c>
      <c r="H2095" s="39">
        <v>0.06</v>
      </c>
      <c r="I2095" s="39">
        <v>176704954.10666201</v>
      </c>
    </row>
    <row r="2096" spans="1:9" x14ac:dyDescent="0.25">
      <c r="A2096" s="40">
        <v>41170</v>
      </c>
      <c r="B2096" s="39" t="s">
        <v>41</v>
      </c>
      <c r="C2096" s="39" t="s">
        <v>42</v>
      </c>
      <c r="D2096" s="39">
        <v>3015670</v>
      </c>
      <c r="E2096" s="39">
        <v>3251250</v>
      </c>
      <c r="F2096" s="39">
        <v>-7.2458299999999998</v>
      </c>
      <c r="G2096" s="39">
        <v>-235580</v>
      </c>
      <c r="H2096" s="39">
        <v>0.06</v>
      </c>
      <c r="I2096" s="39">
        <v>169153956.44058999</v>
      </c>
    </row>
    <row r="2097" spans="1:9" x14ac:dyDescent="0.25">
      <c r="A2097" s="40">
        <v>41169</v>
      </c>
      <c r="B2097" s="39" t="s">
        <v>41</v>
      </c>
      <c r="C2097" s="39" t="s">
        <v>42</v>
      </c>
      <c r="D2097" s="39">
        <v>3251250</v>
      </c>
      <c r="E2097" s="39">
        <v>3462250</v>
      </c>
      <c r="F2097" s="39">
        <v>-6.0942999999999996</v>
      </c>
      <c r="G2097" s="39">
        <v>-211000</v>
      </c>
      <c r="H2097" s="39">
        <v>0.06</v>
      </c>
      <c r="I2097" s="39">
        <v>187244906.27579299</v>
      </c>
    </row>
    <row r="2098" spans="1:9" x14ac:dyDescent="0.25">
      <c r="A2098" s="40">
        <v>41166</v>
      </c>
      <c r="B2098" s="39" t="s">
        <v>41</v>
      </c>
      <c r="C2098" s="39" t="s">
        <v>42</v>
      </c>
      <c r="D2098" s="39">
        <v>3462250</v>
      </c>
      <c r="E2098" s="39">
        <v>3117980</v>
      </c>
      <c r="F2098" s="39">
        <v>11.04144</v>
      </c>
      <c r="G2098" s="39">
        <v>344270</v>
      </c>
      <c r="H2098" s="39">
        <v>0.06</v>
      </c>
      <c r="I2098" s="39">
        <v>211514622.94413301</v>
      </c>
    </row>
    <row r="2099" spans="1:9" x14ac:dyDescent="0.25">
      <c r="A2099" s="40">
        <v>41165</v>
      </c>
      <c r="B2099" s="39" t="s">
        <v>41</v>
      </c>
      <c r="C2099" s="39" t="s">
        <v>42</v>
      </c>
      <c r="D2099" s="39">
        <v>3117980</v>
      </c>
      <c r="E2099" s="39">
        <v>3574040</v>
      </c>
      <c r="F2099" s="39">
        <v>-12.760350000000001</v>
      </c>
      <c r="G2099" s="39">
        <v>-456060</v>
      </c>
      <c r="H2099" s="39">
        <v>7.0000000000000007E-2</v>
      </c>
      <c r="I2099" s="39">
        <v>202954514.858069</v>
      </c>
    </row>
    <row r="2100" spans="1:9" x14ac:dyDescent="0.25">
      <c r="A2100" s="40">
        <v>41164</v>
      </c>
      <c r="B2100" s="39" t="s">
        <v>41</v>
      </c>
      <c r="C2100" s="39" t="s">
        <v>42</v>
      </c>
      <c r="D2100" s="39">
        <v>3574040</v>
      </c>
      <c r="E2100" s="39">
        <v>3906130</v>
      </c>
      <c r="F2100" s="39">
        <v>-8.5017700000000005</v>
      </c>
      <c r="G2100" s="39">
        <v>-332090</v>
      </c>
      <c r="H2100" s="39">
        <v>0.06</v>
      </c>
      <c r="I2100" s="39">
        <v>212983000.361687</v>
      </c>
    </row>
    <row r="2101" spans="1:9" x14ac:dyDescent="0.25">
      <c r="A2101" s="40">
        <v>41163</v>
      </c>
      <c r="B2101" s="39" t="s">
        <v>41</v>
      </c>
      <c r="C2101" s="39" t="s">
        <v>42</v>
      </c>
      <c r="D2101" s="39">
        <v>3906130</v>
      </c>
      <c r="E2101" s="39">
        <v>3952000</v>
      </c>
      <c r="F2101" s="39">
        <v>-1.1606799999999999</v>
      </c>
      <c r="G2101" s="39">
        <v>-45870</v>
      </c>
      <c r="H2101" s="39">
        <v>0.06</v>
      </c>
      <c r="I2101" s="39">
        <v>244491186.94765499</v>
      </c>
    </row>
    <row r="2102" spans="1:9" x14ac:dyDescent="0.25">
      <c r="A2102" s="40">
        <v>41162</v>
      </c>
      <c r="B2102" s="39" t="s">
        <v>41</v>
      </c>
      <c r="C2102" s="39" t="s">
        <v>42</v>
      </c>
      <c r="D2102" s="39">
        <v>3952000</v>
      </c>
      <c r="E2102" s="39">
        <v>3473870</v>
      </c>
      <c r="F2102" s="39">
        <v>13.76361</v>
      </c>
      <c r="G2102" s="39">
        <v>478130</v>
      </c>
      <c r="H2102" s="39">
        <v>0.06</v>
      </c>
      <c r="I2102" s="39">
        <v>247362266.698019</v>
      </c>
    </row>
    <row r="2103" spans="1:9" x14ac:dyDescent="0.25">
      <c r="A2103" s="40">
        <v>41159</v>
      </c>
      <c r="B2103" s="39" t="s">
        <v>41</v>
      </c>
      <c r="C2103" s="39" t="s">
        <v>42</v>
      </c>
      <c r="D2103" s="39">
        <v>3473870</v>
      </c>
      <c r="E2103" s="39">
        <v>3922900</v>
      </c>
      <c r="F2103" s="39">
        <v>-11.44638</v>
      </c>
      <c r="G2103" s="39">
        <v>-449030</v>
      </c>
      <c r="H2103" s="39">
        <v>0.06</v>
      </c>
      <c r="I2103" s="39">
        <v>213961443.110892</v>
      </c>
    </row>
    <row r="2104" spans="1:9" x14ac:dyDescent="0.25">
      <c r="A2104" s="40">
        <v>41158</v>
      </c>
      <c r="B2104" s="39" t="s">
        <v>41</v>
      </c>
      <c r="C2104" s="39" t="s">
        <v>42</v>
      </c>
      <c r="D2104" s="39">
        <v>3922900</v>
      </c>
      <c r="E2104" s="39">
        <v>4896200</v>
      </c>
      <c r="F2104" s="39">
        <v>-19.878679999999999</v>
      </c>
      <c r="G2104" s="39">
        <v>-973300</v>
      </c>
      <c r="H2104" s="39">
        <v>0.06</v>
      </c>
      <c r="I2104" s="39">
        <v>245540849.197788</v>
      </c>
    </row>
    <row r="2105" spans="1:9" x14ac:dyDescent="0.25">
      <c r="A2105" s="40">
        <v>41157</v>
      </c>
      <c r="B2105" s="39" t="s">
        <v>41</v>
      </c>
      <c r="C2105" s="39" t="s">
        <v>42</v>
      </c>
      <c r="D2105" s="39">
        <v>4896200</v>
      </c>
      <c r="E2105" s="39">
        <v>5133400</v>
      </c>
      <c r="F2105" s="39">
        <v>-4.6207200000000004</v>
      </c>
      <c r="G2105" s="39">
        <v>-237200</v>
      </c>
      <c r="H2105" s="39">
        <v>0.06</v>
      </c>
      <c r="I2105" s="39">
        <v>285407658.37217599</v>
      </c>
    </row>
    <row r="2106" spans="1:9" x14ac:dyDescent="0.25">
      <c r="A2106" s="40">
        <v>41156</v>
      </c>
      <c r="B2106" s="39" t="s">
        <v>41</v>
      </c>
      <c r="C2106" s="39" t="s">
        <v>42</v>
      </c>
      <c r="D2106" s="39">
        <v>5133400</v>
      </c>
      <c r="E2106" s="39">
        <v>5328700</v>
      </c>
      <c r="F2106" s="39">
        <v>-3.66506</v>
      </c>
      <c r="G2106" s="39">
        <v>-195300</v>
      </c>
      <c r="H2106" s="39">
        <v>0.05</v>
      </c>
      <c r="I2106" s="39">
        <v>280754201.70739102</v>
      </c>
    </row>
    <row r="2107" spans="1:9" x14ac:dyDescent="0.25">
      <c r="A2107" s="40">
        <v>41152</v>
      </c>
      <c r="B2107" s="39" t="s">
        <v>41</v>
      </c>
      <c r="C2107" s="39" t="s">
        <v>42</v>
      </c>
      <c r="D2107" s="39">
        <v>5328700</v>
      </c>
      <c r="E2107" s="39">
        <v>5759600</v>
      </c>
      <c r="F2107" s="39">
        <v>-7.48142</v>
      </c>
      <c r="G2107" s="39">
        <v>-430900</v>
      </c>
      <c r="H2107" s="39">
        <v>0.05</v>
      </c>
      <c r="I2107" s="39">
        <v>291435484.20894098</v>
      </c>
    </row>
    <row r="2108" spans="1:9" x14ac:dyDescent="0.25">
      <c r="A2108" s="40">
        <v>41151</v>
      </c>
      <c r="B2108" s="39" t="s">
        <v>41</v>
      </c>
      <c r="C2108" s="39" t="s">
        <v>42</v>
      </c>
      <c r="D2108" s="39">
        <v>5759600</v>
      </c>
      <c r="E2108" s="39">
        <v>5536300</v>
      </c>
      <c r="F2108" s="39">
        <v>4.0333800000000002</v>
      </c>
      <c r="G2108" s="39">
        <v>223300</v>
      </c>
      <c r="H2108" s="39">
        <v>0.05</v>
      </c>
      <c r="I2108" s="39">
        <v>314714143.379026</v>
      </c>
    </row>
    <row r="2109" spans="1:9" x14ac:dyDescent="0.25">
      <c r="A2109" s="40">
        <v>41150</v>
      </c>
      <c r="B2109" s="39" t="s">
        <v>41</v>
      </c>
      <c r="C2109" s="39" t="s">
        <v>42</v>
      </c>
      <c r="D2109" s="39">
        <v>5536300</v>
      </c>
      <c r="E2109" s="39">
        <v>5398400</v>
      </c>
      <c r="F2109" s="39">
        <v>2.5544600000000002</v>
      </c>
      <c r="G2109" s="39">
        <v>137900</v>
      </c>
      <c r="H2109" s="39">
        <v>0.06</v>
      </c>
      <c r="I2109" s="39">
        <v>310817109.21058702</v>
      </c>
    </row>
    <row r="2110" spans="1:9" x14ac:dyDescent="0.25">
      <c r="A2110" s="40">
        <v>41149</v>
      </c>
      <c r="B2110" s="39" t="s">
        <v>41</v>
      </c>
      <c r="C2110" s="39" t="s">
        <v>42</v>
      </c>
      <c r="D2110" s="39">
        <v>5398400</v>
      </c>
      <c r="E2110" s="39">
        <v>5294400</v>
      </c>
      <c r="F2110" s="39">
        <v>1.96434</v>
      </c>
      <c r="G2110" s="39">
        <v>104000</v>
      </c>
      <c r="H2110" s="39">
        <v>0.06</v>
      </c>
      <c r="I2110" s="39">
        <v>303075173.37616003</v>
      </c>
    </row>
    <row r="2111" spans="1:9" x14ac:dyDescent="0.25">
      <c r="A2111" s="40">
        <v>41148</v>
      </c>
      <c r="B2111" s="39" t="s">
        <v>41</v>
      </c>
      <c r="C2111" s="39" t="s">
        <v>42</v>
      </c>
      <c r="D2111" s="39">
        <v>5294400</v>
      </c>
      <c r="E2111" s="39">
        <v>5171200</v>
      </c>
      <c r="F2111" s="39">
        <v>2.3824299999999998</v>
      </c>
      <c r="G2111" s="39">
        <v>123200</v>
      </c>
      <c r="H2111" s="39">
        <v>0.06</v>
      </c>
      <c r="I2111" s="39">
        <v>295648120.04200202</v>
      </c>
    </row>
    <row r="2112" spans="1:9" x14ac:dyDescent="0.25">
      <c r="A2112" s="40">
        <v>41145</v>
      </c>
      <c r="B2112" s="39" t="s">
        <v>41</v>
      </c>
      <c r="C2112" s="39" t="s">
        <v>42</v>
      </c>
      <c r="D2112" s="39">
        <v>5171200</v>
      </c>
      <c r="E2112" s="39">
        <v>5578100</v>
      </c>
      <c r="F2112" s="39">
        <v>-7.2946</v>
      </c>
      <c r="G2112" s="39">
        <v>-406900</v>
      </c>
      <c r="H2112" s="39">
        <v>0.05</v>
      </c>
      <c r="I2112" s="39">
        <v>283080106.70769101</v>
      </c>
    </row>
    <row r="2113" spans="1:9" x14ac:dyDescent="0.25">
      <c r="A2113" s="40">
        <v>41144</v>
      </c>
      <c r="B2113" s="39" t="s">
        <v>41</v>
      </c>
      <c r="C2113" s="39" t="s">
        <v>42</v>
      </c>
      <c r="D2113" s="39">
        <v>5578100</v>
      </c>
      <c r="E2113" s="39">
        <v>5406600</v>
      </c>
      <c r="F2113" s="39">
        <v>3.17205</v>
      </c>
      <c r="G2113" s="39">
        <v>171500</v>
      </c>
      <c r="H2113" s="39">
        <v>0.05</v>
      </c>
      <c r="I2113" s="39">
        <v>305354490.87758601</v>
      </c>
    </row>
    <row r="2114" spans="1:9" x14ac:dyDescent="0.25">
      <c r="A2114" s="40">
        <v>41143</v>
      </c>
      <c r="B2114" s="39" t="s">
        <v>41</v>
      </c>
      <c r="C2114" s="39" t="s">
        <v>42</v>
      </c>
      <c r="D2114" s="39">
        <v>5406600</v>
      </c>
      <c r="E2114" s="39">
        <v>5265700</v>
      </c>
      <c r="F2114" s="39">
        <v>2.6758099999999998</v>
      </c>
      <c r="G2114" s="39">
        <v>140900</v>
      </c>
      <c r="H2114" s="39">
        <v>0.06</v>
      </c>
      <c r="I2114" s="39">
        <v>306509165.04289198</v>
      </c>
    </row>
    <row r="2115" spans="1:9" x14ac:dyDescent="0.25">
      <c r="A2115" s="40">
        <v>41142</v>
      </c>
      <c r="B2115" s="39" t="s">
        <v>41</v>
      </c>
      <c r="C2115" s="39" t="s">
        <v>42</v>
      </c>
      <c r="D2115" s="39">
        <v>5265700</v>
      </c>
      <c r="E2115" s="39">
        <v>4994800</v>
      </c>
      <c r="F2115" s="39">
        <v>5.4236399999999998</v>
      </c>
      <c r="G2115" s="39">
        <v>270900</v>
      </c>
      <c r="H2115" s="39">
        <v>0.06</v>
      </c>
      <c r="I2115" s="39">
        <v>298521309.20844102</v>
      </c>
    </row>
    <row r="2116" spans="1:9" x14ac:dyDescent="0.25">
      <c r="A2116" s="40">
        <v>41141</v>
      </c>
      <c r="B2116" s="39" t="s">
        <v>41</v>
      </c>
      <c r="C2116" s="39" t="s">
        <v>42</v>
      </c>
      <c r="D2116" s="39">
        <v>4994800</v>
      </c>
      <c r="E2116" s="39">
        <v>4990100</v>
      </c>
      <c r="F2116" s="39">
        <v>9.4189999999999996E-2</v>
      </c>
      <c r="G2116" s="39">
        <v>4700</v>
      </c>
      <c r="H2116" s="39">
        <v>0.05</v>
      </c>
      <c r="I2116" s="39">
        <v>270177056.70629197</v>
      </c>
    </row>
    <row r="2117" spans="1:9" x14ac:dyDescent="0.25">
      <c r="A2117" s="40">
        <v>41138</v>
      </c>
      <c r="B2117" s="39" t="s">
        <v>41</v>
      </c>
      <c r="C2117" s="39" t="s">
        <v>42</v>
      </c>
      <c r="D2117" s="39">
        <v>4990100</v>
      </c>
      <c r="E2117" s="39">
        <v>5326700</v>
      </c>
      <c r="F2117" s="39">
        <v>-6.3191100000000002</v>
      </c>
      <c r="G2117" s="39">
        <v>-336600</v>
      </c>
      <c r="H2117" s="39">
        <v>0.05</v>
      </c>
      <c r="I2117" s="39">
        <v>262936685.87292099</v>
      </c>
    </row>
    <row r="2118" spans="1:9" x14ac:dyDescent="0.25">
      <c r="A2118" s="40">
        <v>41137</v>
      </c>
      <c r="B2118" s="39" t="s">
        <v>41</v>
      </c>
      <c r="C2118" s="39" t="s">
        <v>42</v>
      </c>
      <c r="D2118" s="39">
        <v>5326700</v>
      </c>
      <c r="E2118" s="39">
        <v>5479500</v>
      </c>
      <c r="F2118" s="39">
        <v>-2.7885800000000001</v>
      </c>
      <c r="G2118" s="39">
        <v>-152800</v>
      </c>
      <c r="H2118" s="39">
        <v>0.05</v>
      </c>
      <c r="I2118" s="39">
        <v>267355950.87559101</v>
      </c>
    </row>
    <row r="2119" spans="1:9" x14ac:dyDescent="0.25">
      <c r="A2119" s="40">
        <v>41136</v>
      </c>
      <c r="B2119" s="39" t="s">
        <v>41</v>
      </c>
      <c r="C2119" s="39" t="s">
        <v>42</v>
      </c>
      <c r="D2119" s="39">
        <v>5479500</v>
      </c>
      <c r="E2119" s="39">
        <v>5502600</v>
      </c>
      <c r="F2119" s="39">
        <v>-0.41980000000000001</v>
      </c>
      <c r="G2119" s="39">
        <v>-23100</v>
      </c>
      <c r="H2119" s="39">
        <v>0.05</v>
      </c>
      <c r="I2119" s="39">
        <v>273381387.54347003</v>
      </c>
    </row>
    <row r="2120" spans="1:9" x14ac:dyDescent="0.25">
      <c r="A2120" s="40">
        <v>41135</v>
      </c>
      <c r="B2120" s="39" t="s">
        <v>41</v>
      </c>
      <c r="C2120" s="39" t="s">
        <v>42</v>
      </c>
      <c r="D2120" s="39">
        <v>5502600</v>
      </c>
      <c r="E2120" s="39">
        <v>5091700</v>
      </c>
      <c r="F2120" s="39">
        <v>8.07</v>
      </c>
      <c r="G2120" s="39">
        <v>410900</v>
      </c>
      <c r="H2120" s="39">
        <v>0.05</v>
      </c>
      <c r="I2120" s="39">
        <v>274533885.04365301</v>
      </c>
    </row>
    <row r="2121" spans="1:9" x14ac:dyDescent="0.25">
      <c r="A2121" s="40">
        <v>41134</v>
      </c>
      <c r="B2121" s="39" t="s">
        <v>41</v>
      </c>
      <c r="C2121" s="39" t="s">
        <v>42</v>
      </c>
      <c r="D2121" s="39">
        <v>5091700</v>
      </c>
      <c r="E2121" s="39">
        <v>5311500</v>
      </c>
      <c r="F2121" s="39">
        <v>-4.1381899999999998</v>
      </c>
      <c r="G2121" s="39">
        <v>-219800</v>
      </c>
      <c r="H2121" s="39">
        <v>0.05</v>
      </c>
      <c r="I2121" s="39">
        <v>254033399.20706001</v>
      </c>
    </row>
    <row r="2122" spans="1:9" x14ac:dyDescent="0.25">
      <c r="A2122" s="40">
        <v>41131</v>
      </c>
      <c r="B2122" s="39" t="s">
        <v>41</v>
      </c>
      <c r="C2122" s="39" t="s">
        <v>42</v>
      </c>
      <c r="D2122" s="39">
        <v>5311500</v>
      </c>
      <c r="E2122" s="39">
        <v>5391100</v>
      </c>
      <c r="F2122" s="39">
        <v>-1.47651</v>
      </c>
      <c r="G2122" s="39">
        <v>-79600</v>
      </c>
      <c r="H2122" s="39">
        <v>0.05</v>
      </c>
      <c r="I2122" s="39">
        <v>261281537.542137</v>
      </c>
    </row>
    <row r="2123" spans="1:9" x14ac:dyDescent="0.25">
      <c r="A2123" s="40">
        <v>41130</v>
      </c>
      <c r="B2123" s="39" t="s">
        <v>41</v>
      </c>
      <c r="C2123" s="39" t="s">
        <v>42</v>
      </c>
      <c r="D2123" s="39">
        <v>5391100</v>
      </c>
      <c r="E2123" s="39">
        <v>5544100</v>
      </c>
      <c r="F2123" s="39">
        <v>-2.75969</v>
      </c>
      <c r="G2123" s="39">
        <v>-153000</v>
      </c>
      <c r="H2123" s="39">
        <v>0.05</v>
      </c>
      <c r="I2123" s="39">
        <v>261153869.209436</v>
      </c>
    </row>
    <row r="2124" spans="1:9" x14ac:dyDescent="0.25">
      <c r="A2124" s="40">
        <v>41129</v>
      </c>
      <c r="B2124" s="39" t="s">
        <v>41</v>
      </c>
      <c r="C2124" s="39" t="s">
        <v>42</v>
      </c>
      <c r="D2124" s="39">
        <v>5544100</v>
      </c>
      <c r="E2124" s="39">
        <v>6070100</v>
      </c>
      <c r="F2124" s="39">
        <v>-8.6654300000000006</v>
      </c>
      <c r="G2124" s="39">
        <v>-526000</v>
      </c>
      <c r="H2124" s="39">
        <v>0.05</v>
      </c>
      <c r="I2124" s="39">
        <v>253596374.21064901</v>
      </c>
    </row>
    <row r="2125" spans="1:9" x14ac:dyDescent="0.25">
      <c r="A2125" s="40">
        <v>41128</v>
      </c>
      <c r="B2125" s="39" t="s">
        <v>41</v>
      </c>
      <c r="C2125" s="39" t="s">
        <v>42</v>
      </c>
      <c r="D2125" s="39">
        <v>6070100</v>
      </c>
      <c r="E2125" s="39">
        <v>5607100</v>
      </c>
      <c r="F2125" s="39">
        <v>8.2573899999999991</v>
      </c>
      <c r="G2125" s="39">
        <v>463000</v>
      </c>
      <c r="H2125" s="39">
        <v>0.04</v>
      </c>
      <c r="I2125" s="39">
        <v>270372370.88148898</v>
      </c>
    </row>
    <row r="2126" spans="1:9" x14ac:dyDescent="0.25">
      <c r="A2126" s="40">
        <v>41127</v>
      </c>
      <c r="B2126" s="39" t="s">
        <v>41</v>
      </c>
      <c r="C2126" s="39" t="s">
        <v>42</v>
      </c>
      <c r="D2126" s="39">
        <v>5607100</v>
      </c>
      <c r="E2126" s="39">
        <v>5847700</v>
      </c>
      <c r="F2126" s="39">
        <v>-4.1144400000000001</v>
      </c>
      <c r="G2126" s="39">
        <v>-240600</v>
      </c>
      <c r="H2126" s="39">
        <v>0.04</v>
      </c>
      <c r="I2126" s="39">
        <v>238535379.21114901</v>
      </c>
    </row>
    <row r="2127" spans="1:9" x14ac:dyDescent="0.25">
      <c r="A2127" s="40">
        <v>41124</v>
      </c>
      <c r="B2127" s="39" t="s">
        <v>41</v>
      </c>
      <c r="C2127" s="39" t="s">
        <v>42</v>
      </c>
      <c r="D2127" s="39">
        <v>5847700</v>
      </c>
      <c r="E2127" s="39">
        <v>6822900</v>
      </c>
      <c r="F2127" s="39">
        <v>-14.29304</v>
      </c>
      <c r="G2127" s="39">
        <v>-975200</v>
      </c>
      <c r="H2127" s="39">
        <v>0.04</v>
      </c>
      <c r="I2127" s="39">
        <v>227426799.21305799</v>
      </c>
    </row>
    <row r="2128" spans="1:9" x14ac:dyDescent="0.25">
      <c r="A2128" s="40">
        <v>41123</v>
      </c>
      <c r="B2128" s="39" t="s">
        <v>41</v>
      </c>
      <c r="C2128" s="39" t="s">
        <v>42</v>
      </c>
      <c r="D2128" s="39">
        <v>6822900</v>
      </c>
      <c r="E2128" s="39">
        <v>7436000</v>
      </c>
      <c r="F2128" s="39">
        <v>-8.2450200000000002</v>
      </c>
      <c r="G2128" s="39">
        <v>-613100</v>
      </c>
      <c r="H2128" s="39">
        <v>0.04</v>
      </c>
      <c r="I2128" s="39">
        <v>243520672.55412799</v>
      </c>
    </row>
    <row r="2129" spans="1:9" x14ac:dyDescent="0.25">
      <c r="A2129" s="40">
        <v>41122</v>
      </c>
      <c r="B2129" s="39" t="s">
        <v>41</v>
      </c>
      <c r="C2129" s="39" t="s">
        <v>42</v>
      </c>
      <c r="D2129" s="39">
        <v>7436000</v>
      </c>
      <c r="E2129" s="39">
        <v>7613000</v>
      </c>
      <c r="F2129" s="39">
        <v>-2.32497</v>
      </c>
      <c r="G2129" s="39">
        <v>-177000</v>
      </c>
      <c r="H2129" s="39">
        <v>0.04</v>
      </c>
      <c r="I2129" s="39">
        <v>265403233.39232501</v>
      </c>
    </row>
    <row r="2130" spans="1:9" x14ac:dyDescent="0.25">
      <c r="A2130" s="40">
        <v>41121</v>
      </c>
      <c r="B2130" s="39" t="s">
        <v>41</v>
      </c>
      <c r="C2130" s="39" t="s">
        <v>42</v>
      </c>
      <c r="D2130" s="39">
        <v>7613000</v>
      </c>
      <c r="E2130" s="39">
        <v>7321700</v>
      </c>
      <c r="F2130" s="39">
        <v>3.97858</v>
      </c>
      <c r="G2130" s="39">
        <v>291300</v>
      </c>
      <c r="H2130" s="39">
        <v>0.04</v>
      </c>
      <c r="I2130" s="39">
        <v>271720658.39372897</v>
      </c>
    </row>
    <row r="2131" spans="1:9" x14ac:dyDescent="0.25">
      <c r="A2131" s="40">
        <v>41120</v>
      </c>
      <c r="B2131" s="39" t="s">
        <v>41</v>
      </c>
      <c r="C2131" s="39" t="s">
        <v>42</v>
      </c>
      <c r="D2131" s="39">
        <v>7321700</v>
      </c>
      <c r="E2131" s="39">
        <v>6756900</v>
      </c>
      <c r="F2131" s="39">
        <v>8.35886</v>
      </c>
      <c r="G2131" s="39">
        <v>564800</v>
      </c>
      <c r="H2131" s="39">
        <v>0.04</v>
      </c>
      <c r="I2131" s="39">
        <v>263154100.89141801</v>
      </c>
    </row>
    <row r="2132" spans="1:9" x14ac:dyDescent="0.25">
      <c r="A2132" s="40">
        <v>41117</v>
      </c>
      <c r="B2132" s="39" t="s">
        <v>41</v>
      </c>
      <c r="C2132" s="39" t="s">
        <v>42</v>
      </c>
      <c r="D2132" s="39">
        <v>6756900</v>
      </c>
      <c r="E2132" s="39">
        <v>7095400</v>
      </c>
      <c r="F2132" s="39">
        <v>-4.7706999999999997</v>
      </c>
      <c r="G2132" s="39">
        <v>-338500</v>
      </c>
      <c r="H2132" s="39">
        <v>0.04</v>
      </c>
      <c r="I2132" s="39">
        <v>239813642.55360401</v>
      </c>
    </row>
    <row r="2133" spans="1:9" x14ac:dyDescent="0.25">
      <c r="A2133" s="40">
        <v>41116</v>
      </c>
      <c r="B2133" s="39" t="s">
        <v>41</v>
      </c>
      <c r="C2133" s="39" t="s">
        <v>42</v>
      </c>
      <c r="D2133" s="39">
        <v>7095400</v>
      </c>
      <c r="E2133" s="39">
        <v>8577700</v>
      </c>
      <c r="F2133" s="39">
        <v>-17.280860000000001</v>
      </c>
      <c r="G2133" s="39">
        <v>-1482300</v>
      </c>
      <c r="H2133" s="39">
        <v>0.03</v>
      </c>
      <c r="I2133" s="39">
        <v>233734301.722956</v>
      </c>
    </row>
    <row r="2134" spans="1:9" x14ac:dyDescent="0.25">
      <c r="A2134" s="40">
        <v>41115</v>
      </c>
      <c r="B2134" s="39" t="s">
        <v>41</v>
      </c>
      <c r="C2134" s="39" t="s">
        <v>42</v>
      </c>
      <c r="D2134" s="39">
        <v>8577700</v>
      </c>
      <c r="E2134" s="39">
        <v>9200200</v>
      </c>
      <c r="F2134" s="39">
        <v>-6.7661600000000002</v>
      </c>
      <c r="G2134" s="39">
        <v>-622500</v>
      </c>
      <c r="H2134" s="39">
        <v>0.03</v>
      </c>
      <c r="I2134" s="39">
        <v>255972864.234716</v>
      </c>
    </row>
    <row r="2135" spans="1:9" x14ac:dyDescent="0.25">
      <c r="A2135" s="40">
        <v>41114</v>
      </c>
      <c r="B2135" s="39" t="s">
        <v>41</v>
      </c>
      <c r="C2135" s="39" t="s">
        <v>42</v>
      </c>
      <c r="D2135" s="39">
        <v>9200200</v>
      </c>
      <c r="E2135" s="39">
        <v>8383800</v>
      </c>
      <c r="F2135" s="39">
        <v>9.7378300000000007</v>
      </c>
      <c r="G2135" s="39">
        <v>816400</v>
      </c>
      <c r="H2135" s="39">
        <v>0.03</v>
      </c>
      <c r="I2135" s="39">
        <v>301229881.739654</v>
      </c>
    </row>
    <row r="2136" spans="1:9" x14ac:dyDescent="0.25">
      <c r="A2136" s="40">
        <v>41113</v>
      </c>
      <c r="B2136" s="39" t="s">
        <v>41</v>
      </c>
      <c r="C2136" s="39" t="s">
        <v>42</v>
      </c>
      <c r="D2136" s="39">
        <v>8383800</v>
      </c>
      <c r="E2136" s="39">
        <v>7186100</v>
      </c>
      <c r="F2136" s="39">
        <v>16.666899999999998</v>
      </c>
      <c r="G2136" s="39">
        <v>1197700</v>
      </c>
      <c r="H2136" s="39">
        <v>0.04</v>
      </c>
      <c r="I2136" s="39">
        <v>299650985.06651098</v>
      </c>
    </row>
    <row r="2137" spans="1:9" x14ac:dyDescent="0.25">
      <c r="A2137" s="40">
        <v>41110</v>
      </c>
      <c r="B2137" s="39" t="s">
        <v>41</v>
      </c>
      <c r="C2137" s="39" t="s">
        <v>42</v>
      </c>
      <c r="D2137" s="39">
        <v>7186100</v>
      </c>
      <c r="E2137" s="39">
        <v>6517600</v>
      </c>
      <c r="F2137" s="39">
        <v>10.25684</v>
      </c>
      <c r="G2137" s="39">
        <v>668500</v>
      </c>
      <c r="H2137" s="39">
        <v>0.04</v>
      </c>
      <c r="I2137" s="39">
        <v>269418865.89034301</v>
      </c>
    </row>
    <row r="2138" spans="1:9" x14ac:dyDescent="0.25">
      <c r="A2138" s="40">
        <v>41109</v>
      </c>
      <c r="B2138" s="39" t="s">
        <v>41</v>
      </c>
      <c r="C2138" s="39" t="s">
        <v>42</v>
      </c>
      <c r="D2138" s="39">
        <v>6517600</v>
      </c>
      <c r="E2138" s="39">
        <v>6848500</v>
      </c>
      <c r="F2138" s="39">
        <v>-4.8317100000000002</v>
      </c>
      <c r="G2138" s="39">
        <v>-330900</v>
      </c>
      <c r="H2138" s="39">
        <v>0.04</v>
      </c>
      <c r="I2138" s="39">
        <v>244355686.71837199</v>
      </c>
    </row>
    <row r="2139" spans="1:9" x14ac:dyDescent="0.25">
      <c r="A2139" s="40">
        <v>41108</v>
      </c>
      <c r="B2139" s="39" t="s">
        <v>41</v>
      </c>
      <c r="C2139" s="39" t="s">
        <v>42</v>
      </c>
      <c r="D2139" s="39">
        <v>6848500</v>
      </c>
      <c r="E2139" s="39">
        <v>6775700</v>
      </c>
      <c r="F2139" s="39">
        <v>1.07443</v>
      </c>
      <c r="G2139" s="39">
        <v>72800</v>
      </c>
      <c r="H2139" s="39">
        <v>0.04</v>
      </c>
      <c r="I2139" s="39">
        <v>249570754.22099799</v>
      </c>
    </row>
    <row r="2140" spans="1:9" x14ac:dyDescent="0.25">
      <c r="A2140" s="40">
        <v>41107</v>
      </c>
      <c r="B2140" s="39" t="s">
        <v>41</v>
      </c>
      <c r="C2140" s="39" t="s">
        <v>42</v>
      </c>
      <c r="D2140" s="39">
        <v>6775700</v>
      </c>
      <c r="E2140" s="39">
        <v>7346100</v>
      </c>
      <c r="F2140" s="39">
        <v>-7.7646600000000001</v>
      </c>
      <c r="G2140" s="39">
        <v>-570400</v>
      </c>
      <c r="H2140" s="39">
        <v>0.04</v>
      </c>
      <c r="I2140" s="39">
        <v>241836025.88708699</v>
      </c>
    </row>
    <row r="2141" spans="1:9" x14ac:dyDescent="0.25">
      <c r="A2141" s="40">
        <v>41106</v>
      </c>
      <c r="B2141" s="39" t="s">
        <v>41</v>
      </c>
      <c r="C2141" s="39" t="s">
        <v>42</v>
      </c>
      <c r="D2141" s="39">
        <v>7346100</v>
      </c>
      <c r="E2141" s="39">
        <v>7393800</v>
      </c>
      <c r="F2141" s="39">
        <v>-0.64514000000000005</v>
      </c>
      <c r="G2141" s="39">
        <v>-47700</v>
      </c>
      <c r="H2141" s="39">
        <v>0.04</v>
      </c>
      <c r="I2141" s="39">
        <v>262929162.55827901</v>
      </c>
    </row>
    <row r="2142" spans="1:9" x14ac:dyDescent="0.25">
      <c r="A2142" s="40">
        <v>41103</v>
      </c>
      <c r="B2142" s="39" t="s">
        <v>41</v>
      </c>
      <c r="C2142" s="39" t="s">
        <v>42</v>
      </c>
      <c r="D2142" s="39">
        <v>7393800</v>
      </c>
      <c r="E2142" s="39">
        <v>8404100</v>
      </c>
      <c r="F2142" s="39">
        <v>-12.021509999999999</v>
      </c>
      <c r="G2142" s="39">
        <v>-1010300</v>
      </c>
      <c r="H2142" s="39">
        <v>0.03</v>
      </c>
      <c r="I2142" s="39">
        <v>258721385.05865699</v>
      </c>
    </row>
    <row r="2143" spans="1:9" x14ac:dyDescent="0.25">
      <c r="A2143" s="40">
        <v>41102</v>
      </c>
      <c r="B2143" s="39" t="s">
        <v>41</v>
      </c>
      <c r="C2143" s="39" t="s">
        <v>42</v>
      </c>
      <c r="D2143" s="39">
        <v>8404100</v>
      </c>
      <c r="E2143" s="39">
        <v>8271800</v>
      </c>
      <c r="F2143" s="39">
        <v>1.59941</v>
      </c>
      <c r="G2143" s="39">
        <v>132300</v>
      </c>
      <c r="H2143" s="39">
        <v>0.03</v>
      </c>
      <c r="I2143" s="39">
        <v>277265265.90000498</v>
      </c>
    </row>
    <row r="2144" spans="1:9" x14ac:dyDescent="0.25">
      <c r="A2144" s="40">
        <v>41101</v>
      </c>
      <c r="B2144" s="39" t="s">
        <v>41</v>
      </c>
      <c r="C2144" s="39" t="s">
        <v>42</v>
      </c>
      <c r="D2144" s="39">
        <v>8271800</v>
      </c>
      <c r="E2144" s="39">
        <v>8965500</v>
      </c>
      <c r="F2144" s="39">
        <v>-7.7374400000000003</v>
      </c>
      <c r="G2144" s="39">
        <v>-693700</v>
      </c>
      <c r="H2144" s="39">
        <v>0.03</v>
      </c>
      <c r="I2144" s="39">
        <v>272900468.398956</v>
      </c>
    </row>
    <row r="2145" spans="1:9" x14ac:dyDescent="0.25">
      <c r="A2145" s="40">
        <v>41100</v>
      </c>
      <c r="B2145" s="39" t="s">
        <v>41</v>
      </c>
      <c r="C2145" s="39" t="s">
        <v>42</v>
      </c>
      <c r="D2145" s="39">
        <v>8965500</v>
      </c>
      <c r="E2145" s="39">
        <v>8338700</v>
      </c>
      <c r="F2145" s="39">
        <v>7.5167599999999997</v>
      </c>
      <c r="G2145" s="39">
        <v>626800</v>
      </c>
      <c r="H2145" s="39">
        <v>0.03</v>
      </c>
      <c r="I2145" s="39">
        <v>302510912.57112598</v>
      </c>
    </row>
    <row r="2146" spans="1:9" x14ac:dyDescent="0.25">
      <c r="A2146" s="40">
        <v>41099</v>
      </c>
      <c r="B2146" s="39" t="s">
        <v>41</v>
      </c>
      <c r="C2146" s="39" t="s">
        <v>42</v>
      </c>
      <c r="D2146" s="39">
        <v>8338700</v>
      </c>
      <c r="E2146" s="39">
        <v>8345500</v>
      </c>
      <c r="F2146" s="39">
        <v>-8.1479999999999997E-2</v>
      </c>
      <c r="G2146" s="39">
        <v>-6800</v>
      </c>
      <c r="H2146" s="39">
        <v>0.03</v>
      </c>
      <c r="I2146" s="39">
        <v>284697115.89948702</v>
      </c>
    </row>
    <row r="2147" spans="1:9" x14ac:dyDescent="0.25">
      <c r="A2147" s="40">
        <v>41096</v>
      </c>
      <c r="B2147" s="39" t="s">
        <v>41</v>
      </c>
      <c r="C2147" s="39" t="s">
        <v>42</v>
      </c>
      <c r="D2147" s="39">
        <v>8345500</v>
      </c>
      <c r="E2147" s="39">
        <v>8698100</v>
      </c>
      <c r="F2147" s="39">
        <v>-4.0537599999999996</v>
      </c>
      <c r="G2147" s="39">
        <v>-352600</v>
      </c>
      <c r="H2147" s="39">
        <v>0.03</v>
      </c>
      <c r="I2147" s="39">
        <v>284929279.23287398</v>
      </c>
    </row>
    <row r="2148" spans="1:9" x14ac:dyDescent="0.25">
      <c r="A2148" s="40">
        <v>41095</v>
      </c>
      <c r="B2148" s="39" t="s">
        <v>41</v>
      </c>
      <c r="C2148" s="39" t="s">
        <v>42</v>
      </c>
      <c r="D2148" s="39">
        <v>8698100</v>
      </c>
      <c r="E2148" s="39">
        <v>7952500</v>
      </c>
      <c r="F2148" s="39">
        <v>9.3756699999999995</v>
      </c>
      <c r="G2148" s="39">
        <v>745600</v>
      </c>
      <c r="H2148" s="39">
        <v>0.03</v>
      </c>
      <c r="I2148" s="39">
        <v>296967630.90233803</v>
      </c>
    </row>
    <row r="2149" spans="1:9" x14ac:dyDescent="0.25">
      <c r="A2149" s="40">
        <v>41093</v>
      </c>
      <c r="B2149" s="39" t="s">
        <v>41</v>
      </c>
      <c r="C2149" s="39" t="s">
        <v>42</v>
      </c>
      <c r="D2149" s="39">
        <v>7952500</v>
      </c>
      <c r="E2149" s="39">
        <v>8342600</v>
      </c>
      <c r="F2149" s="39">
        <v>-4.6760000000000002</v>
      </c>
      <c r="G2149" s="39">
        <v>-390100</v>
      </c>
      <c r="H2149" s="39">
        <v>0.03</v>
      </c>
      <c r="I2149" s="39">
        <v>271511604.229756</v>
      </c>
    </row>
    <row r="2150" spans="1:9" x14ac:dyDescent="0.25">
      <c r="A2150" s="40">
        <v>41092</v>
      </c>
      <c r="B2150" s="39" t="s">
        <v>41</v>
      </c>
      <c r="C2150" s="39" t="s">
        <v>42</v>
      </c>
      <c r="D2150" s="39">
        <v>8342600</v>
      </c>
      <c r="E2150" s="39">
        <v>9622200</v>
      </c>
      <c r="F2150" s="39">
        <v>-13.298410000000001</v>
      </c>
      <c r="G2150" s="39">
        <v>-1279600</v>
      </c>
      <c r="H2150" s="39">
        <v>0.03</v>
      </c>
      <c r="I2150" s="39">
        <v>284830268.399517</v>
      </c>
    </row>
    <row r="2151" spans="1:9" x14ac:dyDescent="0.25">
      <c r="A2151" s="40">
        <v>41089</v>
      </c>
      <c r="B2151" s="39" t="s">
        <v>41</v>
      </c>
      <c r="C2151" s="39" t="s">
        <v>42</v>
      </c>
      <c r="D2151" s="39">
        <v>9622200</v>
      </c>
      <c r="E2151" s="39">
        <v>11299900</v>
      </c>
      <c r="F2151" s="39">
        <v>-14.84703</v>
      </c>
      <c r="G2151" s="39">
        <v>-1677700</v>
      </c>
      <c r="H2151" s="39">
        <v>0.03</v>
      </c>
      <c r="I2151" s="39">
        <v>299170235.07633603</v>
      </c>
    </row>
    <row r="2152" spans="1:9" x14ac:dyDescent="0.25">
      <c r="A2152" s="40">
        <v>41088</v>
      </c>
      <c r="B2152" s="39" t="s">
        <v>41</v>
      </c>
      <c r="C2152" s="39" t="s">
        <v>42</v>
      </c>
      <c r="D2152" s="39">
        <v>11299900</v>
      </c>
      <c r="E2152" s="39">
        <v>11666700</v>
      </c>
      <c r="F2152" s="39">
        <v>-3.1439900000000001</v>
      </c>
      <c r="G2152" s="39">
        <v>-366800</v>
      </c>
      <c r="H2152" s="39">
        <v>0.03</v>
      </c>
      <c r="I2152" s="39">
        <v>295963214.25631201</v>
      </c>
    </row>
    <row r="2153" spans="1:9" x14ac:dyDescent="0.25">
      <c r="A2153" s="40">
        <v>41087</v>
      </c>
      <c r="B2153" s="39" t="s">
        <v>41</v>
      </c>
      <c r="C2153" s="39" t="s">
        <v>42</v>
      </c>
      <c r="D2153" s="39">
        <v>11666700</v>
      </c>
      <c r="E2153" s="39">
        <v>11719400</v>
      </c>
      <c r="F2153" s="39">
        <v>-0.44968000000000002</v>
      </c>
      <c r="G2153" s="39">
        <v>-52700</v>
      </c>
      <c r="H2153" s="39">
        <v>0.03</v>
      </c>
      <c r="I2153" s="39">
        <v>312570337.59255499</v>
      </c>
    </row>
    <row r="2154" spans="1:9" x14ac:dyDescent="0.25">
      <c r="A2154" s="40">
        <v>41086</v>
      </c>
      <c r="B2154" s="39" t="s">
        <v>41</v>
      </c>
      <c r="C2154" s="39" t="s">
        <v>42</v>
      </c>
      <c r="D2154" s="39">
        <v>11719400</v>
      </c>
      <c r="E2154" s="39">
        <v>12448000</v>
      </c>
      <c r="F2154" s="39">
        <v>-5.8531500000000003</v>
      </c>
      <c r="G2154" s="39">
        <v>-728600</v>
      </c>
      <c r="H2154" s="39">
        <v>0.03</v>
      </c>
      <c r="I2154" s="39">
        <v>309294498.42630702</v>
      </c>
    </row>
    <row r="2155" spans="1:9" x14ac:dyDescent="0.25">
      <c r="A2155" s="40">
        <v>41085</v>
      </c>
      <c r="B2155" s="39" t="s">
        <v>41</v>
      </c>
      <c r="C2155" s="39" t="s">
        <v>42</v>
      </c>
      <c r="D2155" s="39">
        <v>12448000</v>
      </c>
      <c r="E2155" s="39">
        <v>11847300</v>
      </c>
      <c r="F2155" s="39">
        <v>5.0703500000000004</v>
      </c>
      <c r="G2155" s="39">
        <v>600700</v>
      </c>
      <c r="H2155" s="39">
        <v>0.03</v>
      </c>
      <c r="I2155" s="39">
        <v>343461066.76542002</v>
      </c>
    </row>
    <row r="2156" spans="1:9" x14ac:dyDescent="0.25">
      <c r="A2156" s="40">
        <v>41082</v>
      </c>
      <c r="B2156" s="39" t="s">
        <v>41</v>
      </c>
      <c r="C2156" s="39" t="s">
        <v>42</v>
      </c>
      <c r="D2156" s="39">
        <v>11847300</v>
      </c>
      <c r="E2156" s="39">
        <v>13485500</v>
      </c>
      <c r="F2156" s="39">
        <v>-12.14786</v>
      </c>
      <c r="G2156" s="39">
        <v>-1638200</v>
      </c>
      <c r="H2156" s="39">
        <v>0.03</v>
      </c>
      <c r="I2156" s="39">
        <v>341103512.593988</v>
      </c>
    </row>
    <row r="2157" spans="1:9" x14ac:dyDescent="0.25">
      <c r="A2157" s="40">
        <v>41081</v>
      </c>
      <c r="B2157" s="39" t="s">
        <v>41</v>
      </c>
      <c r="C2157" s="39" t="s">
        <v>42</v>
      </c>
      <c r="D2157" s="39">
        <v>13485500</v>
      </c>
      <c r="E2157" s="39">
        <v>10545500</v>
      </c>
      <c r="F2157" s="39">
        <v>27.879190000000001</v>
      </c>
      <c r="G2157" s="39">
        <v>2940000</v>
      </c>
      <c r="H2157" s="39">
        <v>0.03</v>
      </c>
      <c r="I2157" s="39">
        <v>388270020.94031799</v>
      </c>
    </row>
    <row r="2158" spans="1:9" x14ac:dyDescent="0.25">
      <c r="A2158" s="40">
        <v>41080</v>
      </c>
      <c r="B2158" s="39" t="s">
        <v>41</v>
      </c>
      <c r="C2158" s="39" t="s">
        <v>42</v>
      </c>
      <c r="D2158" s="39">
        <v>10545500</v>
      </c>
      <c r="E2158" s="39">
        <v>12152700</v>
      </c>
      <c r="F2158" s="39">
        <v>-13.22504</v>
      </c>
      <c r="G2158" s="39">
        <v>-1607200</v>
      </c>
      <c r="H2158" s="39">
        <v>0.03</v>
      </c>
      <c r="I2158" s="39">
        <v>283586070.91699398</v>
      </c>
    </row>
    <row r="2159" spans="1:9" x14ac:dyDescent="0.25">
      <c r="A2159" s="40">
        <v>41079</v>
      </c>
      <c r="B2159" s="39" t="s">
        <v>41</v>
      </c>
      <c r="C2159" s="39" t="s">
        <v>42</v>
      </c>
      <c r="D2159" s="39">
        <v>12152700</v>
      </c>
      <c r="E2159" s="39">
        <v>12070400</v>
      </c>
      <c r="F2159" s="39">
        <v>0.68183000000000005</v>
      </c>
      <c r="G2159" s="39">
        <v>82300</v>
      </c>
      <c r="H2159" s="39">
        <v>0.03</v>
      </c>
      <c r="I2159" s="39">
        <v>311007847.59641099</v>
      </c>
    </row>
    <row r="2160" spans="1:9" x14ac:dyDescent="0.25">
      <c r="A2160" s="40">
        <v>41078</v>
      </c>
      <c r="B2160" s="39" t="s">
        <v>41</v>
      </c>
      <c r="C2160" s="39" t="s">
        <v>42</v>
      </c>
      <c r="D2160" s="39">
        <v>12070400</v>
      </c>
      <c r="E2160" s="39">
        <v>14440400</v>
      </c>
      <c r="F2160" s="39">
        <v>-16.412289999999999</v>
      </c>
      <c r="G2160" s="39">
        <v>-2370000</v>
      </c>
      <c r="H2160" s="39">
        <v>0.02</v>
      </c>
      <c r="I2160" s="39">
        <v>266655253.42909101</v>
      </c>
    </row>
    <row r="2161" spans="1:9" x14ac:dyDescent="0.25">
      <c r="A2161" s="40">
        <v>41075</v>
      </c>
      <c r="B2161" s="39" t="s">
        <v>41</v>
      </c>
      <c r="C2161" s="39" t="s">
        <v>42</v>
      </c>
      <c r="D2161" s="39">
        <v>14440400</v>
      </c>
      <c r="E2161" s="39">
        <v>16351400</v>
      </c>
      <c r="F2161" s="39">
        <v>-11.68707</v>
      </c>
      <c r="G2161" s="39">
        <v>-1911000</v>
      </c>
      <c r="H2161" s="39">
        <v>0.02</v>
      </c>
      <c r="I2161" s="39">
        <v>251142623.44789299</v>
      </c>
    </row>
    <row r="2162" spans="1:9" x14ac:dyDescent="0.25">
      <c r="A2162" s="40">
        <v>41074</v>
      </c>
      <c r="B2162" s="39" t="s">
        <v>41</v>
      </c>
      <c r="C2162" s="39" t="s">
        <v>42</v>
      </c>
      <c r="D2162" s="39">
        <v>16351400</v>
      </c>
      <c r="E2162" s="39">
        <v>18783300</v>
      </c>
      <c r="F2162" s="39">
        <v>-12.947139999999999</v>
      </c>
      <c r="G2162" s="39">
        <v>-2431900</v>
      </c>
      <c r="H2162" s="39">
        <v>0.02</v>
      </c>
      <c r="I2162" s="39">
        <v>271296978.463054</v>
      </c>
    </row>
    <row r="2163" spans="1:9" x14ac:dyDescent="0.25">
      <c r="A2163" s="40">
        <v>41073</v>
      </c>
      <c r="B2163" s="39" t="s">
        <v>41</v>
      </c>
      <c r="C2163" s="39" t="s">
        <v>42</v>
      </c>
      <c r="D2163" s="39">
        <v>18783300</v>
      </c>
      <c r="E2163" s="39">
        <v>17072500</v>
      </c>
      <c r="F2163" s="39">
        <v>10.02079</v>
      </c>
      <c r="G2163" s="39">
        <v>1710800</v>
      </c>
      <c r="H2163" s="39">
        <v>0.02</v>
      </c>
      <c r="I2163" s="39">
        <v>315402912.649014</v>
      </c>
    </row>
    <row r="2164" spans="1:9" x14ac:dyDescent="0.25">
      <c r="A2164" s="40">
        <v>41072</v>
      </c>
      <c r="B2164" s="39" t="s">
        <v>41</v>
      </c>
      <c r="C2164" s="39" t="s">
        <v>42</v>
      </c>
      <c r="D2164" s="39">
        <v>17072500</v>
      </c>
      <c r="E2164" s="39">
        <v>18361700</v>
      </c>
      <c r="F2164" s="39">
        <v>-7.0211399999999999</v>
      </c>
      <c r="G2164" s="39">
        <v>-1289200</v>
      </c>
      <c r="H2164" s="39">
        <v>0.02</v>
      </c>
      <c r="I2164" s="39">
        <v>286675729.30210799</v>
      </c>
    </row>
    <row r="2165" spans="1:9" x14ac:dyDescent="0.25">
      <c r="A2165" s="40">
        <v>41071</v>
      </c>
      <c r="B2165" s="39" t="s">
        <v>41</v>
      </c>
      <c r="C2165" s="39" t="s">
        <v>42</v>
      </c>
      <c r="D2165" s="39">
        <v>18361700</v>
      </c>
      <c r="E2165" s="39">
        <v>14962100</v>
      </c>
      <c r="F2165" s="39">
        <v>22.721409999999999</v>
      </c>
      <c r="G2165" s="39">
        <v>3399600</v>
      </c>
      <c r="H2165" s="39">
        <v>0.02</v>
      </c>
      <c r="I2165" s="39">
        <v>319340565.979002</v>
      </c>
    </row>
    <row r="2166" spans="1:9" x14ac:dyDescent="0.25">
      <c r="A2166" s="40">
        <v>41068</v>
      </c>
      <c r="B2166" s="39" t="s">
        <v>41</v>
      </c>
      <c r="C2166" s="39" t="s">
        <v>42</v>
      </c>
      <c r="D2166" s="39">
        <v>14962100</v>
      </c>
      <c r="E2166" s="39">
        <v>16920200</v>
      </c>
      <c r="F2166" s="39">
        <v>-11.572559999999999</v>
      </c>
      <c r="G2166" s="39">
        <v>-1958100</v>
      </c>
      <c r="H2166" s="39">
        <v>0.02</v>
      </c>
      <c r="I2166" s="39">
        <v>245253755.952032</v>
      </c>
    </row>
    <row r="2167" spans="1:9" x14ac:dyDescent="0.25">
      <c r="A2167" s="40">
        <v>41067</v>
      </c>
      <c r="B2167" s="39" t="s">
        <v>41</v>
      </c>
      <c r="C2167" s="39" t="s">
        <v>42</v>
      </c>
      <c r="D2167" s="39">
        <v>16920200</v>
      </c>
      <c r="E2167" s="39">
        <v>17279500</v>
      </c>
      <c r="F2167" s="39">
        <v>-2.0793400000000002</v>
      </c>
      <c r="G2167" s="39">
        <v>-359300</v>
      </c>
      <c r="H2167" s="39">
        <v>0.01</v>
      </c>
      <c r="I2167" s="39">
        <v>238433818.46756601</v>
      </c>
    </row>
    <row r="2168" spans="1:9" x14ac:dyDescent="0.25">
      <c r="A2168" s="40">
        <v>41066</v>
      </c>
      <c r="B2168" s="39" t="s">
        <v>41</v>
      </c>
      <c r="C2168" s="39" t="s">
        <v>42</v>
      </c>
      <c r="D2168" s="39">
        <v>17279500</v>
      </c>
      <c r="E2168" s="39">
        <v>20336000</v>
      </c>
      <c r="F2168" s="39">
        <v>-15.03</v>
      </c>
      <c r="G2168" s="39">
        <v>-3056500</v>
      </c>
      <c r="H2168" s="39">
        <v>0.01</v>
      </c>
      <c r="I2168" s="39">
        <v>199434229.30375001</v>
      </c>
    </row>
    <row r="2169" spans="1:9" x14ac:dyDescent="0.25">
      <c r="A2169" s="40">
        <v>41065</v>
      </c>
      <c r="B2169" s="39" t="s">
        <v>41</v>
      </c>
      <c r="C2169" s="39" t="s">
        <v>42</v>
      </c>
      <c r="D2169" s="39">
        <v>20336000</v>
      </c>
      <c r="E2169" s="39">
        <v>22290700</v>
      </c>
      <c r="F2169" s="39">
        <v>-8.7691300000000005</v>
      </c>
      <c r="G2169" s="39">
        <v>-1954700</v>
      </c>
      <c r="H2169" s="39">
        <v>0.01</v>
      </c>
      <c r="I2169" s="39">
        <v>189972133.494665</v>
      </c>
    </row>
    <row r="2170" spans="1:9" x14ac:dyDescent="0.25">
      <c r="A2170" s="40">
        <v>41064</v>
      </c>
      <c r="B2170" s="39" t="s">
        <v>41</v>
      </c>
      <c r="C2170" s="39" t="s">
        <v>42</v>
      </c>
      <c r="D2170" s="39">
        <v>22290700</v>
      </c>
      <c r="E2170" s="39">
        <v>23533800</v>
      </c>
      <c r="F2170" s="39">
        <v>-5.2821899999999999</v>
      </c>
      <c r="G2170" s="39">
        <v>-1243100</v>
      </c>
      <c r="H2170" s="39">
        <v>0.01</v>
      </c>
      <c r="I2170" s="39">
        <v>208232289.34350601</v>
      </c>
    </row>
    <row r="2171" spans="1:9" x14ac:dyDescent="0.25">
      <c r="A2171" s="40">
        <v>41061</v>
      </c>
      <c r="B2171" s="39" t="s">
        <v>41</v>
      </c>
      <c r="C2171" s="39" t="s">
        <v>42</v>
      </c>
      <c r="D2171" s="39">
        <v>23533800</v>
      </c>
      <c r="E2171" s="39">
        <v>20777100</v>
      </c>
      <c r="F2171" s="39">
        <v>13.26797</v>
      </c>
      <c r="G2171" s="39">
        <v>2756700</v>
      </c>
      <c r="H2171" s="39">
        <v>0.01</v>
      </c>
      <c r="I2171" s="39">
        <v>233965195.186701</v>
      </c>
    </row>
    <row r="2172" spans="1:9" x14ac:dyDescent="0.25">
      <c r="A2172" s="40">
        <v>41060</v>
      </c>
      <c r="B2172" s="39" t="s">
        <v>41</v>
      </c>
      <c r="C2172" s="39" t="s">
        <v>42</v>
      </c>
      <c r="D2172" s="39">
        <v>20777100</v>
      </c>
      <c r="E2172" s="39">
        <v>20215900</v>
      </c>
      <c r="F2172" s="39">
        <v>2.77603</v>
      </c>
      <c r="G2172" s="39">
        <v>561200</v>
      </c>
      <c r="H2172" s="39">
        <v>0.01</v>
      </c>
      <c r="I2172" s="39">
        <v>227336102.66483101</v>
      </c>
    </row>
    <row r="2173" spans="1:9" x14ac:dyDescent="0.25">
      <c r="A2173" s="40">
        <v>41059</v>
      </c>
      <c r="B2173" s="39" t="s">
        <v>41</v>
      </c>
      <c r="C2173" s="39" t="s">
        <v>42</v>
      </c>
      <c r="D2173" s="39">
        <v>20215900</v>
      </c>
      <c r="E2173" s="39">
        <v>16713100</v>
      </c>
      <c r="F2173" s="39">
        <v>20.958410000000001</v>
      </c>
      <c r="G2173" s="39">
        <v>3502800</v>
      </c>
      <c r="H2173" s="39">
        <v>0.01</v>
      </c>
      <c r="I2173" s="39">
        <v>255562669.32704601</v>
      </c>
    </row>
    <row r="2174" spans="1:9" x14ac:dyDescent="0.25">
      <c r="A2174" s="40">
        <v>41058</v>
      </c>
      <c r="B2174" s="39" t="s">
        <v>41</v>
      </c>
      <c r="C2174" s="39" t="s">
        <v>42</v>
      </c>
      <c r="D2174" s="39">
        <v>16713100</v>
      </c>
      <c r="E2174" s="39">
        <v>18928900</v>
      </c>
      <c r="F2174" s="39">
        <v>-11.705909999999999</v>
      </c>
      <c r="G2174" s="39">
        <v>-2215800</v>
      </c>
      <c r="H2174" s="39">
        <v>0.01</v>
      </c>
      <c r="I2174" s="39">
        <v>197910959.29925701</v>
      </c>
    </row>
    <row r="2175" spans="1:9" x14ac:dyDescent="0.25">
      <c r="A2175" s="40">
        <v>41054</v>
      </c>
      <c r="B2175" s="39" t="s">
        <v>41</v>
      </c>
      <c r="C2175" s="39" t="s">
        <v>42</v>
      </c>
      <c r="D2175" s="39">
        <v>18928900</v>
      </c>
      <c r="E2175" s="39">
        <v>18565600</v>
      </c>
      <c r="F2175" s="39">
        <v>1.9568399999999999</v>
      </c>
      <c r="G2175" s="39">
        <v>363300</v>
      </c>
      <c r="H2175" s="39">
        <v>0.01</v>
      </c>
      <c r="I2175" s="39">
        <v>205220824.31683499</v>
      </c>
    </row>
    <row r="2176" spans="1:9" x14ac:dyDescent="0.25">
      <c r="A2176" s="40">
        <v>41053</v>
      </c>
      <c r="B2176" s="39" t="s">
        <v>41</v>
      </c>
      <c r="C2176" s="39" t="s">
        <v>42</v>
      </c>
      <c r="D2176" s="39">
        <v>18565600</v>
      </c>
      <c r="E2176" s="39">
        <v>19334000</v>
      </c>
      <c r="F2176" s="39">
        <v>-3.9743499999999998</v>
      </c>
      <c r="G2176" s="39">
        <v>-768400</v>
      </c>
      <c r="H2176" s="39">
        <v>0.01</v>
      </c>
      <c r="I2176" s="39">
        <v>190142686.81395301</v>
      </c>
    </row>
    <row r="2177" spans="1:9" x14ac:dyDescent="0.25">
      <c r="A2177" s="40">
        <v>41052</v>
      </c>
      <c r="B2177" s="39" t="s">
        <v>41</v>
      </c>
      <c r="C2177" s="39" t="s">
        <v>42</v>
      </c>
      <c r="D2177" s="39">
        <v>19334000</v>
      </c>
      <c r="E2177" s="39">
        <v>19567600</v>
      </c>
      <c r="F2177" s="39">
        <v>-1.19381</v>
      </c>
      <c r="G2177" s="39">
        <v>-233600</v>
      </c>
      <c r="H2177" s="39">
        <v>0.01</v>
      </c>
      <c r="I2177" s="39">
        <v>198012383.486716</v>
      </c>
    </row>
    <row r="2178" spans="1:9" x14ac:dyDescent="0.25">
      <c r="A2178" s="40">
        <v>41051</v>
      </c>
      <c r="B2178" s="39" t="s">
        <v>41</v>
      </c>
      <c r="C2178" s="39" t="s">
        <v>42</v>
      </c>
      <c r="D2178" s="39">
        <v>19567600</v>
      </c>
      <c r="E2178" s="39">
        <v>18520600</v>
      </c>
      <c r="F2178" s="39">
        <v>5.6531599999999997</v>
      </c>
      <c r="G2178" s="39">
        <v>1047000</v>
      </c>
      <c r="H2178" s="39">
        <v>0.01</v>
      </c>
      <c r="I2178" s="39">
        <v>210188636.82190201</v>
      </c>
    </row>
    <row r="2179" spans="1:9" x14ac:dyDescent="0.25">
      <c r="A2179" s="40">
        <v>41050</v>
      </c>
      <c r="B2179" s="39" t="s">
        <v>41</v>
      </c>
      <c r="C2179" s="39" t="s">
        <v>42</v>
      </c>
      <c r="D2179" s="39">
        <v>18520600</v>
      </c>
      <c r="E2179" s="39">
        <v>25168100</v>
      </c>
      <c r="F2179" s="39">
        <v>-26.412400000000002</v>
      </c>
      <c r="G2179" s="39">
        <v>-6647500</v>
      </c>
      <c r="H2179" s="39">
        <v>0.01</v>
      </c>
      <c r="I2179" s="39">
        <v>198942111.81359601</v>
      </c>
    </row>
    <row r="2180" spans="1:9" x14ac:dyDescent="0.25">
      <c r="A2180" s="40">
        <v>41047</v>
      </c>
      <c r="B2180" s="39" t="s">
        <v>41</v>
      </c>
      <c r="C2180" s="39" t="s">
        <v>42</v>
      </c>
      <c r="D2180" s="39">
        <v>25168100</v>
      </c>
      <c r="E2180" s="39">
        <v>21907100</v>
      </c>
      <c r="F2180" s="39">
        <v>14.885590000000001</v>
      </c>
      <c r="G2180" s="39">
        <v>3261000</v>
      </c>
      <c r="H2180" s="39">
        <v>0.01</v>
      </c>
      <c r="I2180" s="39">
        <v>264055316.03299999</v>
      </c>
    </row>
    <row r="2181" spans="1:9" x14ac:dyDescent="0.25">
      <c r="A2181" s="40">
        <v>41046</v>
      </c>
      <c r="B2181" s="39" t="s">
        <v>41</v>
      </c>
      <c r="C2181" s="39" t="s">
        <v>42</v>
      </c>
      <c r="D2181" s="39">
        <v>21907100</v>
      </c>
      <c r="E2181" s="39">
        <v>19122800</v>
      </c>
      <c r="F2181" s="39">
        <v>14.56011</v>
      </c>
      <c r="G2181" s="39">
        <v>2784300</v>
      </c>
      <c r="H2181" s="39">
        <v>0.01</v>
      </c>
      <c r="I2181" s="39">
        <v>229841991.00712901</v>
      </c>
    </row>
    <row r="2182" spans="1:9" x14ac:dyDescent="0.25">
      <c r="A2182" s="40">
        <v>41045</v>
      </c>
      <c r="B2182" s="39" t="s">
        <v>41</v>
      </c>
      <c r="C2182" s="39" t="s">
        <v>42</v>
      </c>
      <c r="D2182" s="39">
        <v>19122800</v>
      </c>
      <c r="E2182" s="39">
        <v>18353800</v>
      </c>
      <c r="F2182" s="39">
        <v>4.18987</v>
      </c>
      <c r="G2182" s="39">
        <v>769000</v>
      </c>
      <c r="H2182" s="39">
        <v>0.01</v>
      </c>
      <c r="I2182" s="39">
        <v>210191443.48504001</v>
      </c>
    </row>
    <row r="2183" spans="1:9" x14ac:dyDescent="0.25">
      <c r="A2183" s="40">
        <v>41044</v>
      </c>
      <c r="B2183" s="39" t="s">
        <v>41</v>
      </c>
      <c r="C2183" s="39" t="s">
        <v>42</v>
      </c>
      <c r="D2183" s="39">
        <v>18353800</v>
      </c>
      <c r="E2183" s="39">
        <v>17090800</v>
      </c>
      <c r="F2183" s="39">
        <v>7.3899400000000002</v>
      </c>
      <c r="G2183" s="39">
        <v>1263000</v>
      </c>
      <c r="H2183" s="39">
        <v>0.01</v>
      </c>
      <c r="I2183" s="39">
        <v>209080371.812273</v>
      </c>
    </row>
    <row r="2184" spans="1:9" x14ac:dyDescent="0.25">
      <c r="A2184" s="40">
        <v>41043</v>
      </c>
      <c r="B2184" s="39" t="s">
        <v>41</v>
      </c>
      <c r="C2184" s="39" t="s">
        <v>42</v>
      </c>
      <c r="D2184" s="39">
        <v>17090800</v>
      </c>
      <c r="E2184" s="39">
        <v>15067700</v>
      </c>
      <c r="F2184" s="39">
        <v>13.426729999999999</v>
      </c>
      <c r="G2184" s="39">
        <v>2023100</v>
      </c>
      <c r="H2184" s="39">
        <v>0.01</v>
      </c>
      <c r="I2184" s="39">
        <v>193838156.80225301</v>
      </c>
    </row>
    <row r="2185" spans="1:9" x14ac:dyDescent="0.25">
      <c r="A2185" s="40">
        <v>41040</v>
      </c>
      <c r="B2185" s="39" t="s">
        <v>41</v>
      </c>
      <c r="C2185" s="39" t="s">
        <v>42</v>
      </c>
      <c r="D2185" s="39">
        <v>15067700</v>
      </c>
      <c r="E2185" s="39">
        <v>14049000</v>
      </c>
      <c r="F2185" s="39">
        <v>7.2510500000000002</v>
      </c>
      <c r="G2185" s="39">
        <v>1018700</v>
      </c>
      <c r="H2185" s="39">
        <v>0.01</v>
      </c>
      <c r="I2185" s="39">
        <v>210822235.95287001</v>
      </c>
    </row>
    <row r="2186" spans="1:9" x14ac:dyDescent="0.25">
      <c r="A2186" s="40">
        <v>41039</v>
      </c>
      <c r="B2186" s="39" t="s">
        <v>41</v>
      </c>
      <c r="C2186" s="39" t="s">
        <v>42</v>
      </c>
      <c r="D2186" s="39">
        <v>14049000</v>
      </c>
      <c r="E2186" s="39">
        <v>15534000</v>
      </c>
      <c r="F2186" s="39">
        <v>-9.5596800000000002</v>
      </c>
      <c r="G2186" s="39">
        <v>-1485000</v>
      </c>
      <c r="H2186" s="39">
        <v>0.01</v>
      </c>
      <c r="I2186" s="39">
        <v>178305225.11145499</v>
      </c>
    </row>
    <row r="2187" spans="1:9" x14ac:dyDescent="0.25">
      <c r="A2187" s="40">
        <v>41038</v>
      </c>
      <c r="B2187" s="39" t="s">
        <v>41</v>
      </c>
      <c r="C2187" s="39" t="s">
        <v>42</v>
      </c>
      <c r="D2187" s="39">
        <v>15534000</v>
      </c>
      <c r="E2187" s="39">
        <v>14317000</v>
      </c>
      <c r="F2187" s="39">
        <v>8.5003799999999998</v>
      </c>
      <c r="G2187" s="39">
        <v>1217000</v>
      </c>
      <c r="H2187" s="39">
        <v>0.01</v>
      </c>
      <c r="I2187" s="39">
        <v>186278550.123236</v>
      </c>
    </row>
    <row r="2188" spans="1:9" x14ac:dyDescent="0.25">
      <c r="A2188" s="40">
        <v>41037</v>
      </c>
      <c r="B2188" s="39" t="s">
        <v>41</v>
      </c>
      <c r="C2188" s="39" t="s">
        <v>42</v>
      </c>
      <c r="D2188" s="39">
        <v>14317000</v>
      </c>
      <c r="E2188" s="39">
        <v>14089000</v>
      </c>
      <c r="F2188" s="39">
        <v>1.6182799999999999</v>
      </c>
      <c r="G2188" s="39">
        <v>228000</v>
      </c>
      <c r="H2188" s="39">
        <v>0.01</v>
      </c>
      <c r="I2188" s="39">
        <v>194591891.78024799</v>
      </c>
    </row>
    <row r="2189" spans="1:9" x14ac:dyDescent="0.25">
      <c r="A2189" s="40">
        <v>41036</v>
      </c>
      <c r="B2189" s="39" t="s">
        <v>41</v>
      </c>
      <c r="C2189" s="39" t="s">
        <v>42</v>
      </c>
      <c r="D2189" s="39">
        <v>14089000</v>
      </c>
      <c r="E2189" s="39">
        <v>14971000</v>
      </c>
      <c r="F2189" s="39">
        <v>-5.8913900000000003</v>
      </c>
      <c r="G2189" s="39">
        <v>-882000</v>
      </c>
      <c r="H2189" s="39">
        <v>0.02</v>
      </c>
      <c r="I2189" s="39">
        <v>215444291.77843899</v>
      </c>
    </row>
    <row r="2190" spans="1:9" x14ac:dyDescent="0.25">
      <c r="A2190" s="40">
        <v>41033</v>
      </c>
      <c r="B2190" s="39" t="s">
        <v>41</v>
      </c>
      <c r="C2190" s="39" t="s">
        <v>42</v>
      </c>
      <c r="D2190" s="39">
        <v>14971000</v>
      </c>
      <c r="E2190" s="39">
        <v>13577000</v>
      </c>
      <c r="F2190" s="39">
        <v>10.26736</v>
      </c>
      <c r="G2190" s="39">
        <v>1394000</v>
      </c>
      <c r="H2190" s="39">
        <v>0.02</v>
      </c>
      <c r="I2190" s="39">
        <v>239411241.785436</v>
      </c>
    </row>
    <row r="2191" spans="1:9" x14ac:dyDescent="0.25">
      <c r="A2191" s="40">
        <v>41032</v>
      </c>
      <c r="B2191" s="39" t="s">
        <v>41</v>
      </c>
      <c r="C2191" s="39" t="s">
        <v>42</v>
      </c>
      <c r="D2191" s="39">
        <v>13577000</v>
      </c>
      <c r="E2191" s="39">
        <v>12688000</v>
      </c>
      <c r="F2191" s="39">
        <v>7.0066199999999998</v>
      </c>
      <c r="G2191" s="39">
        <v>889000</v>
      </c>
      <c r="H2191" s="39">
        <v>0.02</v>
      </c>
      <c r="I2191" s="39">
        <v>234768958.441044</v>
      </c>
    </row>
    <row r="2192" spans="1:9" x14ac:dyDescent="0.25">
      <c r="A2192" s="40">
        <v>41031</v>
      </c>
      <c r="B2192" s="39" t="s">
        <v>41</v>
      </c>
      <c r="C2192" s="39" t="s">
        <v>42</v>
      </c>
      <c r="D2192" s="39">
        <v>12688000</v>
      </c>
      <c r="E2192" s="39">
        <v>12722000</v>
      </c>
      <c r="F2192" s="39">
        <v>-0.26724999999999999</v>
      </c>
      <c r="G2192" s="39">
        <v>-34000</v>
      </c>
      <c r="H2192" s="39">
        <v>0.02</v>
      </c>
      <c r="I2192" s="39">
        <v>218127866.767324</v>
      </c>
    </row>
    <row r="2193" spans="1:9" x14ac:dyDescent="0.25">
      <c r="A2193" s="40">
        <v>41030</v>
      </c>
      <c r="B2193" s="39" t="s">
        <v>41</v>
      </c>
      <c r="C2193" s="39" t="s">
        <v>42</v>
      </c>
      <c r="D2193" s="39">
        <v>12722000</v>
      </c>
      <c r="E2193" s="39">
        <v>13343000</v>
      </c>
      <c r="F2193" s="39">
        <v>-4.6541300000000003</v>
      </c>
      <c r="G2193" s="39">
        <v>-621000</v>
      </c>
      <c r="H2193" s="39">
        <v>0.02</v>
      </c>
      <c r="I2193" s="39">
        <v>209170883.43426099</v>
      </c>
    </row>
    <row r="2194" spans="1:9" x14ac:dyDescent="0.25">
      <c r="A2194" s="40">
        <v>41029</v>
      </c>
      <c r="B2194" s="39" t="s">
        <v>41</v>
      </c>
      <c r="C2194" s="39" t="s">
        <v>42</v>
      </c>
      <c r="D2194" s="39">
        <v>13343000</v>
      </c>
      <c r="E2194" s="39">
        <v>12829000</v>
      </c>
      <c r="F2194" s="39">
        <v>4.0065499999999998</v>
      </c>
      <c r="G2194" s="39">
        <v>514000</v>
      </c>
      <c r="H2194" s="39">
        <v>0.02</v>
      </c>
      <c r="I2194" s="39">
        <v>216045408.43918699</v>
      </c>
    </row>
    <row r="2195" spans="1:9" x14ac:dyDescent="0.25">
      <c r="A2195" s="40">
        <v>41026</v>
      </c>
      <c r="B2195" s="39" t="s">
        <v>41</v>
      </c>
      <c r="C2195" s="39" t="s">
        <v>42</v>
      </c>
      <c r="D2195" s="39">
        <v>12828000</v>
      </c>
      <c r="E2195" s="39">
        <v>12856000</v>
      </c>
      <c r="F2195" s="39">
        <v>-0.21779999999999999</v>
      </c>
      <c r="G2195" s="39">
        <v>-28000</v>
      </c>
      <c r="H2195" s="39">
        <v>0.02</v>
      </c>
      <c r="I2195" s="39">
        <v>207706700.10176799</v>
      </c>
    </row>
    <row r="2196" spans="1:9" x14ac:dyDescent="0.25">
      <c r="A2196" s="40">
        <v>41025</v>
      </c>
      <c r="B2196" s="39" t="s">
        <v>41</v>
      </c>
      <c r="C2196" s="39" t="s">
        <v>42</v>
      </c>
      <c r="D2196" s="39">
        <v>12856000</v>
      </c>
      <c r="E2196" s="39">
        <v>13615000</v>
      </c>
      <c r="F2196" s="39">
        <v>-5.5747299999999997</v>
      </c>
      <c r="G2196" s="39">
        <v>-759000</v>
      </c>
      <c r="H2196" s="39">
        <v>0.02</v>
      </c>
      <c r="I2196" s="39">
        <v>195946866.768657</v>
      </c>
    </row>
    <row r="2197" spans="1:9" x14ac:dyDescent="0.25">
      <c r="A2197" s="40">
        <v>41024</v>
      </c>
      <c r="B2197" s="39" t="s">
        <v>41</v>
      </c>
      <c r="C2197" s="39" t="s">
        <v>42</v>
      </c>
      <c r="D2197" s="39">
        <v>13615000</v>
      </c>
      <c r="E2197" s="39">
        <v>15364000</v>
      </c>
      <c r="F2197" s="39">
        <v>-11.383749999999999</v>
      </c>
      <c r="G2197" s="39">
        <v>-1749000</v>
      </c>
      <c r="H2197" s="39">
        <v>0.01</v>
      </c>
      <c r="I2197" s="39">
        <v>180285291.77467901</v>
      </c>
    </row>
    <row r="2198" spans="1:9" x14ac:dyDescent="0.25">
      <c r="A2198" s="40">
        <v>41023</v>
      </c>
      <c r="B2198" s="39" t="s">
        <v>41</v>
      </c>
      <c r="C2198" s="39" t="s">
        <v>42</v>
      </c>
      <c r="D2198" s="39">
        <v>15364000</v>
      </c>
      <c r="E2198" s="39">
        <v>16684000</v>
      </c>
      <c r="F2198" s="39">
        <v>-7.9117699999999997</v>
      </c>
      <c r="G2198" s="39">
        <v>-1320000</v>
      </c>
      <c r="H2198" s="39">
        <v>0.01</v>
      </c>
      <c r="I2198" s="39">
        <v>169644166.78855401</v>
      </c>
    </row>
    <row r="2199" spans="1:9" x14ac:dyDescent="0.25">
      <c r="A2199" s="40">
        <v>41022</v>
      </c>
      <c r="B2199" s="39" t="s">
        <v>41</v>
      </c>
      <c r="C2199" s="39" t="s">
        <v>42</v>
      </c>
      <c r="D2199" s="39">
        <v>16684000</v>
      </c>
      <c r="E2199" s="39">
        <v>15364000</v>
      </c>
      <c r="F2199" s="39">
        <v>8.5915099999999995</v>
      </c>
      <c r="G2199" s="39">
        <v>1320000</v>
      </c>
      <c r="H2199" s="39">
        <v>0.01</v>
      </c>
      <c r="I2199" s="39">
        <v>187555966.79902601</v>
      </c>
    </row>
    <row r="2200" spans="1:9" x14ac:dyDescent="0.25">
      <c r="A2200" s="40">
        <v>41019</v>
      </c>
      <c r="B2200" s="39" t="s">
        <v>41</v>
      </c>
      <c r="C2200" s="39" t="s">
        <v>42</v>
      </c>
      <c r="D2200" s="39">
        <v>15364000</v>
      </c>
      <c r="E2200" s="39">
        <v>16460000</v>
      </c>
      <c r="F2200" s="39">
        <v>-6.6585700000000001</v>
      </c>
      <c r="G2200" s="39">
        <v>-1096000</v>
      </c>
      <c r="H2200" s="39">
        <v>0.01</v>
      </c>
      <c r="I2200" s="39">
        <v>181935366.78855401</v>
      </c>
    </row>
    <row r="2201" spans="1:9" x14ac:dyDescent="0.25">
      <c r="A2201" s="40">
        <v>41018</v>
      </c>
      <c r="B2201" s="39" t="s">
        <v>41</v>
      </c>
      <c r="C2201" s="39" t="s">
        <v>42</v>
      </c>
      <c r="D2201" s="39">
        <v>16460000</v>
      </c>
      <c r="E2201" s="39">
        <v>16692000</v>
      </c>
      <c r="F2201" s="39">
        <v>-1.3898900000000001</v>
      </c>
      <c r="G2201" s="39">
        <v>-232000</v>
      </c>
      <c r="H2201" s="39">
        <v>0.01</v>
      </c>
      <c r="I2201" s="39">
        <v>180099833.463916</v>
      </c>
    </row>
    <row r="2202" spans="1:9" x14ac:dyDescent="0.25">
      <c r="A2202" s="40">
        <v>41017</v>
      </c>
      <c r="B2202" s="39" t="s">
        <v>41</v>
      </c>
      <c r="C2202" s="39" t="s">
        <v>42</v>
      </c>
      <c r="D2202" s="39">
        <v>16692000</v>
      </c>
      <c r="E2202" s="39">
        <v>15746000</v>
      </c>
      <c r="F2202" s="39">
        <v>6.0078800000000001</v>
      </c>
      <c r="G2202" s="39">
        <v>946000</v>
      </c>
      <c r="H2202" s="39">
        <v>0.01</v>
      </c>
      <c r="I2202" s="39">
        <v>186811300.13242301</v>
      </c>
    </row>
    <row r="2203" spans="1:9" x14ac:dyDescent="0.25">
      <c r="A2203" s="40">
        <v>41016</v>
      </c>
      <c r="B2203" s="39" t="s">
        <v>41</v>
      </c>
      <c r="C2203" s="39" t="s">
        <v>42</v>
      </c>
      <c r="D2203" s="39">
        <v>15746000</v>
      </c>
      <c r="E2203" s="39">
        <v>18161000</v>
      </c>
      <c r="F2203" s="39">
        <v>-13.29773</v>
      </c>
      <c r="G2203" s="39">
        <v>-2415000</v>
      </c>
      <c r="H2203" s="39">
        <v>0.01</v>
      </c>
      <c r="I2203" s="39">
        <v>160477983.458251</v>
      </c>
    </row>
    <row r="2204" spans="1:9" x14ac:dyDescent="0.25">
      <c r="A2204" s="40">
        <v>41015</v>
      </c>
      <c r="B2204" s="39" t="s">
        <v>41</v>
      </c>
      <c r="C2204" s="39" t="s">
        <v>42</v>
      </c>
      <c r="D2204" s="39">
        <v>18160000</v>
      </c>
      <c r="E2204" s="39">
        <v>18724000</v>
      </c>
      <c r="F2204" s="39">
        <v>-3.0121799999999999</v>
      </c>
      <c r="G2204" s="39">
        <v>-564000</v>
      </c>
      <c r="H2204" s="39">
        <v>0.01</v>
      </c>
      <c r="I2204" s="39">
        <v>166920666.810736</v>
      </c>
    </row>
    <row r="2205" spans="1:9" x14ac:dyDescent="0.25">
      <c r="A2205" s="40">
        <v>41012</v>
      </c>
      <c r="B2205" s="39" t="s">
        <v>41</v>
      </c>
      <c r="C2205" s="39" t="s">
        <v>42</v>
      </c>
      <c r="D2205" s="39">
        <v>18724000</v>
      </c>
      <c r="E2205" s="39">
        <v>15953000</v>
      </c>
      <c r="F2205" s="39">
        <v>17.369769999999999</v>
      </c>
      <c r="G2205" s="39">
        <v>2771000</v>
      </c>
      <c r="H2205" s="39">
        <v>0.01</v>
      </c>
      <c r="I2205" s="39">
        <v>179594366.81521001</v>
      </c>
    </row>
    <row r="2206" spans="1:9" x14ac:dyDescent="0.25">
      <c r="A2206" s="40">
        <v>41011</v>
      </c>
      <c r="B2206" s="39" t="s">
        <v>41</v>
      </c>
      <c r="C2206" s="39" t="s">
        <v>42</v>
      </c>
      <c r="D2206" s="39">
        <v>15953000</v>
      </c>
      <c r="E2206" s="39">
        <v>20373000</v>
      </c>
      <c r="F2206" s="39">
        <v>-21.69538</v>
      </c>
      <c r="G2206" s="39">
        <v>-4420000</v>
      </c>
      <c r="H2206" s="39">
        <v>0.01</v>
      </c>
      <c r="I2206" s="39">
        <v>134669908.45989299</v>
      </c>
    </row>
    <row r="2207" spans="1:9" x14ac:dyDescent="0.25">
      <c r="A2207" s="40">
        <v>41010</v>
      </c>
      <c r="B2207" s="39" t="s">
        <v>41</v>
      </c>
      <c r="C2207" s="39" t="s">
        <v>42</v>
      </c>
      <c r="D2207" s="39">
        <v>20373000</v>
      </c>
      <c r="E2207" s="39">
        <v>21085000</v>
      </c>
      <c r="F2207" s="39">
        <v>-3.3768099999999999</v>
      </c>
      <c r="G2207" s="39">
        <v>-712000</v>
      </c>
      <c r="H2207" s="39">
        <v>0.01</v>
      </c>
      <c r="I2207" s="39">
        <v>169944775.161625</v>
      </c>
    </row>
    <row r="2208" spans="1:9" x14ac:dyDescent="0.25">
      <c r="A2208" s="40">
        <v>41009</v>
      </c>
      <c r="B2208" s="39" t="s">
        <v>41</v>
      </c>
      <c r="C2208" s="39" t="s">
        <v>42</v>
      </c>
      <c r="D2208" s="39">
        <v>21084000</v>
      </c>
      <c r="E2208" s="39">
        <v>18679000</v>
      </c>
      <c r="F2208" s="39">
        <v>12.87542</v>
      </c>
      <c r="G2208" s="39">
        <v>2405000</v>
      </c>
      <c r="H2208" s="39">
        <v>0.01</v>
      </c>
      <c r="I2208" s="39">
        <v>169550500.16726601</v>
      </c>
    </row>
    <row r="2209" spans="1:9" x14ac:dyDescent="0.25">
      <c r="A2209" s="40">
        <v>41008</v>
      </c>
      <c r="B2209" s="39" t="s">
        <v>41</v>
      </c>
      <c r="C2209" s="39" t="s">
        <v>42</v>
      </c>
      <c r="D2209" s="39">
        <v>18679000</v>
      </c>
      <c r="E2209" s="39">
        <v>16876000</v>
      </c>
      <c r="F2209" s="39">
        <v>10.683809999999999</v>
      </c>
      <c r="G2209" s="39">
        <v>1803000</v>
      </c>
      <c r="H2209" s="39">
        <v>0.01</v>
      </c>
      <c r="I2209" s="39">
        <v>161417691.81485301</v>
      </c>
    </row>
    <row r="2210" spans="1:9" x14ac:dyDescent="0.25">
      <c r="A2210" s="40">
        <v>41004</v>
      </c>
      <c r="B2210" s="39" t="s">
        <v>41</v>
      </c>
      <c r="C2210" s="39" t="s">
        <v>42</v>
      </c>
      <c r="D2210" s="39">
        <v>16876000</v>
      </c>
      <c r="E2210" s="39">
        <v>15991000</v>
      </c>
      <c r="F2210" s="39">
        <v>5.5343600000000004</v>
      </c>
      <c r="G2210" s="39">
        <v>885000</v>
      </c>
      <c r="H2210" s="39">
        <v>0.01</v>
      </c>
      <c r="I2210" s="39">
        <v>145836766.800549</v>
      </c>
    </row>
    <row r="2211" spans="1:9" x14ac:dyDescent="0.25">
      <c r="A2211" s="40">
        <v>41003</v>
      </c>
      <c r="B2211" s="39" t="s">
        <v>41</v>
      </c>
      <c r="C2211" s="39" t="s">
        <v>42</v>
      </c>
      <c r="D2211" s="39">
        <v>15991000</v>
      </c>
      <c r="E2211" s="39">
        <v>14936000</v>
      </c>
      <c r="F2211" s="39">
        <v>7.0634699999999997</v>
      </c>
      <c r="G2211" s="39">
        <v>1055000</v>
      </c>
      <c r="H2211" s="39">
        <v>0.01</v>
      </c>
      <c r="I2211" s="39">
        <v>139787991.79352799</v>
      </c>
    </row>
    <row r="2212" spans="1:9" x14ac:dyDescent="0.25">
      <c r="A2212" s="40">
        <v>41002</v>
      </c>
      <c r="B2212" s="39" t="s">
        <v>41</v>
      </c>
      <c r="C2212" s="39" t="s">
        <v>42</v>
      </c>
      <c r="D2212" s="39">
        <v>14936000</v>
      </c>
      <c r="E2212" s="39">
        <v>14381000</v>
      </c>
      <c r="F2212" s="39">
        <v>3.8592599999999999</v>
      </c>
      <c r="G2212" s="39">
        <v>555000</v>
      </c>
      <c r="H2212" s="39">
        <v>0.01</v>
      </c>
      <c r="I2212" s="39">
        <v>130565533.45182499</v>
      </c>
    </row>
    <row r="2213" spans="1:9" x14ac:dyDescent="0.25">
      <c r="A2213" s="40">
        <v>41001</v>
      </c>
      <c r="B2213" s="39" t="s">
        <v>41</v>
      </c>
      <c r="C2213" s="39" t="s">
        <v>42</v>
      </c>
      <c r="D2213" s="39">
        <v>14381000</v>
      </c>
      <c r="E2213" s="39">
        <v>14297000</v>
      </c>
      <c r="F2213" s="39">
        <v>0.58753999999999995</v>
      </c>
      <c r="G2213" s="39">
        <v>84000</v>
      </c>
      <c r="H2213" s="39">
        <v>0.01</v>
      </c>
      <c r="I2213" s="39">
        <v>125713908.447422</v>
      </c>
    </row>
    <row r="2214" spans="1:9" x14ac:dyDescent="0.25">
      <c r="A2214" s="40">
        <v>40998</v>
      </c>
      <c r="B2214" s="39" t="s">
        <v>41</v>
      </c>
      <c r="C2214" s="39" t="s">
        <v>42</v>
      </c>
      <c r="D2214" s="39">
        <v>14297000</v>
      </c>
      <c r="E2214" s="39">
        <v>14948000</v>
      </c>
      <c r="F2214" s="39">
        <v>-4.3551000000000002</v>
      </c>
      <c r="G2214" s="39">
        <v>-651000</v>
      </c>
      <c r="H2214" s="39">
        <v>0.01</v>
      </c>
      <c r="I2214" s="39">
        <v>119975658.44675601</v>
      </c>
    </row>
    <row r="2215" spans="1:9" x14ac:dyDescent="0.25">
      <c r="A2215" s="40">
        <v>40997</v>
      </c>
      <c r="B2215" s="39" t="s">
        <v>41</v>
      </c>
      <c r="C2215" s="39" t="s">
        <v>42</v>
      </c>
      <c r="D2215" s="39">
        <v>14948000</v>
      </c>
      <c r="E2215" s="39">
        <v>15673000</v>
      </c>
      <c r="F2215" s="39">
        <v>-4.6257900000000003</v>
      </c>
      <c r="G2215" s="39">
        <v>-725000</v>
      </c>
      <c r="H2215" s="39">
        <v>0.01</v>
      </c>
      <c r="I2215" s="39">
        <v>125438633.45192</v>
      </c>
    </row>
    <row r="2216" spans="1:9" x14ac:dyDescent="0.25">
      <c r="A2216" s="40">
        <v>40996</v>
      </c>
      <c r="B2216" s="39" t="s">
        <v>41</v>
      </c>
      <c r="C2216" s="39" t="s">
        <v>42</v>
      </c>
      <c r="D2216" s="39">
        <v>15673000</v>
      </c>
      <c r="E2216" s="39">
        <v>15544000</v>
      </c>
      <c r="F2216" s="39">
        <v>0.82989999999999997</v>
      </c>
      <c r="G2216" s="39">
        <v>129000</v>
      </c>
      <c r="H2216" s="39">
        <v>0.01</v>
      </c>
      <c r="I2216" s="39">
        <v>135440841.79100499</v>
      </c>
    </row>
    <row r="2217" spans="1:9" x14ac:dyDescent="0.25">
      <c r="A2217" s="40">
        <v>40995</v>
      </c>
      <c r="B2217" s="39" t="s">
        <v>41</v>
      </c>
      <c r="C2217" s="39" t="s">
        <v>42</v>
      </c>
      <c r="D2217" s="39">
        <v>15544000</v>
      </c>
      <c r="E2217" s="39">
        <v>12659000</v>
      </c>
      <c r="F2217" s="39">
        <v>22.790109999999999</v>
      </c>
      <c r="G2217" s="39">
        <v>2885000</v>
      </c>
      <c r="H2217" s="39">
        <v>0.01</v>
      </c>
      <c r="I2217" s="39">
        <v>134326066.78998199</v>
      </c>
    </row>
    <row r="2218" spans="1:9" x14ac:dyDescent="0.25">
      <c r="A2218" s="40">
        <v>40994</v>
      </c>
      <c r="B2218" s="39" t="s">
        <v>41</v>
      </c>
      <c r="C2218" s="39" t="s">
        <v>42</v>
      </c>
      <c r="D2218" s="39">
        <v>12659000</v>
      </c>
      <c r="E2218" s="39">
        <v>15239000</v>
      </c>
      <c r="F2218" s="39">
        <v>-16.930240000000001</v>
      </c>
      <c r="G2218" s="39">
        <v>-2580000</v>
      </c>
      <c r="H2218" s="39">
        <v>0.01</v>
      </c>
      <c r="I2218" s="39">
        <v>118889108.433761</v>
      </c>
    </row>
    <row r="2219" spans="1:9" x14ac:dyDescent="0.25">
      <c r="A2219" s="40">
        <v>40991</v>
      </c>
      <c r="B2219" s="39" t="s">
        <v>41</v>
      </c>
      <c r="C2219" s="39" t="s">
        <v>42</v>
      </c>
      <c r="D2219" s="39">
        <v>15238000</v>
      </c>
      <c r="E2219" s="39">
        <v>17829000</v>
      </c>
      <c r="F2219" s="39">
        <v>-14.532500000000001</v>
      </c>
      <c r="G2219" s="39">
        <v>-2591000</v>
      </c>
      <c r="H2219" s="39">
        <v>0.01</v>
      </c>
      <c r="I2219" s="39">
        <v>153776816.787554</v>
      </c>
    </row>
    <row r="2220" spans="1:9" x14ac:dyDescent="0.25">
      <c r="A2220" s="40">
        <v>40990</v>
      </c>
      <c r="B2220" s="39" t="s">
        <v>41</v>
      </c>
      <c r="C2220" s="39" t="s">
        <v>42</v>
      </c>
      <c r="D2220" s="39">
        <v>17830000</v>
      </c>
      <c r="E2220" s="39">
        <v>17339000</v>
      </c>
      <c r="F2220" s="39">
        <v>2.8317700000000001</v>
      </c>
      <c r="G2220" s="39">
        <v>491000</v>
      </c>
      <c r="H2220" s="39">
        <v>0.01</v>
      </c>
      <c r="I2220" s="39">
        <v>179934416.80811799</v>
      </c>
    </row>
    <row r="2221" spans="1:9" x14ac:dyDescent="0.25">
      <c r="A2221" s="40">
        <v>40989</v>
      </c>
      <c r="B2221" s="39" t="s">
        <v>41</v>
      </c>
      <c r="C2221" s="39" t="s">
        <v>42</v>
      </c>
      <c r="D2221" s="39">
        <v>17338000</v>
      </c>
      <c r="E2221" s="39">
        <v>19383000</v>
      </c>
      <c r="F2221" s="39">
        <v>-10.55048</v>
      </c>
      <c r="G2221" s="39">
        <v>-2045000</v>
      </c>
      <c r="H2221" s="39">
        <v>0.01</v>
      </c>
      <c r="I2221" s="39">
        <v>190573516.804214</v>
      </c>
    </row>
    <row r="2222" spans="1:9" x14ac:dyDescent="0.25">
      <c r="A2222" s="40">
        <v>40988</v>
      </c>
      <c r="B2222" s="39" t="s">
        <v>41</v>
      </c>
      <c r="C2222" s="39" t="s">
        <v>42</v>
      </c>
      <c r="D2222" s="39">
        <v>19384000</v>
      </c>
      <c r="E2222" s="39">
        <v>21238000</v>
      </c>
      <c r="F2222" s="39">
        <v>-8.7296399999999998</v>
      </c>
      <c r="G2222" s="39">
        <v>-1854000</v>
      </c>
      <c r="H2222" s="39">
        <v>0.01</v>
      </c>
      <c r="I2222" s="39">
        <v>231477266.82044601</v>
      </c>
    </row>
    <row r="2223" spans="1:9" x14ac:dyDescent="0.25">
      <c r="A2223" s="40">
        <v>40987</v>
      </c>
      <c r="B2223" s="39" t="s">
        <v>41</v>
      </c>
      <c r="C2223" s="39" t="s">
        <v>42</v>
      </c>
      <c r="D2223" s="39">
        <v>21237000</v>
      </c>
      <c r="E2223" s="39">
        <v>24799000</v>
      </c>
      <c r="F2223" s="39">
        <v>-14.363479999999999</v>
      </c>
      <c r="G2223" s="39">
        <v>-3562000</v>
      </c>
      <c r="H2223" s="39">
        <v>0.01</v>
      </c>
      <c r="I2223" s="39">
        <v>221749675.16848001</v>
      </c>
    </row>
    <row r="2224" spans="1:9" x14ac:dyDescent="0.25">
      <c r="A2224" s="40">
        <v>40984</v>
      </c>
      <c r="B2224" s="39" t="s">
        <v>41</v>
      </c>
      <c r="C2224" s="39" t="s">
        <v>42</v>
      </c>
      <c r="D2224" s="39">
        <v>24800000</v>
      </c>
      <c r="E2224" s="39">
        <v>25392000</v>
      </c>
      <c r="F2224" s="39">
        <v>-2.3314400000000002</v>
      </c>
      <c r="G2224" s="39">
        <v>-592000</v>
      </c>
      <c r="H2224" s="39">
        <v>0.01</v>
      </c>
      <c r="I2224" s="39">
        <v>239113333.53007999</v>
      </c>
    </row>
    <row r="2225" spans="1:9" x14ac:dyDescent="0.25">
      <c r="A2225" s="40">
        <v>40983</v>
      </c>
      <c r="B2225" s="39" t="s">
        <v>41</v>
      </c>
      <c r="C2225" s="39" t="s">
        <v>42</v>
      </c>
      <c r="D2225" s="39">
        <v>25391000</v>
      </c>
      <c r="E2225" s="39">
        <v>26416000</v>
      </c>
      <c r="F2225" s="39">
        <v>-3.88022</v>
      </c>
      <c r="G2225" s="39">
        <v>-1025000</v>
      </c>
      <c r="H2225" s="39">
        <v>0.01</v>
      </c>
      <c r="I2225" s="39">
        <v>211803258.53476799</v>
      </c>
    </row>
    <row r="2226" spans="1:9" x14ac:dyDescent="0.25">
      <c r="A2226" s="40">
        <v>40982</v>
      </c>
      <c r="B2226" s="39" t="s">
        <v>41</v>
      </c>
      <c r="C2226" s="39" t="s">
        <v>42</v>
      </c>
      <c r="D2226" s="39">
        <v>26417000</v>
      </c>
      <c r="E2226" s="39">
        <v>23954000</v>
      </c>
      <c r="F2226" s="39">
        <v>10.282209999999999</v>
      </c>
      <c r="G2226" s="39">
        <v>2463000</v>
      </c>
      <c r="H2226" s="39">
        <v>0.01</v>
      </c>
      <c r="I2226" s="39">
        <v>200549058.54290801</v>
      </c>
    </row>
    <row r="2227" spans="1:9" x14ac:dyDescent="0.25">
      <c r="A2227" s="40">
        <v>40981</v>
      </c>
      <c r="B2227" s="39" t="s">
        <v>41</v>
      </c>
      <c r="C2227" s="39" t="s">
        <v>42</v>
      </c>
      <c r="D2227" s="39">
        <v>23953000</v>
      </c>
      <c r="E2227" s="39">
        <v>25822000</v>
      </c>
      <c r="F2227" s="39">
        <v>-7.2380100000000001</v>
      </c>
      <c r="G2227" s="39">
        <v>-1869000</v>
      </c>
      <c r="H2227" s="39">
        <v>0.01</v>
      </c>
      <c r="I2227" s="39">
        <v>168669041.856693</v>
      </c>
    </row>
    <row r="2228" spans="1:9" x14ac:dyDescent="0.25">
      <c r="A2228" s="40">
        <v>40980</v>
      </c>
      <c r="B2228" s="39" t="s">
        <v>41</v>
      </c>
      <c r="C2228" s="39" t="s">
        <v>42</v>
      </c>
      <c r="D2228" s="39">
        <v>25822000</v>
      </c>
      <c r="E2228" s="39">
        <v>28710000</v>
      </c>
      <c r="F2228" s="39">
        <v>-10.05921</v>
      </c>
      <c r="G2228" s="39">
        <v>-2888000</v>
      </c>
      <c r="H2228" s="39">
        <v>0.01</v>
      </c>
      <c r="I2228" s="39">
        <v>161172316.871521</v>
      </c>
    </row>
    <row r="2229" spans="1:9" x14ac:dyDescent="0.25">
      <c r="A2229" s="40">
        <v>40977</v>
      </c>
      <c r="B2229" s="39" t="s">
        <v>41</v>
      </c>
      <c r="C2229" s="39" t="s">
        <v>42</v>
      </c>
      <c r="D2229" s="39">
        <v>28710000</v>
      </c>
      <c r="E2229" s="39">
        <v>30216000</v>
      </c>
      <c r="F2229" s="39">
        <v>-4.9841100000000003</v>
      </c>
      <c r="G2229" s="39">
        <v>-1506000</v>
      </c>
      <c r="H2229" s="39">
        <v>0</v>
      </c>
      <c r="I2229" s="39">
        <v>127520250.22776601</v>
      </c>
    </row>
    <row r="2230" spans="1:9" x14ac:dyDescent="0.25">
      <c r="A2230" s="40">
        <v>40976</v>
      </c>
      <c r="B2230" s="39" t="s">
        <v>41</v>
      </c>
      <c r="C2230" s="39" t="s">
        <v>42</v>
      </c>
      <c r="D2230" s="39">
        <v>30215000</v>
      </c>
      <c r="E2230" s="39">
        <v>32487000</v>
      </c>
      <c r="F2230" s="39">
        <v>-6.9935700000000001</v>
      </c>
      <c r="G2230" s="39">
        <v>-2272000</v>
      </c>
      <c r="H2230" s="39">
        <v>0</v>
      </c>
      <c r="I2230" s="39">
        <v>141758708.573039</v>
      </c>
    </row>
    <row r="2231" spans="1:9" x14ac:dyDescent="0.25">
      <c r="A2231" s="40">
        <v>40975</v>
      </c>
      <c r="B2231" s="39" t="s">
        <v>41</v>
      </c>
      <c r="C2231" s="39" t="s">
        <v>42</v>
      </c>
      <c r="D2231" s="39">
        <v>32488000</v>
      </c>
      <c r="E2231" s="39">
        <v>37307000</v>
      </c>
      <c r="F2231" s="39">
        <v>-12.917149999999999</v>
      </c>
      <c r="G2231" s="39">
        <v>-4819000</v>
      </c>
      <c r="H2231" s="39">
        <v>0</v>
      </c>
      <c r="I2231" s="39">
        <v>113437266.924404</v>
      </c>
    </row>
    <row r="2232" spans="1:9" x14ac:dyDescent="0.25">
      <c r="A2232" s="40">
        <v>40974</v>
      </c>
      <c r="B2232" s="39" t="s">
        <v>41</v>
      </c>
      <c r="C2232" s="39" t="s">
        <v>42</v>
      </c>
      <c r="D2232" s="39">
        <v>37307000</v>
      </c>
      <c r="E2232" s="39">
        <v>31651000</v>
      </c>
      <c r="F2232" s="39">
        <v>17.869890000000002</v>
      </c>
      <c r="G2232" s="39">
        <v>5656000</v>
      </c>
      <c r="H2232" s="39">
        <v>0</v>
      </c>
      <c r="I2232" s="39">
        <v>130263608.629302</v>
      </c>
    </row>
    <row r="2233" spans="1:9" x14ac:dyDescent="0.25">
      <c r="A2233" s="40">
        <v>40973</v>
      </c>
      <c r="B2233" s="39" t="s">
        <v>41</v>
      </c>
      <c r="C2233" s="39" t="s">
        <v>42</v>
      </c>
      <c r="D2233" s="39">
        <v>31651000</v>
      </c>
      <c r="E2233" s="39">
        <v>32091000</v>
      </c>
      <c r="F2233" s="39">
        <v>-1.3711</v>
      </c>
      <c r="G2233" s="39">
        <v>-440000</v>
      </c>
      <c r="H2233" s="39">
        <v>0</v>
      </c>
      <c r="I2233" s="39">
        <v>118955008.601311</v>
      </c>
    </row>
    <row r="2234" spans="1:9" x14ac:dyDescent="0.25">
      <c r="A2234" s="40">
        <v>40970</v>
      </c>
      <c r="B2234" s="39" t="s">
        <v>41</v>
      </c>
      <c r="C2234" s="39" t="s">
        <v>42</v>
      </c>
      <c r="D2234" s="39">
        <v>32090000</v>
      </c>
      <c r="E2234" s="39">
        <v>31015000</v>
      </c>
      <c r="F2234" s="39">
        <v>3.4660600000000001</v>
      </c>
      <c r="G2234" s="39">
        <v>1075000</v>
      </c>
      <c r="H2234" s="39">
        <v>0</v>
      </c>
      <c r="I2234" s="39">
        <v>118733000.26634701</v>
      </c>
    </row>
    <row r="2235" spans="1:9" x14ac:dyDescent="0.25">
      <c r="A2235" s="40">
        <v>40969</v>
      </c>
      <c r="B2235" s="39" t="s">
        <v>41</v>
      </c>
      <c r="C2235" s="39" t="s">
        <v>42</v>
      </c>
      <c r="D2235" s="39">
        <v>31016000</v>
      </c>
      <c r="E2235" s="39">
        <v>33569000</v>
      </c>
      <c r="F2235" s="39">
        <v>-7.6052299999999997</v>
      </c>
      <c r="G2235" s="39">
        <v>-2553000</v>
      </c>
      <c r="H2235" s="39">
        <v>0</v>
      </c>
      <c r="I2235" s="39">
        <v>104420533.570088</v>
      </c>
    </row>
    <row r="2236" spans="1:9" x14ac:dyDescent="0.25">
      <c r="A2236" s="40">
        <v>40968</v>
      </c>
      <c r="B2236" s="39" t="s">
        <v>41</v>
      </c>
      <c r="C2236" s="39" t="s">
        <v>42</v>
      </c>
      <c r="D2236" s="39">
        <v>33569000</v>
      </c>
      <c r="E2236" s="39">
        <v>33345000</v>
      </c>
      <c r="F2236" s="39">
        <v>0.67176000000000002</v>
      </c>
      <c r="G2236" s="39">
        <v>224000</v>
      </c>
      <c r="H2236" s="39">
        <v>0</v>
      </c>
      <c r="I2236" s="39">
        <v>106861316.910601</v>
      </c>
    </row>
    <row r="2237" spans="1:9" x14ac:dyDescent="0.25">
      <c r="A2237" s="40">
        <v>40967</v>
      </c>
      <c r="B2237" s="39" t="s">
        <v>41</v>
      </c>
      <c r="C2237" s="39" t="s">
        <v>42</v>
      </c>
      <c r="D2237" s="39">
        <v>33345000</v>
      </c>
      <c r="E2237" s="39">
        <v>35330000</v>
      </c>
      <c r="F2237" s="39">
        <v>-5.6184500000000002</v>
      </c>
      <c r="G2237" s="39">
        <v>-1985000</v>
      </c>
      <c r="H2237" s="39">
        <v>0</v>
      </c>
      <c r="I2237" s="39">
        <v>88642125.205627501</v>
      </c>
    </row>
    <row r="2238" spans="1:9" x14ac:dyDescent="0.25">
      <c r="A2238" s="40">
        <v>40966</v>
      </c>
      <c r="B2238" s="39" t="s">
        <v>41</v>
      </c>
      <c r="C2238" s="39" t="s">
        <v>42</v>
      </c>
      <c r="D2238" s="39">
        <v>35330000</v>
      </c>
      <c r="E2238" s="39">
        <v>34335000</v>
      </c>
      <c r="F2238" s="39">
        <v>2.8979200000000001</v>
      </c>
      <c r="G2238" s="39">
        <v>995000</v>
      </c>
      <c r="H2238" s="39">
        <v>0</v>
      </c>
      <c r="I2238" s="39">
        <v>93918916.884535</v>
      </c>
    </row>
    <row r="2239" spans="1:9" x14ac:dyDescent="0.25">
      <c r="A2239" s="40">
        <v>40963</v>
      </c>
      <c r="B2239" s="39" t="s">
        <v>41</v>
      </c>
      <c r="C2239" s="39" t="s">
        <v>42</v>
      </c>
      <c r="D2239" s="39">
        <v>34335000</v>
      </c>
      <c r="E2239" s="39">
        <v>31490000</v>
      </c>
      <c r="F2239" s="39">
        <v>9.0346100000000007</v>
      </c>
      <c r="G2239" s="39">
        <v>2845000</v>
      </c>
      <c r="H2239" s="39">
        <v>0</v>
      </c>
      <c r="I2239" s="39">
        <v>91273875.211732507</v>
      </c>
    </row>
    <row r="2240" spans="1:9" x14ac:dyDescent="0.25">
      <c r="A2240" s="40">
        <v>40962</v>
      </c>
      <c r="B2240" s="39" t="s">
        <v>41</v>
      </c>
      <c r="C2240" s="39" t="s">
        <v>42</v>
      </c>
      <c r="D2240" s="39">
        <v>31490000</v>
      </c>
      <c r="E2240" s="39">
        <v>36286000</v>
      </c>
      <c r="F2240" s="39">
        <v>-13.217219999999999</v>
      </c>
      <c r="G2240" s="39">
        <v>-4796000</v>
      </c>
      <c r="H2240" s="39">
        <v>0</v>
      </c>
      <c r="I2240" s="39">
        <v>63242416.819917999</v>
      </c>
    </row>
    <row r="2241" spans="1:9" x14ac:dyDescent="0.25">
      <c r="A2241" s="40">
        <v>40961</v>
      </c>
      <c r="B2241" s="39" t="s">
        <v>41</v>
      </c>
      <c r="C2241" s="39" t="s">
        <v>42</v>
      </c>
      <c r="D2241" s="39">
        <v>36287000</v>
      </c>
      <c r="E2241" s="39">
        <v>38734000</v>
      </c>
      <c r="F2241" s="39">
        <v>-6.31745</v>
      </c>
      <c r="G2241" s="39">
        <v>-2447000</v>
      </c>
      <c r="H2241" s="39">
        <v>0</v>
      </c>
      <c r="I2241" s="39">
        <v>26912858.418003</v>
      </c>
    </row>
    <row r="2242" spans="1:9" x14ac:dyDescent="0.25">
      <c r="A2242" s="40">
        <v>40960</v>
      </c>
      <c r="B2242" s="39" t="s">
        <v>41</v>
      </c>
      <c r="C2242" s="39" t="s">
        <v>42</v>
      </c>
      <c r="D2242" s="39">
        <v>38734000</v>
      </c>
      <c r="E2242" s="39">
        <v>38739000</v>
      </c>
      <c r="F2242" s="39">
        <v>-1.291E-2</v>
      </c>
      <c r="G2242" s="39">
        <v>-5000</v>
      </c>
      <c r="H2242" s="39">
        <v>0</v>
      </c>
      <c r="I2242" s="39">
        <v>27759366.753172599</v>
      </c>
    </row>
    <row r="2243" spans="1:9" x14ac:dyDescent="0.25">
      <c r="A2243" s="40">
        <v>40956</v>
      </c>
      <c r="B2243" s="39" t="s">
        <v>41</v>
      </c>
      <c r="C2243" s="39" t="s">
        <v>42</v>
      </c>
      <c r="D2243" s="39">
        <v>38740000</v>
      </c>
      <c r="E2243" s="39">
        <v>39332000</v>
      </c>
      <c r="F2243" s="39">
        <v>-1.5051399999999999</v>
      </c>
      <c r="G2243" s="39">
        <v>-592000</v>
      </c>
      <c r="H2243" s="39">
        <v>0</v>
      </c>
      <c r="I2243" s="39">
        <v>23889666.745437998</v>
      </c>
    </row>
    <row r="2244" spans="1:9" x14ac:dyDescent="0.25">
      <c r="A2244" s="40">
        <v>40955</v>
      </c>
      <c r="B2244" s="39" t="s">
        <v>41</v>
      </c>
      <c r="C2244" s="39" t="s">
        <v>42</v>
      </c>
      <c r="D2244" s="39">
        <v>39332000</v>
      </c>
      <c r="E2244" s="39">
        <v>44560000</v>
      </c>
      <c r="F2244" s="39">
        <v>-11.7325</v>
      </c>
      <c r="G2244" s="39">
        <v>-5228000</v>
      </c>
      <c r="H2244" s="39">
        <v>0</v>
      </c>
      <c r="I2244" s="39">
        <v>24254733.413308401</v>
      </c>
    </row>
    <row r="2245" spans="1:9" x14ac:dyDescent="0.25">
      <c r="A2245" s="40">
        <v>40954</v>
      </c>
      <c r="B2245" s="39" t="s">
        <v>41</v>
      </c>
      <c r="C2245" s="39" t="s">
        <v>42</v>
      </c>
      <c r="D2245" s="39">
        <v>44560000</v>
      </c>
      <c r="E2245" s="39">
        <v>38405000</v>
      </c>
      <c r="F2245" s="39">
        <v>16.02656</v>
      </c>
      <c r="G2245" s="39">
        <v>6155000</v>
      </c>
      <c r="H2245" s="39">
        <v>0</v>
      </c>
      <c r="I2245" s="39">
        <v>27107333.420968</v>
      </c>
    </row>
    <row r="2246" spans="1:9" x14ac:dyDescent="0.25">
      <c r="A2246" s="40">
        <v>40953</v>
      </c>
      <c r="B2246" s="39" t="s">
        <v>41</v>
      </c>
      <c r="C2246" s="39" t="s">
        <v>42</v>
      </c>
      <c r="D2246" s="39">
        <v>38405000</v>
      </c>
      <c r="E2246" s="39">
        <v>36561000</v>
      </c>
      <c r="F2246" s="39">
        <v>5.0436300000000003</v>
      </c>
      <c r="G2246" s="39">
        <v>1844000</v>
      </c>
      <c r="H2246" s="39">
        <v>0</v>
      </c>
      <c r="I2246" s="39">
        <v>23363041.7421965</v>
      </c>
    </row>
    <row r="2247" spans="1:9" x14ac:dyDescent="0.25">
      <c r="A2247" s="40">
        <v>40952</v>
      </c>
      <c r="B2247" s="39" t="s">
        <v>41</v>
      </c>
      <c r="C2247" s="39" t="s">
        <v>42</v>
      </c>
      <c r="D2247" s="39">
        <v>36560000</v>
      </c>
      <c r="E2247" s="39">
        <v>42956000</v>
      </c>
      <c r="F2247" s="39">
        <v>-14.88965</v>
      </c>
      <c r="G2247" s="39">
        <v>-6396000</v>
      </c>
      <c r="H2247" s="39">
        <v>0</v>
      </c>
      <c r="I2247" s="39">
        <v>22240666.738568</v>
      </c>
    </row>
    <row r="2248" spans="1:9" x14ac:dyDescent="0.25">
      <c r="A2248" s="40">
        <v>40949</v>
      </c>
      <c r="B2248" s="39" t="s">
        <v>41</v>
      </c>
      <c r="C2248" s="39" t="s">
        <v>42</v>
      </c>
      <c r="D2248" s="39">
        <v>42956000</v>
      </c>
      <c r="E2248" s="39">
        <v>37370000</v>
      </c>
      <c r="F2248" s="39">
        <v>14.94782</v>
      </c>
      <c r="G2248" s="39">
        <v>5586000</v>
      </c>
      <c r="H2248" s="39">
        <v>0</v>
      </c>
      <c r="I2248" s="39">
        <v>25057666.746851198</v>
      </c>
    </row>
    <row r="2249" spans="1:9" x14ac:dyDescent="0.25">
      <c r="A2249" s="40">
        <v>40948</v>
      </c>
      <c r="B2249" s="39" t="s">
        <v>41</v>
      </c>
      <c r="C2249" s="39" t="s">
        <v>42</v>
      </c>
      <c r="D2249" s="39">
        <v>37370000</v>
      </c>
      <c r="E2249" s="39">
        <v>34338000</v>
      </c>
      <c r="F2249" s="39">
        <v>8.8298699999999997</v>
      </c>
      <c r="G2249" s="39">
        <v>3032000</v>
      </c>
      <c r="H2249" s="39">
        <v>0</v>
      </c>
      <c r="I2249" s="39">
        <v>21176333.401845001</v>
      </c>
    </row>
    <row r="2250" spans="1:9" x14ac:dyDescent="0.25">
      <c r="A2250" s="40">
        <v>40947</v>
      </c>
      <c r="B2250" s="39" t="s">
        <v>41</v>
      </c>
      <c r="C2250" s="39" t="s">
        <v>42</v>
      </c>
      <c r="D2250" s="39">
        <v>34339000</v>
      </c>
      <c r="E2250" s="39">
        <v>32241000</v>
      </c>
      <c r="F2250" s="39">
        <v>6.5072400000000004</v>
      </c>
      <c r="G2250" s="39">
        <v>2098000</v>
      </c>
      <c r="H2250" s="39">
        <v>0</v>
      </c>
      <c r="I2250" s="39">
        <v>19458766.7296215</v>
      </c>
    </row>
    <row r="2251" spans="1:9" x14ac:dyDescent="0.25">
      <c r="A2251" s="40">
        <v>40946</v>
      </c>
      <c r="B2251" s="39" t="s">
        <v>41</v>
      </c>
      <c r="C2251" s="39" t="s">
        <v>42</v>
      </c>
      <c r="D2251" s="39">
        <v>32240000</v>
      </c>
      <c r="E2251" s="39">
        <v>31506000</v>
      </c>
      <c r="F2251" s="39">
        <v>2.3297099999999999</v>
      </c>
      <c r="G2251" s="39">
        <v>734000</v>
      </c>
      <c r="H2251" s="39">
        <v>0</v>
      </c>
      <c r="I2251" s="39">
        <v>17732000.058031999</v>
      </c>
    </row>
    <row r="2252" spans="1:9" x14ac:dyDescent="0.25">
      <c r="A2252" s="40">
        <v>40945</v>
      </c>
      <c r="B2252" s="39" t="s">
        <v>41</v>
      </c>
      <c r="C2252" s="39" t="s">
        <v>42</v>
      </c>
      <c r="D2252" s="39">
        <v>31506000</v>
      </c>
      <c r="E2252" s="39">
        <v>32077000</v>
      </c>
      <c r="F2252" s="39">
        <v>-1.78009</v>
      </c>
      <c r="G2252" s="39">
        <v>-571000</v>
      </c>
      <c r="H2252" s="39">
        <v>0</v>
      </c>
      <c r="I2252" s="39">
        <v>17328300.056710798</v>
      </c>
    </row>
    <row r="2253" spans="1:9" x14ac:dyDescent="0.25">
      <c r="A2253" s="40">
        <v>40942</v>
      </c>
      <c r="B2253" s="39" t="s">
        <v>41</v>
      </c>
      <c r="C2253" s="39" t="s">
        <v>42</v>
      </c>
      <c r="D2253" s="39">
        <v>32077000</v>
      </c>
      <c r="E2253" s="39">
        <v>35420000</v>
      </c>
      <c r="F2253" s="39">
        <v>-9.4381699999999995</v>
      </c>
      <c r="G2253" s="39">
        <v>-3343000</v>
      </c>
      <c r="H2253" s="39">
        <v>0</v>
      </c>
      <c r="I2253" s="39">
        <v>16840425.0545309</v>
      </c>
    </row>
    <row r="2254" spans="1:9" x14ac:dyDescent="0.25">
      <c r="A2254" s="40">
        <v>40941</v>
      </c>
      <c r="B2254" s="39" t="s">
        <v>41</v>
      </c>
      <c r="C2254" s="39" t="s">
        <v>42</v>
      </c>
      <c r="D2254" s="39">
        <v>35419000</v>
      </c>
      <c r="E2254" s="39">
        <v>37950000</v>
      </c>
      <c r="F2254" s="39">
        <v>-6.6692999999999998</v>
      </c>
      <c r="G2254" s="39">
        <v>-2531000</v>
      </c>
      <c r="H2254" s="39">
        <v>0</v>
      </c>
      <c r="I2254" s="39">
        <v>16233708.388823099</v>
      </c>
    </row>
    <row r="2255" spans="1:9" x14ac:dyDescent="0.25">
      <c r="A2255" s="40">
        <v>40940</v>
      </c>
      <c r="B2255" s="39" t="s">
        <v>41</v>
      </c>
      <c r="C2255" s="39" t="s">
        <v>42</v>
      </c>
      <c r="D2255" s="39">
        <v>37951000</v>
      </c>
      <c r="E2255" s="39">
        <v>41264000</v>
      </c>
      <c r="F2255" s="39">
        <v>-8.0287900000000008</v>
      </c>
      <c r="G2255" s="39">
        <v>-3313000</v>
      </c>
      <c r="H2255" s="39">
        <v>0</v>
      </c>
      <c r="I2255" s="39">
        <v>16761691.7248582</v>
      </c>
    </row>
    <row r="2256" spans="1:9" x14ac:dyDescent="0.25">
      <c r="A2256" s="40">
        <v>40939</v>
      </c>
      <c r="B2256" s="39" t="s">
        <v>41</v>
      </c>
      <c r="C2256" s="39" t="s">
        <v>42</v>
      </c>
      <c r="D2256" s="39">
        <v>41263000</v>
      </c>
      <c r="E2256" s="39">
        <v>40514000</v>
      </c>
      <c r="F2256" s="39">
        <v>1.84874</v>
      </c>
      <c r="G2256" s="39">
        <v>749000</v>
      </c>
      <c r="H2256" s="39">
        <v>0</v>
      </c>
      <c r="I2256" s="39">
        <v>18224491.7299366</v>
      </c>
    </row>
    <row r="2257" spans="1:9" x14ac:dyDescent="0.25">
      <c r="A2257" s="40">
        <v>40938</v>
      </c>
      <c r="B2257" s="39" t="s">
        <v>41</v>
      </c>
      <c r="C2257" s="39" t="s">
        <v>42</v>
      </c>
      <c r="D2257" s="39">
        <v>40514000</v>
      </c>
      <c r="E2257" s="39">
        <v>38770000</v>
      </c>
      <c r="F2257" s="39">
        <v>4.4983199999999997</v>
      </c>
      <c r="G2257" s="39">
        <v>1744000</v>
      </c>
      <c r="H2257" s="39">
        <v>0</v>
      </c>
      <c r="I2257" s="39">
        <v>16880833.391403399</v>
      </c>
    </row>
    <row r="2258" spans="1:9" x14ac:dyDescent="0.25">
      <c r="A2258" s="40">
        <v>40935</v>
      </c>
      <c r="B2258" s="39" t="s">
        <v>41</v>
      </c>
      <c r="C2258" s="39" t="s">
        <v>42</v>
      </c>
      <c r="D2258" s="39">
        <v>38770000</v>
      </c>
      <c r="E2258" s="39">
        <v>40226000</v>
      </c>
      <c r="F2258" s="39">
        <v>-3.6195499999999998</v>
      </c>
      <c r="G2258" s="39">
        <v>-1456000</v>
      </c>
      <c r="H2258" s="39">
        <v>0</v>
      </c>
      <c r="I2258" s="39">
        <v>16154166.722237</v>
      </c>
    </row>
    <row r="2259" spans="1:9" x14ac:dyDescent="0.25">
      <c r="A2259" s="40">
        <v>40934</v>
      </c>
      <c r="B2259" s="39" t="s">
        <v>41</v>
      </c>
      <c r="C2259" s="39" t="s">
        <v>42</v>
      </c>
      <c r="D2259" s="39">
        <v>40226000</v>
      </c>
      <c r="E2259" s="39">
        <v>40323000</v>
      </c>
      <c r="F2259" s="39">
        <v>-0.24056</v>
      </c>
      <c r="G2259" s="39">
        <v>-97000</v>
      </c>
      <c r="H2259" s="39">
        <v>0</v>
      </c>
      <c r="I2259" s="39">
        <v>16760833.3909906</v>
      </c>
    </row>
    <row r="2260" spans="1:9" x14ac:dyDescent="0.25">
      <c r="A2260" s="40">
        <v>40933</v>
      </c>
      <c r="B2260" s="39" t="s">
        <v>41</v>
      </c>
      <c r="C2260" s="39" t="s">
        <v>42</v>
      </c>
      <c r="D2260" s="39">
        <v>40323000</v>
      </c>
      <c r="E2260" s="39">
        <v>42850000</v>
      </c>
      <c r="F2260" s="39">
        <v>-5.8973199999999997</v>
      </c>
      <c r="G2260" s="39">
        <v>-2527000</v>
      </c>
      <c r="H2260" s="39">
        <v>0</v>
      </c>
      <c r="I2260" s="39">
        <v>14449075.051075799</v>
      </c>
    </row>
    <row r="2261" spans="1:9" x14ac:dyDescent="0.25">
      <c r="A2261" s="40">
        <v>40932</v>
      </c>
      <c r="B2261" s="39" t="s">
        <v>41</v>
      </c>
      <c r="C2261" s="39" t="s">
        <v>42</v>
      </c>
      <c r="D2261" s="39">
        <v>42850000</v>
      </c>
      <c r="E2261" s="39">
        <v>43377000</v>
      </c>
      <c r="F2261" s="39">
        <v>-1.2149300000000001</v>
      </c>
      <c r="G2261" s="39">
        <v>-527000</v>
      </c>
      <c r="H2261" s="39">
        <v>0</v>
      </c>
      <c r="I2261" s="39">
        <v>13926250.051419999</v>
      </c>
    </row>
    <row r="2262" spans="1:9" x14ac:dyDescent="0.25">
      <c r="A2262" s="40">
        <v>40931</v>
      </c>
      <c r="B2262" s="39" t="s">
        <v>41</v>
      </c>
      <c r="C2262" s="39" t="s">
        <v>42</v>
      </c>
      <c r="D2262" s="39">
        <v>43377000</v>
      </c>
      <c r="E2262" s="39">
        <v>45554000</v>
      </c>
      <c r="F2262" s="39">
        <v>-4.7789400000000004</v>
      </c>
      <c r="G2262" s="39">
        <v>-2177000</v>
      </c>
      <c r="H2262" s="39">
        <v>0</v>
      </c>
      <c r="I2262" s="39">
        <v>14097525.052052399</v>
      </c>
    </row>
    <row r="2263" spans="1:9" x14ac:dyDescent="0.25">
      <c r="A2263" s="40">
        <v>40928</v>
      </c>
      <c r="B2263" s="39" t="s">
        <v>41</v>
      </c>
      <c r="C2263" s="39" t="s">
        <v>42</v>
      </c>
      <c r="D2263" s="39">
        <v>45554000</v>
      </c>
      <c r="E2263" s="39">
        <v>48466000</v>
      </c>
      <c r="F2263" s="39">
        <v>-6.0083399999999996</v>
      </c>
      <c r="G2263" s="39">
        <v>-2912000</v>
      </c>
      <c r="H2263" s="39">
        <v>0</v>
      </c>
      <c r="I2263" s="39">
        <v>12527350.050109399</v>
      </c>
    </row>
    <row r="2264" spans="1:9" x14ac:dyDescent="0.25">
      <c r="A2264" s="40">
        <v>40927</v>
      </c>
      <c r="B2264" s="39" t="s">
        <v>41</v>
      </c>
      <c r="C2264" s="39" t="s">
        <v>42</v>
      </c>
      <c r="D2264" s="39">
        <v>48467000</v>
      </c>
      <c r="E2264" s="39">
        <v>51311000</v>
      </c>
      <c r="F2264" s="39">
        <v>-5.5426700000000002</v>
      </c>
      <c r="G2264" s="39">
        <v>-2844000</v>
      </c>
      <c r="H2264" s="39">
        <v>0</v>
      </c>
      <c r="I2264" s="39">
        <v>12116750.048466999</v>
      </c>
    </row>
    <row r="2265" spans="1:9" x14ac:dyDescent="0.25">
      <c r="A2265" s="40">
        <v>40926</v>
      </c>
      <c r="B2265" s="39" t="s">
        <v>41</v>
      </c>
      <c r="C2265" s="39" t="s">
        <v>42</v>
      </c>
      <c r="D2265" s="39">
        <v>51311000</v>
      </c>
      <c r="E2265" s="39">
        <v>54754000</v>
      </c>
      <c r="F2265" s="39">
        <v>-6.2881299999999998</v>
      </c>
      <c r="G2265" s="39">
        <v>-3443000</v>
      </c>
      <c r="H2265" s="39">
        <v>0</v>
      </c>
      <c r="I2265" s="39">
        <v>11544975.0461799</v>
      </c>
    </row>
    <row r="2266" spans="1:9" x14ac:dyDescent="0.25">
      <c r="A2266" s="40">
        <v>40925</v>
      </c>
      <c r="B2266" s="39" t="s">
        <v>41</v>
      </c>
      <c r="C2266" s="39" t="s">
        <v>42</v>
      </c>
      <c r="D2266" s="39">
        <v>54754000</v>
      </c>
      <c r="E2266" s="39">
        <v>55441000</v>
      </c>
      <c r="F2266" s="39">
        <v>-1.23916</v>
      </c>
      <c r="G2266" s="39">
        <v>-687000</v>
      </c>
      <c r="H2266" s="39">
        <v>0</v>
      </c>
      <c r="I2266" s="39">
        <v>12319650.0492786</v>
      </c>
    </row>
    <row r="2267" spans="1:9" x14ac:dyDescent="0.25">
      <c r="A2267" s="40">
        <v>40921</v>
      </c>
      <c r="B2267" s="39" t="s">
        <v>41</v>
      </c>
      <c r="C2267" s="39" t="s">
        <v>42</v>
      </c>
      <c r="D2267" s="39">
        <v>55441000</v>
      </c>
      <c r="E2267" s="39">
        <v>53842000</v>
      </c>
      <c r="F2267" s="39">
        <v>2.9698000000000002</v>
      </c>
      <c r="G2267" s="39">
        <v>1599000</v>
      </c>
      <c r="H2267" s="39">
        <v>0</v>
      </c>
      <c r="I2267" s="39">
        <v>12474225.0498969</v>
      </c>
    </row>
    <row r="2268" spans="1:9" x14ac:dyDescent="0.25">
      <c r="A2268" s="40">
        <v>40920</v>
      </c>
      <c r="B2268" s="39" t="s">
        <v>41</v>
      </c>
      <c r="C2268" s="39" t="s">
        <v>42</v>
      </c>
      <c r="D2268" s="39">
        <v>53842000</v>
      </c>
      <c r="E2268" s="39">
        <v>56002000</v>
      </c>
      <c r="F2268" s="39">
        <v>-3.8570099999999998</v>
      </c>
      <c r="G2268" s="39">
        <v>-2160000</v>
      </c>
      <c r="H2268" s="39">
        <v>0</v>
      </c>
      <c r="I2268" s="39">
        <v>11665766.711534999</v>
      </c>
    </row>
    <row r="2269" spans="1:9" x14ac:dyDescent="0.25">
      <c r="A2269" s="40">
        <v>40919</v>
      </c>
      <c r="B2269" s="39" t="s">
        <v>41</v>
      </c>
      <c r="C2269" s="39" t="s">
        <v>42</v>
      </c>
      <c r="D2269" s="39">
        <v>56002000</v>
      </c>
      <c r="E2269" s="39">
        <v>53594000</v>
      </c>
      <c r="F2269" s="39">
        <v>4.4930399999999997</v>
      </c>
      <c r="G2269" s="39">
        <v>2408000</v>
      </c>
      <c r="H2269" s="39">
        <v>0</v>
      </c>
      <c r="I2269" s="39">
        <v>12133766.713335</v>
      </c>
    </row>
    <row r="2270" spans="1:9" x14ac:dyDescent="0.25">
      <c r="A2270" s="40">
        <v>40918</v>
      </c>
      <c r="B2270" s="39" t="s">
        <v>41</v>
      </c>
      <c r="C2270" s="39" t="s">
        <v>42</v>
      </c>
      <c r="D2270" s="39">
        <v>53594000</v>
      </c>
      <c r="E2270" s="39">
        <v>55950000</v>
      </c>
      <c r="F2270" s="39">
        <v>-4.2108999999999996</v>
      </c>
      <c r="G2270" s="39">
        <v>-2356000</v>
      </c>
      <c r="H2270" s="39">
        <v>0</v>
      </c>
      <c r="I2270" s="39">
        <v>11612033.377994999</v>
      </c>
    </row>
    <row r="2271" spans="1:9" x14ac:dyDescent="0.25">
      <c r="A2271" s="40">
        <v>40917</v>
      </c>
      <c r="B2271" s="39" t="s">
        <v>41</v>
      </c>
      <c r="C2271" s="39" t="s">
        <v>42</v>
      </c>
      <c r="D2271" s="39">
        <v>55950000</v>
      </c>
      <c r="E2271" s="39">
        <v>57062000</v>
      </c>
      <c r="F2271" s="39">
        <v>-1.94876</v>
      </c>
      <c r="G2271" s="39">
        <v>-1112000</v>
      </c>
      <c r="H2271" s="39">
        <v>0</v>
      </c>
      <c r="I2271" s="39">
        <v>10723750.041030001</v>
      </c>
    </row>
    <row r="2272" spans="1:9" x14ac:dyDescent="0.25">
      <c r="A2272" s="40">
        <v>40914</v>
      </c>
      <c r="B2272" s="39" t="s">
        <v>41</v>
      </c>
      <c r="C2272" s="39" t="s">
        <v>42</v>
      </c>
      <c r="D2272" s="39">
        <v>57062000</v>
      </c>
      <c r="E2272" s="39">
        <v>59919000</v>
      </c>
      <c r="F2272" s="39">
        <v>-4.7680999999999996</v>
      </c>
      <c r="G2272" s="39">
        <v>-2857000</v>
      </c>
      <c r="H2272" s="39">
        <v>0</v>
      </c>
      <c r="I2272" s="39">
        <v>10936883.375178801</v>
      </c>
    </row>
    <row r="2273" spans="1:9" x14ac:dyDescent="0.25">
      <c r="A2273" s="40">
        <v>40913</v>
      </c>
      <c r="B2273" s="39" t="s">
        <v>41</v>
      </c>
      <c r="C2273" s="39" t="s">
        <v>42</v>
      </c>
      <c r="D2273" s="39">
        <v>59919000</v>
      </c>
      <c r="E2273" s="39">
        <v>62047000</v>
      </c>
      <c r="F2273" s="39">
        <v>-3.4296600000000002</v>
      </c>
      <c r="G2273" s="39">
        <v>-2128000</v>
      </c>
      <c r="H2273" s="39">
        <v>0</v>
      </c>
      <c r="I2273" s="39">
        <v>8987850.0359514002</v>
      </c>
    </row>
    <row r="2274" spans="1:9" x14ac:dyDescent="0.25">
      <c r="A2274" s="40">
        <v>40912</v>
      </c>
      <c r="B2274" s="39" t="s">
        <v>41</v>
      </c>
      <c r="C2274" s="39" t="s">
        <v>42</v>
      </c>
      <c r="D2274" s="39">
        <v>62047000</v>
      </c>
      <c r="E2274" s="39">
        <v>64902000</v>
      </c>
      <c r="F2274" s="39">
        <v>-4.3989399999999996</v>
      </c>
      <c r="G2274" s="39">
        <v>-2855000</v>
      </c>
      <c r="H2274" s="39">
        <v>0</v>
      </c>
      <c r="I2274" s="39">
        <v>8789991.6997583993</v>
      </c>
    </row>
    <row r="2275" spans="1:9" x14ac:dyDescent="0.25">
      <c r="A2275" s="40">
        <v>40911</v>
      </c>
      <c r="B2275" s="39" t="s">
        <v>41</v>
      </c>
      <c r="C2275" s="39" t="s">
        <v>42</v>
      </c>
      <c r="D2275" s="39">
        <v>64902000</v>
      </c>
      <c r="E2275" s="39">
        <v>74071000</v>
      </c>
      <c r="F2275" s="39">
        <v>-12.37866</v>
      </c>
      <c r="G2275" s="39">
        <v>-9169000</v>
      </c>
      <c r="H2275" s="39">
        <v>0</v>
      </c>
      <c r="I2275" s="39">
        <v>8653600.0302875992</v>
      </c>
    </row>
    <row r="2276" spans="1:9" x14ac:dyDescent="0.25">
      <c r="A2276" s="40">
        <v>40907</v>
      </c>
      <c r="B2276" s="39" t="s">
        <v>41</v>
      </c>
      <c r="C2276" s="39" t="s">
        <v>42</v>
      </c>
      <c r="D2276" s="39">
        <v>74071000</v>
      </c>
      <c r="E2276" s="39">
        <v>70350000</v>
      </c>
      <c r="F2276" s="39">
        <v>5.2892700000000001</v>
      </c>
      <c r="G2276" s="39">
        <v>3721000</v>
      </c>
      <c r="H2276" s="39">
        <v>0</v>
      </c>
      <c r="I2276" s="39">
        <v>9876133.3678997997</v>
      </c>
    </row>
    <row r="2277" spans="1:9" x14ac:dyDescent="0.25">
      <c r="A2277" s="40">
        <v>40906</v>
      </c>
      <c r="B2277" s="39" t="s">
        <v>41</v>
      </c>
      <c r="C2277" s="39" t="s">
        <v>42</v>
      </c>
      <c r="D2277" s="39">
        <v>70349000</v>
      </c>
      <c r="E2277" s="39">
        <v>74192000</v>
      </c>
      <c r="F2277" s="39">
        <v>-5.1798000000000002</v>
      </c>
      <c r="G2277" s="39">
        <v>-3843000</v>
      </c>
      <c r="H2277" s="39">
        <v>0</v>
      </c>
      <c r="I2277" s="39">
        <v>7034900.0281395996</v>
      </c>
    </row>
    <row r="2278" spans="1:9" x14ac:dyDescent="0.25">
      <c r="A2278" s="40">
        <v>40905</v>
      </c>
      <c r="B2278" s="39" t="s">
        <v>41</v>
      </c>
      <c r="C2278" s="39" t="s">
        <v>42</v>
      </c>
      <c r="D2278" s="39">
        <v>74192000</v>
      </c>
      <c r="E2278" s="39">
        <v>67989000</v>
      </c>
      <c r="F2278" s="39">
        <v>9.1235300000000006</v>
      </c>
      <c r="G2278" s="39">
        <v>6203000</v>
      </c>
      <c r="H2278" s="39">
        <v>0</v>
      </c>
      <c r="I2278" s="39">
        <v>7419200.0296767997</v>
      </c>
    </row>
    <row r="2279" spans="1:9" x14ac:dyDescent="0.25">
      <c r="A2279" s="40">
        <v>40904</v>
      </c>
      <c r="B2279" s="39" t="s">
        <v>41</v>
      </c>
      <c r="C2279" s="39" t="s">
        <v>42</v>
      </c>
      <c r="D2279" s="39">
        <v>67989000</v>
      </c>
      <c r="E2279" s="39">
        <v>69296000</v>
      </c>
      <c r="F2279" s="39">
        <v>-1.88611</v>
      </c>
      <c r="G2279" s="39">
        <v>-1307000</v>
      </c>
      <c r="H2279" s="39">
        <v>0</v>
      </c>
      <c r="I2279" s="39">
        <v>6798900.0271955999</v>
      </c>
    </row>
    <row r="2280" spans="1:9" x14ac:dyDescent="0.25">
      <c r="A2280" s="40">
        <v>40900</v>
      </c>
      <c r="B2280" s="39" t="s">
        <v>41</v>
      </c>
      <c r="C2280" s="39" t="s">
        <v>42</v>
      </c>
      <c r="D2280" s="39">
        <v>69296000</v>
      </c>
      <c r="E2280" s="39">
        <v>66276000</v>
      </c>
      <c r="F2280" s="39">
        <v>4.5567000000000002</v>
      </c>
      <c r="G2280" s="39">
        <v>3020000</v>
      </c>
      <c r="H2280" s="39">
        <v>0</v>
      </c>
      <c r="I2280" s="39">
        <v>6352133.3564320002</v>
      </c>
    </row>
    <row r="2281" spans="1:9" x14ac:dyDescent="0.25">
      <c r="A2281" s="40">
        <v>40899</v>
      </c>
      <c r="B2281" s="39" t="s">
        <v>41</v>
      </c>
      <c r="C2281" s="39" t="s">
        <v>42</v>
      </c>
      <c r="D2281" s="39">
        <v>66277000</v>
      </c>
      <c r="E2281" s="39">
        <v>63220000</v>
      </c>
      <c r="F2281" s="39">
        <v>4.8354999999999997</v>
      </c>
      <c r="G2281" s="39">
        <v>3057000</v>
      </c>
      <c r="H2281" s="39">
        <v>0</v>
      </c>
      <c r="I2281" s="39">
        <v>6075391.688759</v>
      </c>
    </row>
    <row r="2282" spans="1:9" x14ac:dyDescent="0.25">
      <c r="A2282" s="40">
        <v>40898</v>
      </c>
      <c r="B2282" s="39" t="s">
        <v>41</v>
      </c>
      <c r="C2282" s="39" t="s">
        <v>42</v>
      </c>
      <c r="D2282" s="39">
        <v>63220000</v>
      </c>
      <c r="E2282" s="39">
        <v>74822000</v>
      </c>
      <c r="F2282" s="39">
        <v>-15.506130000000001</v>
      </c>
      <c r="G2282" s="39">
        <v>-11602000</v>
      </c>
      <c r="H2282" s="39">
        <v>0</v>
      </c>
      <c r="I2282" s="39">
        <v>5795166.68774</v>
      </c>
    </row>
    <row r="2283" spans="1:9" x14ac:dyDescent="0.25">
      <c r="A2283" s="40">
        <v>40897</v>
      </c>
      <c r="B2283" s="39" t="s">
        <v>41</v>
      </c>
      <c r="C2283" s="39" t="s">
        <v>42</v>
      </c>
      <c r="D2283" s="39">
        <v>74821000</v>
      </c>
      <c r="E2283" s="39">
        <v>85755000</v>
      </c>
      <c r="F2283" s="39">
        <v>-12.75028</v>
      </c>
      <c r="G2283" s="39">
        <v>-10934000</v>
      </c>
      <c r="H2283" s="39">
        <v>0</v>
      </c>
      <c r="I2283" s="39">
        <v>6858591.6916070003</v>
      </c>
    </row>
    <row r="2284" spans="1:9" x14ac:dyDescent="0.25">
      <c r="A2284" s="40">
        <v>40896</v>
      </c>
      <c r="B2284" s="39" t="s">
        <v>41</v>
      </c>
      <c r="C2284" s="39" t="s">
        <v>42</v>
      </c>
      <c r="D2284" s="39">
        <v>85755000</v>
      </c>
      <c r="E2284" s="39">
        <v>88883000</v>
      </c>
      <c r="F2284" s="39">
        <v>-3.5192299999999999</v>
      </c>
      <c r="G2284" s="39">
        <v>-3128000</v>
      </c>
      <c r="H2284" s="39">
        <v>0</v>
      </c>
      <c r="I2284" s="39">
        <v>6431625.0257265</v>
      </c>
    </row>
    <row r="2285" spans="1:9" x14ac:dyDescent="0.25">
      <c r="A2285" s="40">
        <v>40893</v>
      </c>
      <c r="B2285" s="39" t="s">
        <v>41</v>
      </c>
      <c r="C2285" s="39" t="s">
        <v>42</v>
      </c>
      <c r="D2285" s="39">
        <v>88883000</v>
      </c>
      <c r="E2285" s="39">
        <v>89373000</v>
      </c>
      <c r="F2285" s="39">
        <v>-0.54825999999999997</v>
      </c>
      <c r="G2285" s="39">
        <v>-490000</v>
      </c>
      <c r="H2285" s="39">
        <v>0</v>
      </c>
      <c r="I2285" s="39">
        <v>6666225.0266648997</v>
      </c>
    </row>
    <row r="2286" spans="1:9" x14ac:dyDescent="0.25">
      <c r="A2286" s="40">
        <v>40892</v>
      </c>
      <c r="B2286" s="39" t="s">
        <v>41</v>
      </c>
      <c r="C2286" s="39" t="s">
        <v>42</v>
      </c>
      <c r="D2286" s="39">
        <v>89374000</v>
      </c>
      <c r="E2286" s="39">
        <v>96758000</v>
      </c>
      <c r="F2286" s="39">
        <v>-7.6314099999999998</v>
      </c>
      <c r="G2286" s="39">
        <v>-7384000</v>
      </c>
      <c r="H2286" s="39">
        <v>0</v>
      </c>
      <c r="I2286" s="39">
        <v>6703050.0268122004</v>
      </c>
    </row>
    <row r="2287" spans="1:9" x14ac:dyDescent="0.25">
      <c r="A2287" s="40">
        <v>40891</v>
      </c>
      <c r="B2287" s="39" t="s">
        <v>41</v>
      </c>
      <c r="C2287" s="39" t="s">
        <v>42</v>
      </c>
      <c r="D2287" s="39">
        <v>96757000</v>
      </c>
      <c r="E2287" s="39">
        <v>95733000</v>
      </c>
      <c r="F2287" s="39">
        <v>1.0696399999999999</v>
      </c>
      <c r="G2287" s="39">
        <v>1024000</v>
      </c>
      <c r="H2287" s="39">
        <v>0</v>
      </c>
      <c r="I2287" s="39">
        <v>7256775.0290270997</v>
      </c>
    </row>
    <row r="2288" spans="1:9" x14ac:dyDescent="0.25">
      <c r="A2288" s="40">
        <v>40890</v>
      </c>
      <c r="B2288" s="39" t="s">
        <v>41</v>
      </c>
      <c r="C2288" s="39" t="s">
        <v>42</v>
      </c>
      <c r="D2288" s="39">
        <v>95733000</v>
      </c>
      <c r="E2288" s="39">
        <v>97592000</v>
      </c>
      <c r="F2288" s="39">
        <v>-1.9048700000000001</v>
      </c>
      <c r="G2288" s="39">
        <v>-1859000</v>
      </c>
      <c r="H2288" s="39">
        <v>0</v>
      </c>
      <c r="I2288" s="39">
        <v>7179975.0287199002</v>
      </c>
    </row>
    <row r="2289" spans="1:9" x14ac:dyDescent="0.25">
      <c r="A2289" s="40">
        <v>40889</v>
      </c>
      <c r="B2289" s="39" t="s">
        <v>41</v>
      </c>
      <c r="C2289" s="39" t="s">
        <v>42</v>
      </c>
      <c r="D2289" s="39">
        <v>97592000</v>
      </c>
      <c r="E2289" s="39">
        <v>94300000</v>
      </c>
      <c r="F2289" s="39">
        <v>3.49099</v>
      </c>
      <c r="G2289" s="39">
        <v>3292000</v>
      </c>
      <c r="H2289" s="39">
        <v>0</v>
      </c>
      <c r="I2289" s="39">
        <v>7319400.0292776003</v>
      </c>
    </row>
    <row r="2290" spans="1:9" x14ac:dyDescent="0.25">
      <c r="A2290" s="40">
        <v>40886</v>
      </c>
      <c r="B2290" s="39" t="s">
        <v>41</v>
      </c>
      <c r="C2290" s="39" t="s">
        <v>42</v>
      </c>
      <c r="D2290" s="39">
        <v>94300000</v>
      </c>
      <c r="E2290" s="39">
        <v>113657000</v>
      </c>
      <c r="F2290" s="39">
        <v>-17.03107</v>
      </c>
      <c r="G2290" s="39">
        <v>-19357000</v>
      </c>
      <c r="H2290" s="39">
        <v>0</v>
      </c>
      <c r="I2290" s="39">
        <v>6286666.6886700001</v>
      </c>
    </row>
    <row r="2291" spans="1:9" x14ac:dyDescent="0.25">
      <c r="A2291" s="40">
        <v>40885</v>
      </c>
      <c r="B2291" s="39" t="s">
        <v>41</v>
      </c>
      <c r="C2291" s="39" t="s">
        <v>42</v>
      </c>
      <c r="D2291" s="39">
        <v>113656000</v>
      </c>
      <c r="E2291" s="39">
        <v>103188000</v>
      </c>
      <c r="F2291" s="39">
        <v>10.144590000000001</v>
      </c>
      <c r="G2291" s="39">
        <v>10468000</v>
      </c>
      <c r="H2291" s="39">
        <v>0</v>
      </c>
      <c r="I2291" s="39">
        <v>7577066.6931864005</v>
      </c>
    </row>
    <row r="2292" spans="1:9" x14ac:dyDescent="0.25">
      <c r="A2292" s="40">
        <v>40884</v>
      </c>
      <c r="B2292" s="39" t="s">
        <v>41</v>
      </c>
      <c r="C2292" s="39" t="s">
        <v>42</v>
      </c>
      <c r="D2292" s="39">
        <v>103188000</v>
      </c>
      <c r="E2292" s="39">
        <v>99200000</v>
      </c>
      <c r="F2292" s="39">
        <v>4.0201599999999997</v>
      </c>
      <c r="G2292" s="39">
        <v>3988000</v>
      </c>
      <c r="H2292" s="39">
        <v>0</v>
      </c>
      <c r="I2292" s="39">
        <v>6879200.0240772003</v>
      </c>
    </row>
    <row r="2293" spans="1:9" x14ac:dyDescent="0.25">
      <c r="A2293" s="40">
        <v>40883</v>
      </c>
      <c r="B2293" s="39" t="s">
        <v>41</v>
      </c>
      <c r="C2293" s="39" t="s">
        <v>42</v>
      </c>
      <c r="D2293" s="39">
        <v>99200000</v>
      </c>
      <c r="E2293" s="39">
        <v>97384000</v>
      </c>
      <c r="F2293" s="39">
        <v>1.8647800000000001</v>
      </c>
      <c r="G2293" s="39">
        <v>1816000</v>
      </c>
      <c r="H2293" s="39">
        <v>0</v>
      </c>
      <c r="I2293" s="39">
        <v>6613333.3564799996</v>
      </c>
    </row>
    <row r="2294" spans="1:9" x14ac:dyDescent="0.25">
      <c r="A2294" s="40">
        <v>40882</v>
      </c>
      <c r="B2294" s="39" t="s">
        <v>41</v>
      </c>
      <c r="C2294" s="39" t="s">
        <v>42</v>
      </c>
      <c r="D2294" s="39">
        <v>97384000</v>
      </c>
      <c r="E2294" s="39">
        <v>98079000</v>
      </c>
      <c r="F2294" s="39">
        <v>-0.70860999999999996</v>
      </c>
      <c r="G2294" s="39">
        <v>-695000</v>
      </c>
      <c r="H2294" s="39">
        <v>0</v>
      </c>
      <c r="I2294" s="39">
        <v>5680733.349564</v>
      </c>
    </row>
    <row r="2295" spans="1:9" x14ac:dyDescent="0.25">
      <c r="A2295" s="40">
        <v>40879</v>
      </c>
      <c r="B2295" s="39" t="s">
        <v>41</v>
      </c>
      <c r="C2295" s="39" t="s">
        <v>42</v>
      </c>
      <c r="D2295" s="39">
        <v>98079000</v>
      </c>
      <c r="E2295" s="39">
        <v>99308000</v>
      </c>
      <c r="F2295" s="39">
        <v>-1.23756</v>
      </c>
      <c r="G2295" s="39">
        <v>-1229000</v>
      </c>
      <c r="H2295" s="39">
        <v>0</v>
      </c>
      <c r="I2295" s="39">
        <v>5721275.0163465003</v>
      </c>
    </row>
    <row r="2296" spans="1:9" x14ac:dyDescent="0.25">
      <c r="A2296" s="40">
        <v>40878</v>
      </c>
      <c r="B2296" s="39" t="s">
        <v>41</v>
      </c>
      <c r="C2296" s="39" t="s">
        <v>42</v>
      </c>
      <c r="D2296" s="39">
        <v>99308000</v>
      </c>
      <c r="E2296" s="39">
        <v>103309000</v>
      </c>
      <c r="F2296" s="39">
        <v>-3.8728500000000001</v>
      </c>
      <c r="G2296" s="39">
        <v>-4001000</v>
      </c>
      <c r="H2296" s="39">
        <v>0</v>
      </c>
      <c r="I2296" s="39">
        <v>5759864</v>
      </c>
    </row>
    <row r="2297" spans="1:9" x14ac:dyDescent="0.25">
      <c r="A2297" s="40">
        <v>40877</v>
      </c>
      <c r="B2297" s="39" t="s">
        <v>41</v>
      </c>
      <c r="C2297" s="39" t="s">
        <v>42</v>
      </c>
      <c r="D2297" s="39">
        <v>103309000</v>
      </c>
      <c r="E2297" s="39">
        <v>124604000</v>
      </c>
      <c r="F2297" s="39">
        <v>-17.090140000000002</v>
      </c>
      <c r="G2297" s="39">
        <v>-21295000</v>
      </c>
      <c r="H2297" s="39">
        <v>0</v>
      </c>
      <c r="I2297" s="39">
        <v>5165450</v>
      </c>
    </row>
    <row r="2298" spans="1:9" x14ac:dyDescent="0.25">
      <c r="A2298" s="40">
        <v>40876</v>
      </c>
      <c r="B2298" s="39" t="s">
        <v>41</v>
      </c>
      <c r="C2298" s="39" t="s">
        <v>42</v>
      </c>
      <c r="D2298" s="39">
        <v>124604000</v>
      </c>
      <c r="E2298" s="39">
        <v>129415000</v>
      </c>
      <c r="F2298" s="39">
        <v>-3.7174999999999998</v>
      </c>
      <c r="G2298" s="39">
        <v>-4811000</v>
      </c>
      <c r="H2298" s="39">
        <v>0</v>
      </c>
      <c r="I2298" s="39">
        <v>6230200</v>
      </c>
    </row>
    <row r="2299" spans="1:9" x14ac:dyDescent="0.25">
      <c r="A2299" s="40">
        <v>40875</v>
      </c>
      <c r="B2299" s="39" t="s">
        <v>41</v>
      </c>
      <c r="C2299" s="39" t="s">
        <v>42</v>
      </c>
      <c r="D2299" s="39">
        <v>129416000</v>
      </c>
      <c r="E2299" s="39">
        <v>149418000</v>
      </c>
      <c r="F2299" s="39">
        <v>-13.386609999999999</v>
      </c>
      <c r="G2299" s="39">
        <v>-20002000</v>
      </c>
      <c r="H2299" s="39">
        <v>0</v>
      </c>
      <c r="I2299" s="39">
        <v>6470800</v>
      </c>
    </row>
    <row r="2300" spans="1:9" x14ac:dyDescent="0.25">
      <c r="A2300" s="40">
        <v>40872</v>
      </c>
      <c r="B2300" s="39" t="s">
        <v>41</v>
      </c>
      <c r="C2300" s="39" t="s">
        <v>42</v>
      </c>
      <c r="D2300" s="39">
        <v>149418000</v>
      </c>
      <c r="E2300" s="39">
        <v>142636000</v>
      </c>
      <c r="F2300" s="39">
        <v>4.7547600000000001</v>
      </c>
      <c r="G2300" s="39">
        <v>6782000</v>
      </c>
      <c r="H2300" s="39">
        <v>0</v>
      </c>
      <c r="I2300" s="39">
        <v>7470900</v>
      </c>
    </row>
    <row r="2301" spans="1:9" x14ac:dyDescent="0.25">
      <c r="A2301" s="40">
        <v>40870</v>
      </c>
      <c r="B2301" s="39" t="s">
        <v>41</v>
      </c>
      <c r="C2301" s="39" t="s">
        <v>42</v>
      </c>
      <c r="D2301" s="39">
        <v>142636000</v>
      </c>
      <c r="E2301" s="39">
        <v>132279000</v>
      </c>
      <c r="F2301" s="39">
        <v>7.8296599999999996</v>
      </c>
      <c r="G2301" s="39">
        <v>10357000</v>
      </c>
      <c r="H2301" s="39">
        <v>0</v>
      </c>
      <c r="I2301" s="39">
        <v>7131800</v>
      </c>
    </row>
    <row r="2302" spans="1:9" x14ac:dyDescent="0.25">
      <c r="A2302" s="40">
        <v>40869</v>
      </c>
      <c r="B2302" s="39" t="s">
        <v>41</v>
      </c>
      <c r="C2302" s="39" t="s">
        <v>42</v>
      </c>
      <c r="D2302" s="39">
        <v>132280000</v>
      </c>
      <c r="E2302" s="39">
        <v>137481000</v>
      </c>
      <c r="F2302" s="39">
        <v>-3.7830699999999999</v>
      </c>
      <c r="G2302" s="39">
        <v>-5201000</v>
      </c>
      <c r="H2302" s="39">
        <v>0</v>
      </c>
      <c r="I2302" s="39">
        <v>6614000</v>
      </c>
    </row>
    <row r="2303" spans="1:9" x14ac:dyDescent="0.25">
      <c r="A2303" s="40">
        <v>40868</v>
      </c>
      <c r="B2303" s="39" t="s">
        <v>41</v>
      </c>
      <c r="C2303" s="39" t="s">
        <v>42</v>
      </c>
      <c r="D2303" s="39">
        <v>137481000</v>
      </c>
      <c r="E2303" s="39">
        <v>132631000</v>
      </c>
      <c r="F2303" s="39">
        <v>3.6567599999999998</v>
      </c>
      <c r="G2303" s="39">
        <v>4850000</v>
      </c>
      <c r="H2303" s="39">
        <v>0</v>
      </c>
      <c r="I2303" s="39">
        <v>6874050</v>
      </c>
    </row>
    <row r="2304" spans="1:9" x14ac:dyDescent="0.25">
      <c r="A2304" s="40">
        <v>40865</v>
      </c>
      <c r="B2304" s="39" t="s">
        <v>41</v>
      </c>
      <c r="C2304" s="39" t="s">
        <v>42</v>
      </c>
      <c r="D2304" s="39">
        <v>132631000</v>
      </c>
      <c r="E2304" s="39">
        <v>144230000</v>
      </c>
      <c r="F2304" s="39">
        <v>-8.0420200000000008</v>
      </c>
      <c r="G2304" s="39">
        <v>-11599000</v>
      </c>
      <c r="H2304" s="39">
        <v>0</v>
      </c>
      <c r="I2304" s="39">
        <v>6631550</v>
      </c>
    </row>
    <row r="2305" spans="1:9" x14ac:dyDescent="0.25">
      <c r="A2305" s="40">
        <v>40864</v>
      </c>
      <c r="B2305" s="39" t="s">
        <v>41</v>
      </c>
      <c r="C2305" s="39" t="s">
        <v>42</v>
      </c>
      <c r="D2305" s="39">
        <v>144229000</v>
      </c>
      <c r="E2305" s="39">
        <v>135177000</v>
      </c>
      <c r="F2305" s="39">
        <v>6.6964100000000002</v>
      </c>
      <c r="G2305" s="39">
        <v>9052000</v>
      </c>
      <c r="H2305" s="39">
        <v>0</v>
      </c>
      <c r="I2305" s="39">
        <v>7211450</v>
      </c>
    </row>
    <row r="2306" spans="1:9" x14ac:dyDescent="0.25">
      <c r="A2306" s="40">
        <v>40863</v>
      </c>
      <c r="B2306" s="39" t="s">
        <v>41</v>
      </c>
      <c r="C2306" s="39" t="s">
        <v>42</v>
      </c>
      <c r="D2306" s="39">
        <v>135177000</v>
      </c>
      <c r="E2306" s="39">
        <v>119863000</v>
      </c>
      <c r="F2306" s="39">
        <v>12.776249999999999</v>
      </c>
      <c r="G2306" s="39">
        <v>15314000</v>
      </c>
      <c r="H2306" s="39">
        <v>0</v>
      </c>
      <c r="I2306" s="39">
        <v>6758850</v>
      </c>
    </row>
    <row r="2307" spans="1:9" x14ac:dyDescent="0.25">
      <c r="A2307" s="40">
        <v>40862</v>
      </c>
      <c r="B2307" s="39" t="s">
        <v>41</v>
      </c>
      <c r="C2307" s="39" t="s">
        <v>42</v>
      </c>
      <c r="D2307" s="39">
        <v>119863000</v>
      </c>
      <c r="E2307" s="39">
        <v>120251000</v>
      </c>
      <c r="F2307" s="39">
        <v>-0.32266</v>
      </c>
      <c r="G2307" s="39">
        <v>-388000</v>
      </c>
      <c r="H2307" s="39">
        <v>0</v>
      </c>
      <c r="I2307" s="39">
        <v>5993150.0119863003</v>
      </c>
    </row>
    <row r="2308" spans="1:9" x14ac:dyDescent="0.25">
      <c r="A2308" s="40">
        <v>40861</v>
      </c>
      <c r="B2308" s="39" t="s">
        <v>41</v>
      </c>
      <c r="C2308" s="39" t="s">
        <v>42</v>
      </c>
      <c r="D2308" s="39">
        <v>120250000</v>
      </c>
      <c r="E2308" s="39">
        <v>115986000</v>
      </c>
      <c r="F2308" s="39">
        <v>3.67631</v>
      </c>
      <c r="G2308" s="39">
        <v>4264000</v>
      </c>
      <c r="H2308" s="39">
        <v>0</v>
      </c>
      <c r="I2308" s="39">
        <v>4008333.3413499999</v>
      </c>
    </row>
    <row r="2309" spans="1:9" x14ac:dyDescent="0.25">
      <c r="A2309" s="40">
        <v>40858</v>
      </c>
      <c r="B2309" s="39" t="s">
        <v>41</v>
      </c>
      <c r="C2309" s="39" t="s">
        <v>42</v>
      </c>
      <c r="D2309" s="39">
        <v>115987000</v>
      </c>
      <c r="E2309" s="39">
        <v>127340000</v>
      </c>
      <c r="F2309" s="39">
        <v>-8.9154999999999998</v>
      </c>
      <c r="G2309" s="39">
        <v>-11353000</v>
      </c>
      <c r="H2309" s="39">
        <v>0</v>
      </c>
      <c r="I2309" s="39">
        <v>3866233.3410657998</v>
      </c>
    </row>
    <row r="2310" spans="1:9" x14ac:dyDescent="0.25">
      <c r="A2310" s="40">
        <v>40857</v>
      </c>
      <c r="B2310" s="39" t="s">
        <v>41</v>
      </c>
      <c r="C2310" s="39" t="s">
        <v>42</v>
      </c>
      <c r="D2310" s="39">
        <v>127339000</v>
      </c>
      <c r="E2310" s="39">
        <v>145940000</v>
      </c>
      <c r="F2310" s="39">
        <v>-12.745649999999999</v>
      </c>
      <c r="G2310" s="39">
        <v>-18601000</v>
      </c>
      <c r="H2310" s="39">
        <v>0</v>
      </c>
      <c r="I2310" s="39">
        <v>4244633.3418226</v>
      </c>
    </row>
    <row r="2311" spans="1:9" x14ac:dyDescent="0.25">
      <c r="A2311" s="40">
        <v>40856</v>
      </c>
      <c r="B2311" s="39" t="s">
        <v>41</v>
      </c>
      <c r="C2311" s="39" t="s">
        <v>42</v>
      </c>
      <c r="D2311" s="39">
        <v>145940000</v>
      </c>
      <c r="E2311" s="39">
        <v>104138000</v>
      </c>
      <c r="F2311" s="39">
        <v>40.140970000000003</v>
      </c>
      <c r="G2311" s="39">
        <v>41802000</v>
      </c>
      <c r="H2311" s="39">
        <v>0</v>
      </c>
      <c r="I2311" s="39">
        <v>4864666.6763960002</v>
      </c>
    </row>
    <row r="2312" spans="1:9" x14ac:dyDescent="0.25">
      <c r="A2312" s="40">
        <v>40855</v>
      </c>
      <c r="B2312" s="39" t="s">
        <v>41</v>
      </c>
      <c r="C2312" s="39" t="s">
        <v>42</v>
      </c>
      <c r="D2312" s="39">
        <v>104138000</v>
      </c>
      <c r="E2312" s="39">
        <v>116871000</v>
      </c>
      <c r="F2312" s="39">
        <v>-10.894920000000001</v>
      </c>
      <c r="G2312" s="39">
        <v>-12733000</v>
      </c>
      <c r="H2312" s="39">
        <v>0</v>
      </c>
      <c r="I2312" s="39">
        <v>3471266.6736091999</v>
      </c>
    </row>
    <row r="2313" spans="1:9" x14ac:dyDescent="0.25">
      <c r="A2313" s="40">
        <v>40854</v>
      </c>
      <c r="B2313" s="39" t="s">
        <v>41</v>
      </c>
      <c r="C2313" s="39" t="s">
        <v>42</v>
      </c>
      <c r="D2313" s="39">
        <v>116872000</v>
      </c>
      <c r="E2313" s="39">
        <v>118174000</v>
      </c>
      <c r="F2313" s="39">
        <v>-1.1017699999999999</v>
      </c>
      <c r="G2313" s="39">
        <v>-1302000</v>
      </c>
      <c r="H2313" s="39">
        <v>0</v>
      </c>
      <c r="I2313" s="39">
        <v>3895733.3411248</v>
      </c>
    </row>
    <row r="2314" spans="1:9" x14ac:dyDescent="0.25">
      <c r="A2314" s="40">
        <v>40851</v>
      </c>
      <c r="B2314" s="39" t="s">
        <v>41</v>
      </c>
      <c r="C2314" s="39" t="s">
        <v>42</v>
      </c>
      <c r="D2314" s="39">
        <v>118174000</v>
      </c>
      <c r="E2314" s="39">
        <v>114125000</v>
      </c>
      <c r="F2314" s="39">
        <v>3.54786</v>
      </c>
      <c r="G2314" s="39">
        <v>4049000</v>
      </c>
      <c r="H2314" s="39">
        <v>0</v>
      </c>
      <c r="I2314" s="39">
        <v>3939133.3412116002</v>
      </c>
    </row>
    <row r="2315" spans="1:9" x14ac:dyDescent="0.25">
      <c r="A2315" s="40">
        <v>40850</v>
      </c>
      <c r="B2315" s="39" t="s">
        <v>41</v>
      </c>
      <c r="C2315" s="39" t="s">
        <v>42</v>
      </c>
      <c r="D2315" s="39">
        <v>114124000</v>
      </c>
      <c r="E2315" s="39">
        <v>125532000</v>
      </c>
      <c r="F2315" s="39">
        <v>-9.0877199999999991</v>
      </c>
      <c r="G2315" s="39">
        <v>-11408000</v>
      </c>
      <c r="H2315" s="39">
        <v>0</v>
      </c>
      <c r="I2315" s="39">
        <v>3804133.3409416</v>
      </c>
    </row>
    <row r="2316" spans="1:9" x14ac:dyDescent="0.25">
      <c r="A2316" s="40">
        <v>40849</v>
      </c>
      <c r="B2316" s="39" t="s">
        <v>41</v>
      </c>
      <c r="C2316" s="39" t="s">
        <v>42</v>
      </c>
      <c r="D2316" s="39">
        <v>125533000</v>
      </c>
      <c r="E2316" s="39">
        <v>134091000</v>
      </c>
      <c r="F2316" s="39">
        <v>-6.3822299999999998</v>
      </c>
      <c r="G2316" s="39">
        <v>-8558000</v>
      </c>
      <c r="H2316" s="39">
        <v>0</v>
      </c>
      <c r="I2316" s="39">
        <v>4184433.3417022</v>
      </c>
    </row>
    <row r="2317" spans="1:9" x14ac:dyDescent="0.25">
      <c r="A2317" s="40">
        <v>40848</v>
      </c>
      <c r="B2317" s="39" t="s">
        <v>41</v>
      </c>
      <c r="C2317" s="39" t="s">
        <v>42</v>
      </c>
      <c r="D2317" s="39">
        <v>134090000</v>
      </c>
      <c r="E2317" s="39">
        <v>107765000</v>
      </c>
      <c r="F2317" s="39">
        <v>24.428149999999999</v>
      </c>
      <c r="G2317" s="39">
        <v>26325000</v>
      </c>
      <c r="H2317" s="39">
        <v>0</v>
      </c>
      <c r="I2317" s="39">
        <v>4469666.6756060002</v>
      </c>
    </row>
    <row r="2318" spans="1:9" x14ac:dyDescent="0.25">
      <c r="A2318" s="40">
        <v>40847</v>
      </c>
      <c r="B2318" s="39" t="s">
        <v>41</v>
      </c>
      <c r="C2318" s="39" t="s">
        <v>42</v>
      </c>
      <c r="D2318" s="39">
        <v>107765000</v>
      </c>
      <c r="E2318" s="39">
        <v>86027000</v>
      </c>
      <c r="F2318" s="39">
        <v>25.268809999999998</v>
      </c>
      <c r="G2318" s="39">
        <v>21738000</v>
      </c>
      <c r="H2318" s="39">
        <v>0</v>
      </c>
      <c r="I2318" s="39">
        <v>3592166.6738510001</v>
      </c>
    </row>
    <row r="2319" spans="1:9" x14ac:dyDescent="0.25">
      <c r="A2319" s="40">
        <v>40844</v>
      </c>
      <c r="B2319" s="39" t="s">
        <v>41</v>
      </c>
      <c r="C2319" s="39" t="s">
        <v>42</v>
      </c>
      <c r="D2319" s="39">
        <v>86027000</v>
      </c>
      <c r="E2319" s="39">
        <v>86520000</v>
      </c>
      <c r="F2319" s="39">
        <v>-0.56981000000000004</v>
      </c>
      <c r="G2319" s="39">
        <v>-493000</v>
      </c>
      <c r="H2319" s="39">
        <v>0</v>
      </c>
      <c r="I2319" s="39">
        <v>2867566.6724017998</v>
      </c>
    </row>
    <row r="2320" spans="1:9" x14ac:dyDescent="0.25">
      <c r="A2320" s="40">
        <v>40843</v>
      </c>
      <c r="B2320" s="39" t="s">
        <v>41</v>
      </c>
      <c r="C2320" s="39" t="s">
        <v>42</v>
      </c>
      <c r="D2320" s="39">
        <v>86521000</v>
      </c>
      <c r="E2320" s="39">
        <v>118251000</v>
      </c>
      <c r="F2320" s="39">
        <v>-26.832750000000001</v>
      </c>
      <c r="G2320" s="39">
        <v>-31730000</v>
      </c>
      <c r="H2320" s="39">
        <v>0</v>
      </c>
      <c r="I2320" s="39">
        <v>1442016.6695507001</v>
      </c>
    </row>
    <row r="2321" spans="1:9" x14ac:dyDescent="0.25">
      <c r="A2321" s="40">
        <v>40842</v>
      </c>
      <c r="B2321" s="39" t="s">
        <v>41</v>
      </c>
      <c r="C2321" s="39" t="s">
        <v>42</v>
      </c>
      <c r="D2321" s="39">
        <v>118250000</v>
      </c>
      <c r="E2321" s="39">
        <v>132296000</v>
      </c>
      <c r="F2321" s="39">
        <v>-10.617100000000001</v>
      </c>
      <c r="G2321" s="39">
        <v>-14046000</v>
      </c>
      <c r="H2321" s="39">
        <v>0</v>
      </c>
      <c r="I2321" s="39">
        <v>1970833.3372750001</v>
      </c>
    </row>
    <row r="2322" spans="1:9" x14ac:dyDescent="0.25">
      <c r="A2322" s="40">
        <v>40841</v>
      </c>
      <c r="B2322" s="39" t="s">
        <v>41</v>
      </c>
      <c r="C2322" s="39" t="s">
        <v>42</v>
      </c>
      <c r="D2322" s="39">
        <v>132296000</v>
      </c>
      <c r="E2322" s="39">
        <v>113866000</v>
      </c>
      <c r="F2322" s="39">
        <v>16.185690000000001</v>
      </c>
      <c r="G2322" s="39">
        <v>18430000</v>
      </c>
      <c r="H2322" s="39">
        <v>0</v>
      </c>
      <c r="I2322" s="39">
        <v>2204933.3377431999</v>
      </c>
    </row>
    <row r="2323" spans="1:9" x14ac:dyDescent="0.25">
      <c r="A2323" s="40">
        <v>40840</v>
      </c>
      <c r="B2323" s="39" t="s">
        <v>41</v>
      </c>
      <c r="C2323" s="39" t="s">
        <v>42</v>
      </c>
      <c r="D2323" s="39">
        <v>113867000</v>
      </c>
      <c r="E2323" s="39">
        <v>128232000</v>
      </c>
      <c r="F2323" s="39">
        <v>-11.202349999999999</v>
      </c>
      <c r="G2323" s="39">
        <v>-14365000</v>
      </c>
      <c r="H2323" s="39">
        <v>0</v>
      </c>
      <c r="I2323" s="39">
        <v>1897783.3371289</v>
      </c>
    </row>
    <row r="2324" spans="1:9" x14ac:dyDescent="0.25">
      <c r="A2324" s="40">
        <v>40837</v>
      </c>
      <c r="B2324" s="39" t="s">
        <v>41</v>
      </c>
      <c r="C2324" s="39" t="s">
        <v>42</v>
      </c>
      <c r="D2324" s="39">
        <v>128231000</v>
      </c>
      <c r="E2324" s="39">
        <v>149483000</v>
      </c>
      <c r="F2324" s="39">
        <v>-14.217000000000001</v>
      </c>
      <c r="G2324" s="39">
        <v>-21252000</v>
      </c>
      <c r="H2324" s="39">
        <v>0</v>
      </c>
      <c r="I2324" s="39">
        <v>2137183.3376076999</v>
      </c>
    </row>
    <row r="2325" spans="1:9" x14ac:dyDescent="0.25">
      <c r="A2325" s="40">
        <v>40836</v>
      </c>
      <c r="B2325" s="39" t="s">
        <v>41</v>
      </c>
      <c r="C2325" s="39" t="s">
        <v>42</v>
      </c>
      <c r="D2325" s="39">
        <v>149483000</v>
      </c>
      <c r="E2325" s="39">
        <v>147430000</v>
      </c>
      <c r="F2325" s="39">
        <v>1.39253</v>
      </c>
      <c r="G2325" s="39">
        <v>2053000</v>
      </c>
      <c r="H2325" s="39">
        <v>0</v>
      </c>
      <c r="I2325" s="39">
        <v>2491383.3383161002</v>
      </c>
    </row>
    <row r="2326" spans="1:9" x14ac:dyDescent="0.25">
      <c r="A2326" s="40">
        <v>40835</v>
      </c>
      <c r="B2326" s="39" t="s">
        <v>41</v>
      </c>
      <c r="C2326" s="39" t="s">
        <v>42</v>
      </c>
      <c r="D2326" s="39">
        <v>147431000</v>
      </c>
      <c r="E2326" s="39">
        <v>124553000</v>
      </c>
      <c r="F2326" s="39">
        <v>18.368079999999999</v>
      </c>
      <c r="G2326" s="39">
        <v>22878000</v>
      </c>
      <c r="H2326" s="39">
        <v>0</v>
      </c>
      <c r="I2326" s="39">
        <v>2457183.3382477001</v>
      </c>
    </row>
    <row r="2327" spans="1:9" x14ac:dyDescent="0.25">
      <c r="A2327" s="40">
        <v>40834</v>
      </c>
      <c r="B2327" s="39" t="s">
        <v>41</v>
      </c>
      <c r="C2327" s="39" t="s">
        <v>42</v>
      </c>
      <c r="D2327" s="39">
        <v>124553000</v>
      </c>
      <c r="E2327" s="39">
        <v>141332000</v>
      </c>
      <c r="F2327" s="39">
        <v>-11.87205</v>
      </c>
      <c r="G2327" s="39">
        <v>-16779000</v>
      </c>
      <c r="H2327" s="39">
        <v>0</v>
      </c>
      <c r="I2327" s="39">
        <v>2075883.3374850999</v>
      </c>
    </row>
    <row r="2328" spans="1:9" x14ac:dyDescent="0.25">
      <c r="A2328" s="40">
        <v>40833</v>
      </c>
      <c r="B2328" s="39" t="s">
        <v>41</v>
      </c>
      <c r="C2328" s="39" t="s">
        <v>42</v>
      </c>
      <c r="D2328" s="39">
        <v>141332000</v>
      </c>
      <c r="E2328" s="39">
        <v>113058000</v>
      </c>
      <c r="F2328" s="39">
        <v>25.008400000000002</v>
      </c>
      <c r="G2328" s="39">
        <v>28274000</v>
      </c>
      <c r="H2328" s="39">
        <v>0</v>
      </c>
      <c r="I2328" s="39">
        <v>2355533.3380443999</v>
      </c>
    </row>
    <row r="2329" spans="1:9" x14ac:dyDescent="0.25">
      <c r="A2329" s="40">
        <v>40830</v>
      </c>
      <c r="B2329" s="39" t="s">
        <v>41</v>
      </c>
      <c r="C2329" s="39" t="s">
        <v>42</v>
      </c>
      <c r="D2329" s="39">
        <v>113057000</v>
      </c>
      <c r="E2329" s="39">
        <v>128869000</v>
      </c>
      <c r="F2329" s="39">
        <v>-12.269819999999999</v>
      </c>
      <c r="G2329" s="39">
        <v>-15812000</v>
      </c>
      <c r="H2329" s="39">
        <v>0</v>
      </c>
      <c r="I2329" s="39">
        <v>1884283.3371019</v>
      </c>
    </row>
    <row r="2330" spans="1:9" x14ac:dyDescent="0.25">
      <c r="A2330" s="40">
        <v>40829</v>
      </c>
      <c r="B2330" s="39" t="s">
        <v>41</v>
      </c>
      <c r="C2330" s="39" t="s">
        <v>42</v>
      </c>
      <c r="D2330" s="39">
        <v>128870000</v>
      </c>
      <c r="E2330" s="39">
        <v>130753000</v>
      </c>
      <c r="F2330" s="39">
        <v>-1.4401200000000001</v>
      </c>
      <c r="G2330" s="39">
        <v>-1883000</v>
      </c>
      <c r="H2330" s="39">
        <v>0</v>
      </c>
      <c r="I2330" s="39">
        <v>2147833.3376290002</v>
      </c>
    </row>
    <row r="2331" spans="1:9" x14ac:dyDescent="0.25">
      <c r="A2331" s="40">
        <v>40828</v>
      </c>
      <c r="B2331" s="39" t="s">
        <v>41</v>
      </c>
      <c r="C2331" s="39" t="s">
        <v>42</v>
      </c>
      <c r="D2331" s="39">
        <v>130753000</v>
      </c>
      <c r="E2331" s="39">
        <v>149445000</v>
      </c>
      <c r="F2331" s="39">
        <v>-12.50761</v>
      </c>
      <c r="G2331" s="39">
        <v>-18692000</v>
      </c>
      <c r="H2331" s="39">
        <v>0</v>
      </c>
      <c r="I2331" s="39">
        <v>2179216.6710251002</v>
      </c>
    </row>
    <row r="2332" spans="1:9" x14ac:dyDescent="0.25">
      <c r="A2332" s="40">
        <v>40827</v>
      </c>
      <c r="B2332" s="39" t="s">
        <v>41</v>
      </c>
      <c r="C2332" s="39" t="s">
        <v>42</v>
      </c>
      <c r="D2332" s="39">
        <v>149445000</v>
      </c>
      <c r="E2332" s="39">
        <v>150951000</v>
      </c>
      <c r="F2332" s="39">
        <v>-0.99766999999999995</v>
      </c>
      <c r="G2332" s="39">
        <v>-1506000</v>
      </c>
      <c r="H2332" s="39">
        <v>0</v>
      </c>
      <c r="I2332" s="39">
        <v>2490750.0049815001</v>
      </c>
    </row>
    <row r="2333" spans="1:9" x14ac:dyDescent="0.25">
      <c r="A2333" s="40">
        <v>40826</v>
      </c>
      <c r="B2333" s="39" t="s">
        <v>41</v>
      </c>
      <c r="C2333" s="39" t="s">
        <v>42</v>
      </c>
      <c r="D2333" s="39">
        <v>150951000</v>
      </c>
      <c r="E2333" s="39">
        <v>176284000</v>
      </c>
      <c r="F2333" s="39">
        <v>-14.370559999999999</v>
      </c>
      <c r="G2333" s="39">
        <v>-25333000</v>
      </c>
      <c r="H2333" s="39">
        <v>0</v>
      </c>
      <c r="I2333" s="39">
        <v>2515850.0050316998</v>
      </c>
    </row>
    <row r="2334" spans="1:9" x14ac:dyDescent="0.25">
      <c r="A2334" s="40">
        <v>40823</v>
      </c>
      <c r="B2334" s="39" t="s">
        <v>41</v>
      </c>
      <c r="C2334" s="39" t="s">
        <v>42</v>
      </c>
      <c r="D2334" s="39">
        <v>176284000</v>
      </c>
      <c r="E2334" s="39">
        <v>175667000</v>
      </c>
      <c r="F2334" s="39">
        <v>0.35122999999999999</v>
      </c>
      <c r="G2334" s="39">
        <v>617000</v>
      </c>
      <c r="H2334" s="39">
        <v>0</v>
      </c>
      <c r="I2334" s="39">
        <v>2938066.6725428002</v>
      </c>
    </row>
    <row r="2335" spans="1:9" x14ac:dyDescent="0.25">
      <c r="A2335" s="40">
        <v>40822</v>
      </c>
      <c r="B2335" s="39" t="s">
        <v>41</v>
      </c>
      <c r="C2335" s="39" t="s">
        <v>42</v>
      </c>
      <c r="D2335" s="39">
        <v>175666000</v>
      </c>
      <c r="E2335" s="39">
        <v>180478000</v>
      </c>
      <c r="F2335" s="39">
        <v>-2.6662499999999998</v>
      </c>
      <c r="G2335" s="39">
        <v>-4812000</v>
      </c>
      <c r="H2335" s="39">
        <v>0</v>
      </c>
      <c r="I2335" s="39">
        <v>2927766.6725221998</v>
      </c>
    </row>
    <row r="2336" spans="1:9" x14ac:dyDescent="0.25">
      <c r="A2336" s="40">
        <v>40821</v>
      </c>
      <c r="B2336" s="39" t="s">
        <v>41</v>
      </c>
      <c r="C2336" s="39" t="s">
        <v>42</v>
      </c>
      <c r="D2336" s="39">
        <v>180478000</v>
      </c>
      <c r="E2336" s="39">
        <v>201665000</v>
      </c>
      <c r="F2336" s="39">
        <v>-10.50604</v>
      </c>
      <c r="G2336" s="39">
        <v>-21187000</v>
      </c>
      <c r="H2336" s="39">
        <v>0</v>
      </c>
      <c r="I2336" s="39">
        <v>3007966.6726826001</v>
      </c>
    </row>
    <row r="2337" spans="1:9" x14ac:dyDescent="0.25">
      <c r="A2337" s="40">
        <v>40820</v>
      </c>
      <c r="B2337" s="39" t="s">
        <v>41</v>
      </c>
      <c r="C2337" s="39" t="s">
        <v>42</v>
      </c>
      <c r="D2337" s="39">
        <v>201665000</v>
      </c>
      <c r="E2337" s="39">
        <v>240000000</v>
      </c>
      <c r="F2337" s="39">
        <v>-15.97292</v>
      </c>
      <c r="G2337" s="39">
        <v>-38335000</v>
      </c>
      <c r="H2337" s="39">
        <v>0</v>
      </c>
      <c r="I2337" s="39">
        <v>3361083.3400555002</v>
      </c>
    </row>
    <row r="2338" spans="1:9" x14ac:dyDescent="0.25">
      <c r="A2338" s="40">
        <v>40819</v>
      </c>
      <c r="B2338" s="39" t="s">
        <v>41</v>
      </c>
      <c r="C2338" s="39" t="s">
        <v>42</v>
      </c>
      <c r="D2338" s="39">
        <v>240000000</v>
      </c>
      <c r="E2338" s="39">
        <v>240000000</v>
      </c>
      <c r="F2338" s="39">
        <v>0</v>
      </c>
      <c r="G2338" s="39">
        <v>0</v>
      </c>
      <c r="H2338" s="39">
        <v>0</v>
      </c>
      <c r="I2338" s="39">
        <v>4000000.0079999999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29</v>
      </c>
      <c r="B1" t="s">
        <v>23</v>
      </c>
      <c r="C1" t="s">
        <v>24</v>
      </c>
      <c r="D1" t="s">
        <v>25</v>
      </c>
      <c r="E1" t="s">
        <v>26</v>
      </c>
      <c r="F1" t="s">
        <v>28</v>
      </c>
      <c r="G1" t="s">
        <v>27</v>
      </c>
    </row>
    <row r="2" spans="1:7" x14ac:dyDescent="0.25">
      <c r="A2" s="21">
        <v>40820</v>
      </c>
      <c r="B2">
        <v>48540000</v>
      </c>
      <c r="C2">
        <v>48960000</v>
      </c>
      <c r="D2">
        <v>41160000</v>
      </c>
      <c r="E2">
        <v>41160000</v>
      </c>
      <c r="F2">
        <v>41160000</v>
      </c>
      <c r="G2">
        <v>0</v>
      </c>
    </row>
    <row r="3" spans="1:7" x14ac:dyDescent="0.25">
      <c r="A3" s="21">
        <v>40821</v>
      </c>
      <c r="B3">
        <v>39492000</v>
      </c>
      <c r="C3">
        <v>39780000</v>
      </c>
      <c r="D3">
        <v>36276000</v>
      </c>
      <c r="E3">
        <v>36276000</v>
      </c>
      <c r="F3">
        <v>36276000</v>
      </c>
      <c r="G3">
        <v>0</v>
      </c>
    </row>
    <row r="4" spans="1:7" x14ac:dyDescent="0.25">
      <c r="A4" s="21">
        <v>40822</v>
      </c>
      <c r="B4">
        <v>36228000</v>
      </c>
      <c r="C4">
        <v>37560000</v>
      </c>
      <c r="D4">
        <v>34800000</v>
      </c>
      <c r="E4">
        <v>34800000</v>
      </c>
      <c r="F4">
        <v>34800000</v>
      </c>
      <c r="G4">
        <v>0</v>
      </c>
    </row>
    <row r="5" spans="1:7" x14ac:dyDescent="0.25">
      <c r="A5" s="21">
        <v>40823</v>
      </c>
      <c r="B5">
        <v>34116000</v>
      </c>
      <c r="C5">
        <v>37152000</v>
      </c>
      <c r="D5">
        <v>33696000</v>
      </c>
      <c r="E5">
        <v>35304000</v>
      </c>
      <c r="F5">
        <v>35304000</v>
      </c>
      <c r="G5">
        <v>0</v>
      </c>
    </row>
    <row r="6" spans="1:7" x14ac:dyDescent="0.25">
      <c r="A6" s="21">
        <v>40826</v>
      </c>
      <c r="B6">
        <v>33096000</v>
      </c>
      <c r="C6">
        <v>33120000</v>
      </c>
      <c r="D6">
        <v>31188000</v>
      </c>
      <c r="E6">
        <v>31188000</v>
      </c>
      <c r="F6">
        <v>31188000</v>
      </c>
      <c r="G6">
        <v>0</v>
      </c>
    </row>
    <row r="7" spans="1:7" x14ac:dyDescent="0.25">
      <c r="A7" s="21">
        <v>40827</v>
      </c>
      <c r="B7">
        <v>31404000</v>
      </c>
      <c r="C7">
        <v>31452000</v>
      </c>
      <c r="D7">
        <v>29820000</v>
      </c>
      <c r="E7">
        <v>30120000</v>
      </c>
      <c r="F7">
        <v>30120000</v>
      </c>
      <c r="G7">
        <v>0</v>
      </c>
    </row>
    <row r="8" spans="1:7" x14ac:dyDescent="0.25">
      <c r="A8" s="21">
        <v>40828</v>
      </c>
      <c r="B8">
        <v>27888000</v>
      </c>
      <c r="C8">
        <v>27888000</v>
      </c>
      <c r="D8">
        <v>24972000</v>
      </c>
      <c r="E8">
        <v>25752000</v>
      </c>
      <c r="F8">
        <v>25752000</v>
      </c>
      <c r="G8">
        <v>0</v>
      </c>
    </row>
    <row r="9" spans="1:7" x14ac:dyDescent="0.25">
      <c r="A9" s="21">
        <v>40829</v>
      </c>
      <c r="B9">
        <v>26640000</v>
      </c>
      <c r="C9">
        <v>28044000</v>
      </c>
      <c r="D9">
        <v>25932000</v>
      </c>
      <c r="E9">
        <v>25932000</v>
      </c>
      <c r="F9">
        <v>25932000</v>
      </c>
      <c r="G9">
        <v>0</v>
      </c>
    </row>
    <row r="10" spans="1:7" x14ac:dyDescent="0.25">
      <c r="A10" s="21">
        <v>40830</v>
      </c>
      <c r="B10">
        <v>23472000</v>
      </c>
      <c r="C10">
        <v>24828000</v>
      </c>
      <c r="D10">
        <v>22968000</v>
      </c>
      <c r="E10">
        <v>23376000</v>
      </c>
      <c r="F10">
        <v>23376000</v>
      </c>
      <c r="G10">
        <v>0</v>
      </c>
    </row>
    <row r="11" spans="1:7" x14ac:dyDescent="0.25">
      <c r="A11" s="21">
        <v>40833</v>
      </c>
      <c r="B11">
        <v>23148000</v>
      </c>
      <c r="C11">
        <v>27900000</v>
      </c>
      <c r="D11">
        <v>23148000</v>
      </c>
      <c r="E11">
        <v>27900000</v>
      </c>
      <c r="F11">
        <v>27900000</v>
      </c>
      <c r="G11">
        <v>0</v>
      </c>
    </row>
    <row r="12" spans="1:7" x14ac:dyDescent="0.25">
      <c r="A12" s="21">
        <v>40834</v>
      </c>
      <c r="B12">
        <v>27696000</v>
      </c>
      <c r="C12">
        <v>29544000</v>
      </c>
      <c r="D12">
        <v>23820000</v>
      </c>
      <c r="E12">
        <v>26040000</v>
      </c>
      <c r="F12">
        <v>26040000</v>
      </c>
      <c r="G12">
        <v>0</v>
      </c>
    </row>
    <row r="13" spans="1:7" x14ac:dyDescent="0.25">
      <c r="A13" s="21">
        <v>40835</v>
      </c>
      <c r="B13">
        <v>25200000</v>
      </c>
      <c r="C13">
        <v>29664000</v>
      </c>
      <c r="D13">
        <v>24720000</v>
      </c>
      <c r="E13">
        <v>28932000</v>
      </c>
      <c r="F13">
        <v>28932000</v>
      </c>
      <c r="G13">
        <v>0</v>
      </c>
    </row>
    <row r="14" spans="1:7" x14ac:dyDescent="0.25">
      <c r="A14" s="21">
        <v>40836</v>
      </c>
      <c r="B14">
        <v>29304000</v>
      </c>
      <c r="C14">
        <v>31356000</v>
      </c>
      <c r="D14">
        <v>28560000</v>
      </c>
      <c r="E14">
        <v>28980000</v>
      </c>
      <c r="F14">
        <v>28980000</v>
      </c>
      <c r="G14">
        <v>0</v>
      </c>
    </row>
    <row r="15" spans="1:7" x14ac:dyDescent="0.25">
      <c r="A15" s="21">
        <v>40837</v>
      </c>
      <c r="B15">
        <v>27048000</v>
      </c>
      <c r="C15">
        <v>28020000</v>
      </c>
      <c r="D15">
        <v>26040000</v>
      </c>
      <c r="E15">
        <v>26040000</v>
      </c>
      <c r="F15">
        <v>26040000</v>
      </c>
      <c r="G15">
        <v>0</v>
      </c>
    </row>
    <row r="16" spans="1:7" x14ac:dyDescent="0.25">
      <c r="A16" s="21">
        <v>40840</v>
      </c>
      <c r="B16">
        <v>25404000</v>
      </c>
      <c r="C16">
        <v>25404000</v>
      </c>
      <c r="D16">
        <v>22764000</v>
      </c>
      <c r="E16">
        <v>22872000</v>
      </c>
      <c r="F16">
        <v>22872000</v>
      </c>
      <c r="G16">
        <v>0</v>
      </c>
    </row>
    <row r="17" spans="1:7" x14ac:dyDescent="0.25">
      <c r="A17" s="21">
        <v>40841</v>
      </c>
      <c r="B17">
        <v>23484000</v>
      </c>
      <c r="C17">
        <v>26220000</v>
      </c>
      <c r="D17">
        <v>23484000</v>
      </c>
      <c r="E17">
        <v>25860000</v>
      </c>
      <c r="F17">
        <v>25860000</v>
      </c>
      <c r="G17">
        <v>0</v>
      </c>
    </row>
    <row r="18" spans="1:7" x14ac:dyDescent="0.25">
      <c r="A18" s="21">
        <v>40842</v>
      </c>
      <c r="B18">
        <v>23796000</v>
      </c>
      <c r="C18">
        <v>27492000</v>
      </c>
      <c r="D18">
        <v>23544000</v>
      </c>
      <c r="E18">
        <v>23808000</v>
      </c>
      <c r="F18">
        <v>23808000</v>
      </c>
      <c r="G18">
        <v>0</v>
      </c>
    </row>
    <row r="19" spans="1:7" x14ac:dyDescent="0.25">
      <c r="A19" s="21">
        <v>40843</v>
      </c>
      <c r="B19">
        <v>18876000</v>
      </c>
      <c r="C19">
        <v>19836000</v>
      </c>
      <c r="D19">
        <v>17124000</v>
      </c>
      <c r="E19">
        <v>17460000</v>
      </c>
      <c r="F19">
        <v>17460000</v>
      </c>
      <c r="G19">
        <v>0</v>
      </c>
    </row>
    <row r="20" spans="1:7" x14ac:dyDescent="0.25">
      <c r="A20" s="21">
        <v>40844</v>
      </c>
      <c r="B20">
        <v>18096000</v>
      </c>
      <c r="C20">
        <v>18372000</v>
      </c>
      <c r="D20">
        <v>16932000</v>
      </c>
      <c r="E20">
        <v>17148000</v>
      </c>
      <c r="F20">
        <v>17148000</v>
      </c>
      <c r="G20">
        <v>0</v>
      </c>
    </row>
    <row r="21" spans="1:7" x14ac:dyDescent="0.25">
      <c r="A21" s="21">
        <v>40847</v>
      </c>
      <c r="B21">
        <v>18768000</v>
      </c>
      <c r="C21">
        <v>20796000</v>
      </c>
      <c r="D21">
        <v>18468000</v>
      </c>
      <c r="E21">
        <v>20796000</v>
      </c>
      <c r="F21">
        <v>20796000</v>
      </c>
      <c r="G21">
        <v>0</v>
      </c>
    </row>
    <row r="22" spans="1:7" x14ac:dyDescent="0.25">
      <c r="A22" s="21">
        <v>40848</v>
      </c>
      <c r="B22">
        <v>27120000</v>
      </c>
      <c r="C22">
        <v>28176000</v>
      </c>
      <c r="D22">
        <v>25236000</v>
      </c>
      <c r="E22">
        <v>26892000</v>
      </c>
      <c r="F22">
        <v>26892000</v>
      </c>
      <c r="G22">
        <v>0</v>
      </c>
    </row>
    <row r="23" spans="1:7" x14ac:dyDescent="0.25">
      <c r="A23" s="21">
        <v>40849</v>
      </c>
      <c r="B23">
        <v>24960000</v>
      </c>
      <c r="C23">
        <v>27036000</v>
      </c>
      <c r="D23">
        <v>24648000</v>
      </c>
      <c r="E23">
        <v>25236000</v>
      </c>
      <c r="F23">
        <v>25236000</v>
      </c>
      <c r="G23">
        <v>0</v>
      </c>
    </row>
    <row r="24" spans="1:7" x14ac:dyDescent="0.25">
      <c r="A24" s="21">
        <v>40850</v>
      </c>
      <c r="B24">
        <v>23772000</v>
      </c>
      <c r="C24">
        <v>26832000</v>
      </c>
      <c r="D24">
        <v>22644000</v>
      </c>
      <c r="E24">
        <v>22860000</v>
      </c>
      <c r="F24">
        <v>22860000</v>
      </c>
      <c r="G24">
        <v>0</v>
      </c>
    </row>
    <row r="25" spans="1:7" x14ac:dyDescent="0.25">
      <c r="A25" s="21">
        <v>40851</v>
      </c>
      <c r="B25">
        <v>24024000</v>
      </c>
      <c r="C25">
        <v>25428000</v>
      </c>
      <c r="D25">
        <v>23052000</v>
      </c>
      <c r="E25">
        <v>23724000</v>
      </c>
      <c r="F25">
        <v>23724000</v>
      </c>
      <c r="G25">
        <v>0</v>
      </c>
    </row>
    <row r="26" spans="1:7" x14ac:dyDescent="0.25">
      <c r="A26" s="21">
        <v>40854</v>
      </c>
      <c r="B26">
        <v>23988000</v>
      </c>
      <c r="C26">
        <v>25200000</v>
      </c>
      <c r="D26">
        <v>23280000</v>
      </c>
      <c r="E26">
        <v>23292000</v>
      </c>
      <c r="F26">
        <v>23292000</v>
      </c>
      <c r="G26">
        <v>0</v>
      </c>
    </row>
    <row r="27" spans="1:7" x14ac:dyDescent="0.25">
      <c r="A27" s="21">
        <v>40855</v>
      </c>
      <c r="B27">
        <v>22656000</v>
      </c>
      <c r="C27">
        <v>23928000</v>
      </c>
      <c r="D27">
        <v>21000000</v>
      </c>
      <c r="E27">
        <v>21096000</v>
      </c>
      <c r="F27">
        <v>21096000</v>
      </c>
      <c r="G27">
        <v>0</v>
      </c>
    </row>
    <row r="28" spans="1:7" x14ac:dyDescent="0.25">
      <c r="A28" s="21">
        <v>40856</v>
      </c>
      <c r="B28">
        <v>24252000</v>
      </c>
      <c r="C28">
        <v>29220000</v>
      </c>
      <c r="D28">
        <v>23940000</v>
      </c>
      <c r="E28">
        <v>28908000</v>
      </c>
      <c r="F28">
        <v>28908000</v>
      </c>
      <c r="G28">
        <v>0</v>
      </c>
    </row>
    <row r="29" spans="1:7" x14ac:dyDescent="0.25">
      <c r="A29" s="21">
        <v>40857</v>
      </c>
      <c r="B29">
        <v>25500000</v>
      </c>
      <c r="C29">
        <v>28500000</v>
      </c>
      <c r="D29">
        <v>25080000</v>
      </c>
      <c r="E29">
        <v>25248000</v>
      </c>
      <c r="F29">
        <v>25248000</v>
      </c>
      <c r="G29">
        <v>0</v>
      </c>
    </row>
    <row r="30" spans="1:7" x14ac:dyDescent="0.25">
      <c r="A30" s="21">
        <v>40858</v>
      </c>
      <c r="B30">
        <v>23376000</v>
      </c>
      <c r="C30">
        <v>23412000</v>
      </c>
      <c r="D30">
        <v>22560000</v>
      </c>
      <c r="E30">
        <v>23148000</v>
      </c>
      <c r="F30">
        <v>23148000</v>
      </c>
      <c r="G30">
        <v>0</v>
      </c>
    </row>
    <row r="31" spans="1:7" x14ac:dyDescent="0.25">
      <c r="A31" s="21">
        <v>40861</v>
      </c>
      <c r="B31">
        <v>23832000</v>
      </c>
      <c r="C31">
        <v>25176000</v>
      </c>
      <c r="D31">
        <v>23736000</v>
      </c>
      <c r="E31">
        <v>24252000</v>
      </c>
      <c r="F31">
        <v>24252000</v>
      </c>
      <c r="G31">
        <v>0</v>
      </c>
    </row>
    <row r="32" spans="1:7" x14ac:dyDescent="0.25">
      <c r="A32" s="21">
        <v>40862</v>
      </c>
      <c r="B32">
        <v>25128000</v>
      </c>
      <c r="C32">
        <v>25584000</v>
      </c>
      <c r="D32">
        <v>23388000</v>
      </c>
      <c r="E32">
        <v>23784000</v>
      </c>
      <c r="F32">
        <v>23784000</v>
      </c>
      <c r="G32">
        <v>0</v>
      </c>
    </row>
    <row r="33" spans="1:7" x14ac:dyDescent="0.25">
      <c r="A33" s="21">
        <v>40863</v>
      </c>
      <c r="B33">
        <v>25272000</v>
      </c>
      <c r="C33">
        <v>26412000</v>
      </c>
      <c r="D33">
        <v>23520000</v>
      </c>
      <c r="E33">
        <v>26088000</v>
      </c>
      <c r="F33">
        <v>26088000</v>
      </c>
      <c r="G33">
        <v>0</v>
      </c>
    </row>
    <row r="34" spans="1:7" x14ac:dyDescent="0.25">
      <c r="A34" s="21">
        <v>40864</v>
      </c>
      <c r="B34">
        <v>26484000</v>
      </c>
      <c r="C34">
        <v>29580000</v>
      </c>
      <c r="D34">
        <v>26016000</v>
      </c>
      <c r="E34">
        <v>28572000</v>
      </c>
      <c r="F34">
        <v>28572000</v>
      </c>
      <c r="G34">
        <v>0</v>
      </c>
    </row>
    <row r="35" spans="1:7" x14ac:dyDescent="0.25">
      <c r="A35" s="21">
        <v>40865</v>
      </c>
      <c r="B35">
        <v>26940000</v>
      </c>
      <c r="C35">
        <v>28536000</v>
      </c>
      <c r="D35">
        <v>26616000</v>
      </c>
      <c r="E35">
        <v>26616000</v>
      </c>
      <c r="F35">
        <v>26616000</v>
      </c>
      <c r="G35">
        <v>0</v>
      </c>
    </row>
    <row r="36" spans="1:7" x14ac:dyDescent="0.25">
      <c r="A36" s="21">
        <v>40868</v>
      </c>
      <c r="B36">
        <v>29448000</v>
      </c>
      <c r="C36">
        <v>29532000</v>
      </c>
      <c r="D36">
        <v>26952000</v>
      </c>
      <c r="E36">
        <v>27276000</v>
      </c>
      <c r="F36">
        <v>27276000</v>
      </c>
      <c r="G36">
        <v>0</v>
      </c>
    </row>
    <row r="37" spans="1:7" x14ac:dyDescent="0.25">
      <c r="A37" s="21">
        <v>40869</v>
      </c>
      <c r="B37">
        <v>27564000</v>
      </c>
      <c r="C37">
        <v>28104000</v>
      </c>
      <c r="D37">
        <v>25992000</v>
      </c>
      <c r="E37">
        <v>26136000</v>
      </c>
      <c r="F37">
        <v>26136000</v>
      </c>
      <c r="G37">
        <v>0</v>
      </c>
    </row>
    <row r="38" spans="1:7" x14ac:dyDescent="0.25">
      <c r="A38" s="21">
        <v>40870</v>
      </c>
      <c r="B38">
        <v>27384000</v>
      </c>
      <c r="C38">
        <v>28608000</v>
      </c>
      <c r="D38">
        <v>27012000</v>
      </c>
      <c r="E38">
        <v>28488000</v>
      </c>
      <c r="F38">
        <v>28488000</v>
      </c>
      <c r="G38">
        <v>0</v>
      </c>
    </row>
    <row r="39" spans="1:7" x14ac:dyDescent="0.25">
      <c r="A39" s="21">
        <v>40872</v>
      </c>
      <c r="B39">
        <v>28680000</v>
      </c>
      <c r="C39">
        <v>29424000</v>
      </c>
      <c r="D39">
        <v>27576000</v>
      </c>
      <c r="E39">
        <v>29220000</v>
      </c>
      <c r="F39">
        <v>29220000</v>
      </c>
      <c r="G39">
        <v>0</v>
      </c>
    </row>
    <row r="40" spans="1:7" x14ac:dyDescent="0.25">
      <c r="A40" s="21">
        <v>40875</v>
      </c>
      <c r="B40">
        <v>25332000</v>
      </c>
      <c r="C40">
        <v>27000000</v>
      </c>
      <c r="D40">
        <v>24888000</v>
      </c>
      <c r="E40">
        <v>26436000</v>
      </c>
      <c r="F40">
        <v>26436000</v>
      </c>
      <c r="G40">
        <v>0</v>
      </c>
    </row>
    <row r="41" spans="1:7" x14ac:dyDescent="0.25">
      <c r="A41" s="21">
        <v>40876</v>
      </c>
      <c r="B41">
        <v>25932000</v>
      </c>
      <c r="C41">
        <v>26448000</v>
      </c>
      <c r="D41">
        <v>24804000</v>
      </c>
      <c r="E41">
        <v>25320000</v>
      </c>
      <c r="F41">
        <v>25320000</v>
      </c>
      <c r="G41">
        <v>0</v>
      </c>
    </row>
    <row r="42" spans="1:7" x14ac:dyDescent="0.25">
      <c r="A42" s="21">
        <v>40877</v>
      </c>
      <c r="B42">
        <v>21912000</v>
      </c>
      <c r="C42">
        <v>22284000</v>
      </c>
      <c r="D42">
        <v>20724000</v>
      </c>
      <c r="E42">
        <v>20832000</v>
      </c>
      <c r="F42">
        <v>20832000</v>
      </c>
      <c r="G42">
        <v>0</v>
      </c>
    </row>
    <row r="43" spans="1:7" x14ac:dyDescent="0.25">
      <c r="A43" s="21">
        <v>40878</v>
      </c>
      <c r="B43">
        <v>21000000</v>
      </c>
      <c r="C43">
        <v>21096000</v>
      </c>
      <c r="D43">
        <v>19608000</v>
      </c>
      <c r="E43">
        <v>19884000</v>
      </c>
      <c r="F43">
        <v>19884000</v>
      </c>
      <c r="G43">
        <v>0</v>
      </c>
    </row>
    <row r="44" spans="1:7" x14ac:dyDescent="0.25">
      <c r="A44" s="21">
        <v>40879</v>
      </c>
      <c r="B44">
        <v>18732000</v>
      </c>
      <c r="C44">
        <v>19860000</v>
      </c>
      <c r="D44">
        <v>18084000</v>
      </c>
      <c r="E44">
        <v>19764000</v>
      </c>
      <c r="F44">
        <v>19764000</v>
      </c>
      <c r="G44">
        <v>0</v>
      </c>
    </row>
    <row r="45" spans="1:7" x14ac:dyDescent="0.25">
      <c r="A45" s="21">
        <v>40882</v>
      </c>
      <c r="B45">
        <v>18144000</v>
      </c>
      <c r="C45">
        <v>20124000</v>
      </c>
      <c r="D45">
        <v>18096000</v>
      </c>
      <c r="E45">
        <v>19704000</v>
      </c>
      <c r="F45">
        <v>19704000</v>
      </c>
      <c r="G45">
        <v>0</v>
      </c>
    </row>
    <row r="46" spans="1:7" x14ac:dyDescent="0.25">
      <c r="A46" s="21">
        <v>40883</v>
      </c>
      <c r="B46">
        <v>19704000</v>
      </c>
      <c r="C46">
        <v>19956000</v>
      </c>
      <c r="D46">
        <v>19020000</v>
      </c>
      <c r="E46">
        <v>19524000</v>
      </c>
      <c r="F46">
        <v>19524000</v>
      </c>
      <c r="G46">
        <v>0</v>
      </c>
    </row>
    <row r="47" spans="1:7" x14ac:dyDescent="0.25">
      <c r="A47" s="21">
        <v>40884</v>
      </c>
      <c r="B47">
        <v>20100000</v>
      </c>
      <c r="C47">
        <v>21660000</v>
      </c>
      <c r="D47">
        <v>20088000</v>
      </c>
      <c r="E47">
        <v>20760000</v>
      </c>
      <c r="F47">
        <v>20760000</v>
      </c>
      <c r="G47">
        <v>0</v>
      </c>
    </row>
    <row r="48" spans="1:7" x14ac:dyDescent="0.25">
      <c r="A48" s="21">
        <v>40885</v>
      </c>
      <c r="B48">
        <v>21912000</v>
      </c>
      <c r="C48">
        <v>22992000</v>
      </c>
      <c r="D48">
        <v>21600000</v>
      </c>
      <c r="E48">
        <v>22680000</v>
      </c>
      <c r="F48">
        <v>22680000</v>
      </c>
      <c r="G48">
        <v>0</v>
      </c>
    </row>
    <row r="49" spans="1:7" x14ac:dyDescent="0.25">
      <c r="A49" s="21">
        <v>40886</v>
      </c>
      <c r="B49">
        <v>22056000</v>
      </c>
      <c r="C49">
        <v>22104000</v>
      </c>
      <c r="D49">
        <v>19452000</v>
      </c>
      <c r="E49">
        <v>19536000</v>
      </c>
      <c r="F49">
        <v>19536000</v>
      </c>
      <c r="G49">
        <v>0</v>
      </c>
    </row>
    <row r="50" spans="1:7" x14ac:dyDescent="0.25">
      <c r="A50" s="21">
        <v>40889</v>
      </c>
      <c r="B50">
        <v>20244000</v>
      </c>
      <c r="C50">
        <v>21000000</v>
      </c>
      <c r="D50">
        <v>19584000</v>
      </c>
      <c r="E50">
        <v>19584000</v>
      </c>
      <c r="F50">
        <v>19584000</v>
      </c>
      <c r="G50">
        <v>0</v>
      </c>
    </row>
    <row r="51" spans="1:7" x14ac:dyDescent="0.25">
      <c r="A51" s="21">
        <v>40890</v>
      </c>
      <c r="B51">
        <v>18804000</v>
      </c>
      <c r="C51">
        <v>20196000</v>
      </c>
      <c r="D51">
        <v>17976000</v>
      </c>
      <c r="E51">
        <v>19428000</v>
      </c>
      <c r="F51">
        <v>19428000</v>
      </c>
      <c r="G51">
        <v>0</v>
      </c>
    </row>
    <row r="52" spans="1:7" x14ac:dyDescent="0.25">
      <c r="A52" s="21">
        <v>40891</v>
      </c>
      <c r="B52">
        <v>19368000</v>
      </c>
      <c r="C52">
        <v>20328000</v>
      </c>
      <c r="D52">
        <v>18876000</v>
      </c>
      <c r="E52">
        <v>19500000</v>
      </c>
      <c r="F52">
        <v>19500000</v>
      </c>
      <c r="G52">
        <v>0</v>
      </c>
    </row>
    <row r="53" spans="1:7" x14ac:dyDescent="0.25">
      <c r="A53" s="21">
        <v>40892</v>
      </c>
      <c r="B53">
        <v>18144000</v>
      </c>
      <c r="C53">
        <v>18540000</v>
      </c>
      <c r="D53">
        <v>17580000</v>
      </c>
      <c r="E53">
        <v>18048000</v>
      </c>
      <c r="F53">
        <v>18048000</v>
      </c>
      <c r="G53">
        <v>0</v>
      </c>
    </row>
    <row r="54" spans="1:7" x14ac:dyDescent="0.25">
      <c r="A54" s="21">
        <v>40893</v>
      </c>
      <c r="B54">
        <v>16860000</v>
      </c>
      <c r="C54">
        <v>18288000</v>
      </c>
      <c r="D54">
        <v>16860000</v>
      </c>
      <c r="E54">
        <v>17844000</v>
      </c>
      <c r="F54">
        <v>17844000</v>
      </c>
      <c r="G54">
        <v>0</v>
      </c>
    </row>
    <row r="55" spans="1:7" x14ac:dyDescent="0.25">
      <c r="A55" s="21">
        <v>40896</v>
      </c>
      <c r="B55">
        <v>17460000</v>
      </c>
      <c r="C55">
        <v>17760000</v>
      </c>
      <c r="D55">
        <v>16740000</v>
      </c>
      <c r="E55">
        <v>17448000</v>
      </c>
      <c r="F55">
        <v>17448000</v>
      </c>
      <c r="G55">
        <v>0</v>
      </c>
    </row>
    <row r="56" spans="1:7" x14ac:dyDescent="0.25">
      <c r="A56" s="21">
        <v>40897</v>
      </c>
      <c r="B56">
        <v>15924000</v>
      </c>
      <c r="C56">
        <v>15924000</v>
      </c>
      <c r="D56">
        <v>15300000</v>
      </c>
      <c r="E56">
        <v>15312000</v>
      </c>
      <c r="F56">
        <v>15312000</v>
      </c>
      <c r="G56">
        <v>0</v>
      </c>
    </row>
    <row r="57" spans="1:7" x14ac:dyDescent="0.25">
      <c r="A57" s="21">
        <v>40898</v>
      </c>
      <c r="B57">
        <v>15012000</v>
      </c>
      <c r="C57">
        <v>15456000</v>
      </c>
      <c r="D57">
        <v>13248000</v>
      </c>
      <c r="E57">
        <v>13296000</v>
      </c>
      <c r="F57">
        <v>13296000</v>
      </c>
      <c r="G57">
        <v>0</v>
      </c>
    </row>
    <row r="58" spans="1:7" x14ac:dyDescent="0.25">
      <c r="A58" s="21">
        <v>40899</v>
      </c>
      <c r="B58">
        <v>12708000</v>
      </c>
      <c r="C58">
        <v>13560000</v>
      </c>
      <c r="D58">
        <v>12204000</v>
      </c>
      <c r="E58">
        <v>13284000</v>
      </c>
      <c r="F58">
        <v>13284000</v>
      </c>
      <c r="G58">
        <v>0</v>
      </c>
    </row>
    <row r="59" spans="1:7" x14ac:dyDescent="0.25">
      <c r="A59" s="21">
        <v>40900</v>
      </c>
      <c r="B59">
        <v>12912000</v>
      </c>
      <c r="C59">
        <v>14184000</v>
      </c>
      <c r="D59">
        <v>12876000</v>
      </c>
      <c r="E59">
        <v>13920000</v>
      </c>
      <c r="F59">
        <v>13920000</v>
      </c>
      <c r="G59">
        <v>0</v>
      </c>
    </row>
    <row r="60" spans="1:7" x14ac:dyDescent="0.25">
      <c r="A60" s="21">
        <v>40904</v>
      </c>
      <c r="B60">
        <v>13800000</v>
      </c>
      <c r="C60">
        <v>13896000</v>
      </c>
      <c r="D60">
        <v>13392000</v>
      </c>
      <c r="E60">
        <v>13764000</v>
      </c>
      <c r="F60">
        <v>13764000</v>
      </c>
      <c r="G60">
        <v>0</v>
      </c>
    </row>
    <row r="61" spans="1:7" x14ac:dyDescent="0.25">
      <c r="A61" s="21">
        <v>40905</v>
      </c>
      <c r="B61">
        <v>13596000</v>
      </c>
      <c r="C61">
        <v>14940000</v>
      </c>
      <c r="D61">
        <v>13596000</v>
      </c>
      <c r="E61">
        <v>14856000</v>
      </c>
      <c r="F61">
        <v>14856000</v>
      </c>
      <c r="G61">
        <v>0</v>
      </c>
    </row>
    <row r="62" spans="1:7" x14ac:dyDescent="0.25">
      <c r="A62" s="21">
        <v>40906</v>
      </c>
      <c r="B62">
        <v>14664000</v>
      </c>
      <c r="C62">
        <v>14688000</v>
      </c>
      <c r="D62">
        <v>14100000</v>
      </c>
      <c r="E62">
        <v>14148000</v>
      </c>
      <c r="F62">
        <v>14148000</v>
      </c>
      <c r="G62">
        <v>0</v>
      </c>
    </row>
    <row r="63" spans="1:7" x14ac:dyDescent="0.25">
      <c r="A63" s="21">
        <v>40907</v>
      </c>
      <c r="B63">
        <v>14148000</v>
      </c>
      <c r="C63">
        <v>14604000</v>
      </c>
      <c r="D63">
        <v>14040000</v>
      </c>
      <c r="E63">
        <v>14592000</v>
      </c>
      <c r="F63">
        <v>14592000</v>
      </c>
      <c r="G63">
        <v>0</v>
      </c>
    </row>
    <row r="64" spans="1:7" x14ac:dyDescent="0.25">
      <c r="A64" s="21">
        <v>40911</v>
      </c>
      <c r="B64">
        <v>13248000</v>
      </c>
      <c r="C64">
        <v>13404000</v>
      </c>
      <c r="D64">
        <v>12900000</v>
      </c>
      <c r="E64">
        <v>13056000</v>
      </c>
      <c r="F64">
        <v>13056000</v>
      </c>
      <c r="G64">
        <v>0</v>
      </c>
    </row>
    <row r="65" spans="1:7" x14ac:dyDescent="0.25">
      <c r="A65" s="21">
        <v>40912</v>
      </c>
      <c r="B65">
        <v>13428000</v>
      </c>
      <c r="C65">
        <v>13644000</v>
      </c>
      <c r="D65">
        <v>12516000</v>
      </c>
      <c r="E65">
        <v>12552000</v>
      </c>
      <c r="F65">
        <v>12552000</v>
      </c>
      <c r="G65">
        <v>0</v>
      </c>
    </row>
    <row r="66" spans="1:7" x14ac:dyDescent="0.25">
      <c r="A66" s="21">
        <v>40913</v>
      </c>
      <c r="B66">
        <v>12888000</v>
      </c>
      <c r="C66">
        <v>13140000</v>
      </c>
      <c r="D66">
        <v>11940000</v>
      </c>
      <c r="E66">
        <v>11976000</v>
      </c>
      <c r="F66">
        <v>11976000</v>
      </c>
      <c r="G66">
        <v>0</v>
      </c>
    </row>
    <row r="67" spans="1:7" x14ac:dyDescent="0.25">
      <c r="A67" s="21">
        <v>40914</v>
      </c>
      <c r="B67">
        <v>11772000</v>
      </c>
      <c r="C67">
        <v>12240000</v>
      </c>
      <c r="D67">
        <v>11352000</v>
      </c>
      <c r="E67">
        <v>11592000</v>
      </c>
      <c r="F67">
        <v>11592000</v>
      </c>
      <c r="G67">
        <v>0</v>
      </c>
    </row>
    <row r="68" spans="1:7" x14ac:dyDescent="0.25">
      <c r="A68" s="21">
        <v>40917</v>
      </c>
      <c r="B68">
        <v>11376000</v>
      </c>
      <c r="C68">
        <v>11568000</v>
      </c>
      <c r="D68">
        <v>11124000</v>
      </c>
      <c r="E68">
        <v>11244000</v>
      </c>
      <c r="F68">
        <v>11244000</v>
      </c>
      <c r="G68">
        <v>0</v>
      </c>
    </row>
    <row r="69" spans="1:7" x14ac:dyDescent="0.25">
      <c r="A69" s="21">
        <v>40918</v>
      </c>
      <c r="B69">
        <v>10560000</v>
      </c>
      <c r="C69">
        <v>10896000</v>
      </c>
      <c r="D69">
        <v>10356000</v>
      </c>
      <c r="E69">
        <v>10776000</v>
      </c>
      <c r="F69">
        <v>10776000</v>
      </c>
      <c r="G69">
        <v>0</v>
      </c>
    </row>
    <row r="70" spans="1:7" x14ac:dyDescent="0.25">
      <c r="A70" s="21">
        <v>40919</v>
      </c>
      <c r="B70">
        <v>10956000</v>
      </c>
      <c r="C70">
        <v>11184000</v>
      </c>
      <c r="D70">
        <v>10896000</v>
      </c>
      <c r="E70">
        <v>11088000</v>
      </c>
      <c r="F70">
        <v>11088000</v>
      </c>
      <c r="G70">
        <v>0</v>
      </c>
    </row>
    <row r="71" spans="1:7" x14ac:dyDescent="0.25">
      <c r="A71" s="21">
        <v>40920</v>
      </c>
      <c r="B71">
        <v>11004000</v>
      </c>
      <c r="C71">
        <v>11808000</v>
      </c>
      <c r="D71">
        <v>10776000</v>
      </c>
      <c r="E71">
        <v>10800000</v>
      </c>
      <c r="F71">
        <v>10800000</v>
      </c>
      <c r="G71">
        <v>0</v>
      </c>
    </row>
    <row r="72" spans="1:7" x14ac:dyDescent="0.25">
      <c r="A72" s="21">
        <v>40921</v>
      </c>
      <c r="B72">
        <v>11328000</v>
      </c>
      <c r="C72">
        <v>12024000</v>
      </c>
      <c r="D72">
        <v>11280000</v>
      </c>
      <c r="E72">
        <v>11376000</v>
      </c>
      <c r="F72">
        <v>11376000</v>
      </c>
      <c r="G72">
        <v>0</v>
      </c>
    </row>
    <row r="73" spans="1:7" x14ac:dyDescent="0.25">
      <c r="A73" s="21">
        <v>40925</v>
      </c>
      <c r="B73">
        <v>10644000</v>
      </c>
      <c r="C73">
        <v>11328000</v>
      </c>
      <c r="D73">
        <v>10296000</v>
      </c>
      <c r="E73">
        <v>11208000</v>
      </c>
      <c r="F73">
        <v>11208000</v>
      </c>
      <c r="G73">
        <v>0</v>
      </c>
    </row>
    <row r="74" spans="1:7" x14ac:dyDescent="0.25">
      <c r="A74" s="21">
        <v>40926</v>
      </c>
      <c r="B74">
        <v>11064000</v>
      </c>
      <c r="C74">
        <v>11316000</v>
      </c>
      <c r="D74">
        <v>10368000</v>
      </c>
      <c r="E74">
        <v>10416000</v>
      </c>
      <c r="F74">
        <v>10416000</v>
      </c>
      <c r="G74">
        <v>0</v>
      </c>
    </row>
    <row r="75" spans="1:7" x14ac:dyDescent="0.25">
      <c r="A75" s="21">
        <v>40927</v>
      </c>
      <c r="B75">
        <v>10116000</v>
      </c>
      <c r="C75">
        <v>10332000</v>
      </c>
      <c r="D75">
        <v>9792000</v>
      </c>
      <c r="E75">
        <v>9828000</v>
      </c>
      <c r="F75">
        <v>9828000</v>
      </c>
      <c r="G75">
        <v>0</v>
      </c>
    </row>
    <row r="76" spans="1:7" x14ac:dyDescent="0.25">
      <c r="A76" s="21">
        <v>40928</v>
      </c>
      <c r="B76">
        <v>9924000</v>
      </c>
      <c r="C76">
        <v>10008000</v>
      </c>
      <c r="D76">
        <v>9192000</v>
      </c>
      <c r="E76">
        <v>9252000</v>
      </c>
      <c r="F76">
        <v>9252000</v>
      </c>
      <c r="G76">
        <v>0</v>
      </c>
    </row>
    <row r="77" spans="1:7" x14ac:dyDescent="0.25">
      <c r="A77" s="21">
        <v>40931</v>
      </c>
      <c r="B77">
        <v>9204000</v>
      </c>
      <c r="C77">
        <v>9312000</v>
      </c>
      <c r="D77">
        <v>8640000</v>
      </c>
      <c r="E77">
        <v>8760000</v>
      </c>
      <c r="F77">
        <v>8760000</v>
      </c>
      <c r="G77">
        <v>0</v>
      </c>
    </row>
    <row r="78" spans="1:7" x14ac:dyDescent="0.25">
      <c r="A78" s="21">
        <v>40932</v>
      </c>
      <c r="B78">
        <v>9192000</v>
      </c>
      <c r="C78">
        <v>9264000</v>
      </c>
      <c r="D78">
        <v>8736000</v>
      </c>
      <c r="E78">
        <v>8820000</v>
      </c>
      <c r="F78">
        <v>8820000</v>
      </c>
      <c r="G78">
        <v>0</v>
      </c>
    </row>
    <row r="79" spans="1:7" x14ac:dyDescent="0.25">
      <c r="A79" s="21">
        <v>40933</v>
      </c>
      <c r="B79">
        <v>8820000</v>
      </c>
      <c r="C79">
        <v>9048000</v>
      </c>
      <c r="D79">
        <v>8028000</v>
      </c>
      <c r="E79">
        <v>8088000</v>
      </c>
      <c r="F79">
        <v>8088000</v>
      </c>
      <c r="G79">
        <v>0</v>
      </c>
    </row>
    <row r="80" spans="1:7" x14ac:dyDescent="0.25">
      <c r="A80" s="21">
        <v>40934</v>
      </c>
      <c r="B80">
        <v>7740000</v>
      </c>
      <c r="C80">
        <v>8328000</v>
      </c>
      <c r="D80">
        <v>7692000</v>
      </c>
      <c r="E80">
        <v>8088000</v>
      </c>
      <c r="F80">
        <v>8088000</v>
      </c>
      <c r="G80">
        <v>0</v>
      </c>
    </row>
    <row r="81" spans="1:7" x14ac:dyDescent="0.25">
      <c r="A81" s="21">
        <v>40935</v>
      </c>
      <c r="B81">
        <v>8316000</v>
      </c>
      <c r="C81">
        <v>8364000</v>
      </c>
      <c r="D81">
        <v>7668000</v>
      </c>
      <c r="E81">
        <v>7752000</v>
      </c>
      <c r="F81">
        <v>7752000</v>
      </c>
      <c r="G81">
        <v>0</v>
      </c>
    </row>
    <row r="82" spans="1:7" x14ac:dyDescent="0.25">
      <c r="A82" s="21">
        <v>40938</v>
      </c>
      <c r="B82">
        <v>8316000</v>
      </c>
      <c r="C82">
        <v>8424000</v>
      </c>
      <c r="D82">
        <v>7992000</v>
      </c>
      <c r="E82">
        <v>8208000</v>
      </c>
      <c r="F82">
        <v>8208000</v>
      </c>
      <c r="G82">
        <v>0</v>
      </c>
    </row>
    <row r="83" spans="1:7" x14ac:dyDescent="0.25">
      <c r="A83" s="21">
        <v>40939</v>
      </c>
      <c r="B83">
        <v>7836000</v>
      </c>
      <c r="C83">
        <v>8364000</v>
      </c>
      <c r="D83">
        <v>7776000</v>
      </c>
      <c r="E83">
        <v>8196000</v>
      </c>
      <c r="F83">
        <v>8196000</v>
      </c>
      <c r="G83">
        <v>0</v>
      </c>
    </row>
    <row r="84" spans="1:7" x14ac:dyDescent="0.25">
      <c r="A84" s="21">
        <v>40940</v>
      </c>
      <c r="B84">
        <v>7860000</v>
      </c>
      <c r="C84">
        <v>7980000</v>
      </c>
      <c r="D84">
        <v>7536000</v>
      </c>
      <c r="E84">
        <v>7764000</v>
      </c>
      <c r="F84">
        <v>7764000</v>
      </c>
      <c r="G84">
        <v>0</v>
      </c>
    </row>
    <row r="85" spans="1:7" x14ac:dyDescent="0.25">
      <c r="A85" s="21">
        <v>40941</v>
      </c>
      <c r="B85">
        <v>7476000</v>
      </c>
      <c r="C85">
        <v>7560000</v>
      </c>
      <c r="D85">
        <v>7284000</v>
      </c>
      <c r="E85">
        <v>7296000</v>
      </c>
      <c r="F85">
        <v>7296000</v>
      </c>
      <c r="G85">
        <v>0</v>
      </c>
    </row>
    <row r="86" spans="1:7" x14ac:dyDescent="0.25">
      <c r="A86" s="21">
        <v>40942</v>
      </c>
      <c r="B86">
        <v>6684000</v>
      </c>
      <c r="C86">
        <v>6816000</v>
      </c>
      <c r="D86">
        <v>6528000</v>
      </c>
      <c r="E86">
        <v>6528000</v>
      </c>
      <c r="F86">
        <v>6528000</v>
      </c>
      <c r="G86">
        <v>0</v>
      </c>
    </row>
    <row r="87" spans="1:7" x14ac:dyDescent="0.25">
      <c r="A87" s="21">
        <v>40945</v>
      </c>
      <c r="B87">
        <v>6624000</v>
      </c>
      <c r="C87">
        <v>6660000</v>
      </c>
      <c r="D87">
        <v>6360000</v>
      </c>
      <c r="E87">
        <v>6372000</v>
      </c>
      <c r="F87">
        <v>6372000</v>
      </c>
      <c r="G87">
        <v>0</v>
      </c>
    </row>
    <row r="88" spans="1:7" x14ac:dyDescent="0.25">
      <c r="A88" s="21">
        <v>40946</v>
      </c>
      <c r="B88">
        <v>6408000</v>
      </c>
      <c r="C88">
        <v>6648000</v>
      </c>
      <c r="D88">
        <v>6348000</v>
      </c>
      <c r="E88">
        <v>6468000</v>
      </c>
      <c r="F88">
        <v>6468000</v>
      </c>
      <c r="G88">
        <v>0</v>
      </c>
    </row>
    <row r="89" spans="1:7" x14ac:dyDescent="0.25">
      <c r="A89" s="21">
        <v>40947</v>
      </c>
      <c r="B89">
        <v>6468000</v>
      </c>
      <c r="C89">
        <v>6852000</v>
      </c>
      <c r="D89">
        <v>6408000</v>
      </c>
      <c r="E89">
        <v>6768000</v>
      </c>
      <c r="F89">
        <v>6768000</v>
      </c>
      <c r="G89">
        <v>0</v>
      </c>
    </row>
    <row r="90" spans="1:7" x14ac:dyDescent="0.25">
      <c r="A90" s="21">
        <v>40948</v>
      </c>
      <c r="B90">
        <v>6840000</v>
      </c>
      <c r="C90">
        <v>7452000</v>
      </c>
      <c r="D90">
        <v>6732000</v>
      </c>
      <c r="E90">
        <v>7440000</v>
      </c>
      <c r="F90">
        <v>7440000</v>
      </c>
      <c r="G90">
        <v>0</v>
      </c>
    </row>
    <row r="91" spans="1:7" x14ac:dyDescent="0.25">
      <c r="A91" s="21">
        <v>40949</v>
      </c>
      <c r="B91">
        <v>8232000</v>
      </c>
      <c r="C91">
        <v>9624000</v>
      </c>
      <c r="D91">
        <v>8076000</v>
      </c>
      <c r="E91">
        <v>8712000</v>
      </c>
      <c r="F91">
        <v>8712000</v>
      </c>
      <c r="G91">
        <v>0</v>
      </c>
    </row>
    <row r="92" spans="1:7" x14ac:dyDescent="0.25">
      <c r="A92" s="21">
        <v>40952</v>
      </c>
      <c r="B92">
        <v>7776000</v>
      </c>
      <c r="C92">
        <v>8004000</v>
      </c>
      <c r="D92">
        <v>7380000</v>
      </c>
      <c r="E92">
        <v>7392000</v>
      </c>
      <c r="F92">
        <v>7392000</v>
      </c>
      <c r="G92">
        <v>0</v>
      </c>
    </row>
    <row r="93" spans="1:7" x14ac:dyDescent="0.25">
      <c r="A93" s="21">
        <v>40953</v>
      </c>
      <c r="B93">
        <v>7620000</v>
      </c>
      <c r="C93">
        <v>8748000</v>
      </c>
      <c r="D93">
        <v>7596000</v>
      </c>
      <c r="E93">
        <v>7836000</v>
      </c>
      <c r="F93">
        <v>7836000</v>
      </c>
      <c r="G93">
        <v>0</v>
      </c>
    </row>
    <row r="94" spans="1:7" x14ac:dyDescent="0.25">
      <c r="A94" s="21">
        <v>40954</v>
      </c>
      <c r="B94">
        <v>7968000</v>
      </c>
      <c r="C94">
        <v>8844000</v>
      </c>
      <c r="D94">
        <v>7956000</v>
      </c>
      <c r="E94">
        <v>8724000</v>
      </c>
      <c r="F94">
        <v>8724000</v>
      </c>
      <c r="G94">
        <v>0</v>
      </c>
    </row>
    <row r="95" spans="1:7" x14ac:dyDescent="0.25">
      <c r="A95" s="21">
        <v>40955</v>
      </c>
      <c r="B95">
        <v>9096000</v>
      </c>
      <c r="C95">
        <v>9420000</v>
      </c>
      <c r="D95">
        <v>7956000</v>
      </c>
      <c r="E95">
        <v>8016000</v>
      </c>
      <c r="F95">
        <v>8016000</v>
      </c>
      <c r="G95">
        <v>0</v>
      </c>
    </row>
    <row r="96" spans="1:7" x14ac:dyDescent="0.25">
      <c r="A96" s="21">
        <v>40956</v>
      </c>
      <c r="B96">
        <v>7752000</v>
      </c>
      <c r="C96">
        <v>8184000</v>
      </c>
      <c r="D96">
        <v>7608000</v>
      </c>
      <c r="E96">
        <v>7920000</v>
      </c>
      <c r="F96">
        <v>7920000</v>
      </c>
      <c r="G96">
        <v>0</v>
      </c>
    </row>
    <row r="97" spans="1:7" x14ac:dyDescent="0.25">
      <c r="A97" s="21">
        <v>40960</v>
      </c>
      <c r="B97">
        <v>7620000</v>
      </c>
      <c r="C97">
        <v>8016000</v>
      </c>
      <c r="D97">
        <v>7560000</v>
      </c>
      <c r="E97">
        <v>7776000</v>
      </c>
      <c r="F97">
        <v>7776000</v>
      </c>
      <c r="G97">
        <v>0</v>
      </c>
    </row>
    <row r="98" spans="1:7" x14ac:dyDescent="0.25">
      <c r="A98" s="21">
        <v>40961</v>
      </c>
      <c r="B98">
        <v>7884000</v>
      </c>
      <c r="C98">
        <v>7944000</v>
      </c>
      <c r="D98">
        <v>7320000</v>
      </c>
      <c r="E98">
        <v>7356000</v>
      </c>
      <c r="F98">
        <v>7356000</v>
      </c>
      <c r="G98">
        <v>0</v>
      </c>
    </row>
    <row r="99" spans="1:7" x14ac:dyDescent="0.25">
      <c r="A99" s="21">
        <v>40962</v>
      </c>
      <c r="B99">
        <v>7368000</v>
      </c>
      <c r="C99">
        <v>7500000</v>
      </c>
      <c r="D99">
        <v>6324000</v>
      </c>
      <c r="E99">
        <v>6432000</v>
      </c>
      <c r="F99">
        <v>6432000</v>
      </c>
      <c r="G99">
        <v>0</v>
      </c>
    </row>
    <row r="100" spans="1:7" x14ac:dyDescent="0.25">
      <c r="A100" s="21">
        <v>40963</v>
      </c>
      <c r="B100">
        <v>6252000</v>
      </c>
      <c r="C100">
        <v>6936000</v>
      </c>
      <c r="D100">
        <v>6156000</v>
      </c>
      <c r="E100">
        <v>6876000</v>
      </c>
      <c r="F100">
        <v>6876000</v>
      </c>
      <c r="G100">
        <v>0</v>
      </c>
    </row>
    <row r="101" spans="1:7" x14ac:dyDescent="0.25">
      <c r="A101" s="21">
        <v>40966</v>
      </c>
      <c r="B101">
        <v>7344000</v>
      </c>
      <c r="C101">
        <v>7404000</v>
      </c>
      <c r="D101">
        <v>6564000</v>
      </c>
      <c r="E101">
        <v>6984000</v>
      </c>
      <c r="F101">
        <v>6984000</v>
      </c>
      <c r="G101">
        <v>0</v>
      </c>
    </row>
    <row r="102" spans="1:7" x14ac:dyDescent="0.25">
      <c r="A102" s="21">
        <v>40967</v>
      </c>
      <c r="B102">
        <v>7140000</v>
      </c>
      <c r="C102">
        <v>7188000</v>
      </c>
      <c r="D102">
        <v>6780000</v>
      </c>
      <c r="E102">
        <v>6828000</v>
      </c>
      <c r="F102">
        <v>6828000</v>
      </c>
      <c r="G102">
        <v>0</v>
      </c>
    </row>
    <row r="103" spans="1:7" x14ac:dyDescent="0.25">
      <c r="A103" s="21">
        <v>40968</v>
      </c>
      <c r="B103">
        <v>6600000</v>
      </c>
      <c r="C103">
        <v>6912000</v>
      </c>
      <c r="D103">
        <v>6348000</v>
      </c>
      <c r="E103">
        <v>6588000</v>
      </c>
      <c r="F103">
        <v>6588000</v>
      </c>
      <c r="G103">
        <v>0</v>
      </c>
    </row>
    <row r="104" spans="1:7" x14ac:dyDescent="0.25">
      <c r="A104" s="21">
        <v>40969</v>
      </c>
      <c r="B104">
        <v>6516000</v>
      </c>
      <c r="C104">
        <v>6576000</v>
      </c>
      <c r="D104">
        <v>6252000</v>
      </c>
      <c r="E104">
        <v>6348000</v>
      </c>
      <c r="F104">
        <v>6348000</v>
      </c>
      <c r="G104">
        <v>0</v>
      </c>
    </row>
    <row r="105" spans="1:7" x14ac:dyDescent="0.25">
      <c r="A105" s="21">
        <v>40970</v>
      </c>
      <c r="B105">
        <v>6324000</v>
      </c>
      <c r="C105">
        <v>6540000</v>
      </c>
      <c r="D105">
        <v>6216000</v>
      </c>
      <c r="E105">
        <v>6444000</v>
      </c>
      <c r="F105">
        <v>6444000</v>
      </c>
      <c r="G105">
        <v>0</v>
      </c>
    </row>
    <row r="106" spans="1:7" x14ac:dyDescent="0.25">
      <c r="A106" s="21">
        <v>40973</v>
      </c>
      <c r="B106">
        <v>6504000</v>
      </c>
      <c r="C106">
        <v>6648000</v>
      </c>
      <c r="D106">
        <v>6324000</v>
      </c>
      <c r="E106">
        <v>6384000</v>
      </c>
      <c r="F106">
        <v>6384000</v>
      </c>
      <c r="G106">
        <v>0</v>
      </c>
    </row>
    <row r="107" spans="1:7" x14ac:dyDescent="0.25">
      <c r="A107" s="21">
        <v>40974</v>
      </c>
      <c r="B107">
        <v>7188000</v>
      </c>
      <c r="C107">
        <v>7476000</v>
      </c>
      <c r="D107">
        <v>6924000</v>
      </c>
      <c r="E107">
        <v>7356000</v>
      </c>
      <c r="F107">
        <v>7356000</v>
      </c>
      <c r="G107">
        <v>0</v>
      </c>
    </row>
    <row r="108" spans="1:7" x14ac:dyDescent="0.25">
      <c r="A108" s="21">
        <v>40975</v>
      </c>
      <c r="B108">
        <v>7164000</v>
      </c>
      <c r="C108">
        <v>7260000</v>
      </c>
      <c r="D108">
        <v>6612000</v>
      </c>
      <c r="E108">
        <v>6648000</v>
      </c>
      <c r="F108">
        <v>6648000</v>
      </c>
      <c r="G108">
        <v>0</v>
      </c>
    </row>
    <row r="109" spans="1:7" x14ac:dyDescent="0.25">
      <c r="A109" s="21">
        <v>40976</v>
      </c>
      <c r="B109">
        <v>6278000</v>
      </c>
      <c r="C109">
        <v>6338000</v>
      </c>
      <c r="D109">
        <v>6020000</v>
      </c>
      <c r="E109">
        <v>6102000</v>
      </c>
      <c r="F109">
        <v>6102000</v>
      </c>
      <c r="G109">
        <v>0</v>
      </c>
    </row>
    <row r="110" spans="1:7" x14ac:dyDescent="0.25">
      <c r="A110" s="21">
        <v>40977</v>
      </c>
      <c r="B110">
        <v>5924000</v>
      </c>
      <c r="C110">
        <v>5948000</v>
      </c>
      <c r="D110">
        <v>5610000</v>
      </c>
      <c r="E110">
        <v>5858000</v>
      </c>
      <c r="F110">
        <v>5858000</v>
      </c>
      <c r="G110">
        <v>0</v>
      </c>
    </row>
    <row r="111" spans="1:7" x14ac:dyDescent="0.25">
      <c r="A111" s="21">
        <v>40980</v>
      </c>
      <c r="B111">
        <v>5696000</v>
      </c>
      <c r="C111">
        <v>5720000</v>
      </c>
      <c r="D111">
        <v>5278000</v>
      </c>
      <c r="E111">
        <v>5318000</v>
      </c>
      <c r="F111">
        <v>5318000</v>
      </c>
      <c r="G111">
        <v>0</v>
      </c>
    </row>
    <row r="112" spans="1:7" x14ac:dyDescent="0.25">
      <c r="A112" s="21">
        <v>40981</v>
      </c>
      <c r="B112">
        <v>5010000</v>
      </c>
      <c r="C112">
        <v>5086000</v>
      </c>
      <c r="D112">
        <v>4748000</v>
      </c>
      <c r="E112">
        <v>4834000</v>
      </c>
      <c r="F112">
        <v>4834000</v>
      </c>
      <c r="G112">
        <v>0</v>
      </c>
    </row>
    <row r="113" spans="1:7" x14ac:dyDescent="0.25">
      <c r="A113" s="21">
        <v>40982</v>
      </c>
      <c r="B113">
        <v>4756000</v>
      </c>
      <c r="C113">
        <v>5392000</v>
      </c>
      <c r="D113">
        <v>4738000</v>
      </c>
      <c r="E113">
        <v>5138000</v>
      </c>
      <c r="F113">
        <v>5138000</v>
      </c>
      <c r="G113">
        <v>0</v>
      </c>
    </row>
    <row r="114" spans="1:7" x14ac:dyDescent="0.25">
      <c r="A114" s="21">
        <v>40983</v>
      </c>
      <c r="B114">
        <v>5260000</v>
      </c>
      <c r="C114">
        <v>5334000</v>
      </c>
      <c r="D114">
        <v>4972000</v>
      </c>
      <c r="E114">
        <v>4972000</v>
      </c>
      <c r="F114">
        <v>4972000</v>
      </c>
      <c r="G114">
        <v>0</v>
      </c>
    </row>
    <row r="115" spans="1:7" x14ac:dyDescent="0.25">
      <c r="A115" s="21">
        <v>40984</v>
      </c>
      <c r="B115">
        <v>4920000</v>
      </c>
      <c r="C115">
        <v>5086000</v>
      </c>
      <c r="D115">
        <v>4878000</v>
      </c>
      <c r="E115">
        <v>4954000</v>
      </c>
      <c r="F115">
        <v>4954000</v>
      </c>
      <c r="G115">
        <v>0</v>
      </c>
    </row>
    <row r="116" spans="1:7" x14ac:dyDescent="0.25">
      <c r="A116" s="21">
        <v>40987</v>
      </c>
      <c r="B116">
        <v>4900000</v>
      </c>
      <c r="C116">
        <v>4930000</v>
      </c>
      <c r="D116">
        <v>4290000</v>
      </c>
      <c r="E116">
        <v>4370000</v>
      </c>
      <c r="F116">
        <v>4370000</v>
      </c>
      <c r="G116">
        <v>0</v>
      </c>
    </row>
    <row r="117" spans="1:7" x14ac:dyDescent="0.25">
      <c r="A117" s="21">
        <v>40988</v>
      </c>
      <c r="B117">
        <v>4546000</v>
      </c>
      <c r="C117">
        <v>4618000</v>
      </c>
      <c r="D117">
        <v>3944000</v>
      </c>
      <c r="E117">
        <v>3948000</v>
      </c>
      <c r="F117">
        <v>3948000</v>
      </c>
      <c r="G117">
        <v>0</v>
      </c>
    </row>
    <row r="118" spans="1:7" x14ac:dyDescent="0.25">
      <c r="A118" s="21">
        <v>40989</v>
      </c>
      <c r="B118">
        <v>3782000</v>
      </c>
      <c r="C118">
        <v>3900000</v>
      </c>
      <c r="D118">
        <v>3468000</v>
      </c>
      <c r="E118">
        <v>3560000</v>
      </c>
      <c r="F118">
        <v>3560000</v>
      </c>
      <c r="G118">
        <v>0</v>
      </c>
    </row>
    <row r="119" spans="1:7" x14ac:dyDescent="0.25">
      <c r="A119" s="21">
        <v>40990</v>
      </c>
      <c r="B119">
        <v>3850000</v>
      </c>
      <c r="C119">
        <v>3988000</v>
      </c>
      <c r="D119">
        <v>3556000</v>
      </c>
      <c r="E119">
        <v>3634000</v>
      </c>
      <c r="F119">
        <v>3634000</v>
      </c>
      <c r="G119">
        <v>0</v>
      </c>
    </row>
    <row r="120" spans="1:7" x14ac:dyDescent="0.25">
      <c r="A120" s="21">
        <v>40991</v>
      </c>
      <c r="B120">
        <v>3592000</v>
      </c>
      <c r="C120">
        <v>3712000</v>
      </c>
      <c r="D120">
        <v>3108000</v>
      </c>
      <c r="E120">
        <v>3132000</v>
      </c>
      <c r="F120">
        <v>3132000</v>
      </c>
      <c r="G120">
        <v>0</v>
      </c>
    </row>
    <row r="121" spans="1:7" x14ac:dyDescent="0.25">
      <c r="A121" s="21">
        <v>40994</v>
      </c>
      <c r="B121">
        <v>2886000</v>
      </c>
      <c r="C121">
        <v>2900000</v>
      </c>
      <c r="D121">
        <v>2520000</v>
      </c>
      <c r="E121">
        <v>2550000</v>
      </c>
      <c r="F121">
        <v>2550000</v>
      </c>
      <c r="G121">
        <v>0</v>
      </c>
    </row>
    <row r="122" spans="1:7" x14ac:dyDescent="0.25">
      <c r="A122" s="21">
        <v>40995</v>
      </c>
      <c r="B122">
        <v>2628000</v>
      </c>
      <c r="C122">
        <v>3068000</v>
      </c>
      <c r="D122">
        <v>2608000</v>
      </c>
      <c r="E122">
        <v>3056000</v>
      </c>
      <c r="F122">
        <v>3056000</v>
      </c>
      <c r="G122">
        <v>0</v>
      </c>
    </row>
    <row r="123" spans="1:7" x14ac:dyDescent="0.25">
      <c r="A123" s="21">
        <v>40996</v>
      </c>
      <c r="B123">
        <v>3044000</v>
      </c>
      <c r="C123">
        <v>3640000</v>
      </c>
      <c r="D123">
        <v>2950000</v>
      </c>
      <c r="E123">
        <v>3092000</v>
      </c>
      <c r="F123">
        <v>3092000</v>
      </c>
      <c r="G123">
        <v>0</v>
      </c>
    </row>
    <row r="124" spans="1:7" x14ac:dyDescent="0.25">
      <c r="A124" s="21">
        <v>40997</v>
      </c>
      <c r="B124">
        <v>3478000</v>
      </c>
      <c r="C124">
        <v>3478000</v>
      </c>
      <c r="D124">
        <v>3004000</v>
      </c>
      <c r="E124">
        <v>3076000</v>
      </c>
      <c r="F124">
        <v>3076000</v>
      </c>
      <c r="G124">
        <v>0</v>
      </c>
    </row>
    <row r="125" spans="1:7" x14ac:dyDescent="0.25">
      <c r="A125" s="21">
        <v>40998</v>
      </c>
      <c r="B125">
        <v>2816000</v>
      </c>
      <c r="C125">
        <v>3056000</v>
      </c>
      <c r="D125">
        <v>2800000</v>
      </c>
      <c r="E125">
        <v>2912000</v>
      </c>
      <c r="F125">
        <v>2912000</v>
      </c>
      <c r="G125">
        <v>0</v>
      </c>
    </row>
    <row r="126" spans="1:7" x14ac:dyDescent="0.25">
      <c r="A126" s="21">
        <v>41001</v>
      </c>
      <c r="B126">
        <v>2938000</v>
      </c>
      <c r="C126">
        <v>2968000</v>
      </c>
      <c r="D126">
        <v>2700000</v>
      </c>
      <c r="E126">
        <v>2904000</v>
      </c>
      <c r="F126">
        <v>2904000</v>
      </c>
      <c r="G126">
        <v>0</v>
      </c>
    </row>
    <row r="127" spans="1:7" x14ac:dyDescent="0.25">
      <c r="A127" s="21">
        <v>41002</v>
      </c>
      <c r="B127">
        <v>2876000</v>
      </c>
      <c r="C127">
        <v>3174000</v>
      </c>
      <c r="D127">
        <v>2828000</v>
      </c>
      <c r="E127">
        <v>3004000</v>
      </c>
      <c r="F127">
        <v>3004000</v>
      </c>
      <c r="G127">
        <v>0</v>
      </c>
    </row>
    <row r="128" spans="1:7" x14ac:dyDescent="0.25">
      <c r="A128" s="21">
        <v>41003</v>
      </c>
      <c r="B128">
        <v>3302000</v>
      </c>
      <c r="C128">
        <v>3448000</v>
      </c>
      <c r="D128">
        <v>3080000</v>
      </c>
      <c r="E128">
        <v>3140000</v>
      </c>
      <c r="F128">
        <v>3140000</v>
      </c>
      <c r="G128">
        <v>0</v>
      </c>
    </row>
    <row r="129" spans="1:7" x14ac:dyDescent="0.25">
      <c r="A129" s="21">
        <v>41004</v>
      </c>
      <c r="B129">
        <v>3292000</v>
      </c>
      <c r="C129">
        <v>3328000</v>
      </c>
      <c r="D129">
        <v>3110000</v>
      </c>
      <c r="E129">
        <v>3272000</v>
      </c>
      <c r="F129">
        <v>3272000</v>
      </c>
      <c r="G129">
        <v>0</v>
      </c>
    </row>
    <row r="130" spans="1:7" x14ac:dyDescent="0.25">
      <c r="A130" s="21">
        <v>41008</v>
      </c>
      <c r="B130">
        <v>3674000</v>
      </c>
      <c r="C130">
        <v>3700000</v>
      </c>
      <c r="D130">
        <v>3418000</v>
      </c>
      <c r="E130">
        <v>3688000</v>
      </c>
      <c r="F130">
        <v>3688000</v>
      </c>
      <c r="G130">
        <v>0</v>
      </c>
    </row>
    <row r="131" spans="1:7" x14ac:dyDescent="0.25">
      <c r="A131" s="21">
        <v>41009</v>
      </c>
      <c r="B131">
        <v>3722000</v>
      </c>
      <c r="C131">
        <v>4300000</v>
      </c>
      <c r="D131">
        <v>3622000</v>
      </c>
      <c r="E131">
        <v>4284000</v>
      </c>
      <c r="F131">
        <v>4284000</v>
      </c>
      <c r="G131">
        <v>0</v>
      </c>
    </row>
    <row r="132" spans="1:7" x14ac:dyDescent="0.25">
      <c r="A132" s="21">
        <v>41010</v>
      </c>
      <c r="B132">
        <v>3858000</v>
      </c>
      <c r="C132">
        <v>4132000</v>
      </c>
      <c r="D132">
        <v>3766000</v>
      </c>
      <c r="E132">
        <v>4080000</v>
      </c>
      <c r="F132">
        <v>4080000</v>
      </c>
      <c r="G132">
        <v>0</v>
      </c>
    </row>
    <row r="133" spans="1:7" x14ac:dyDescent="0.25">
      <c r="A133" s="21">
        <v>41011</v>
      </c>
      <c r="B133">
        <v>3972000</v>
      </c>
      <c r="C133">
        <v>4020000</v>
      </c>
      <c r="D133">
        <v>3354000</v>
      </c>
      <c r="E133">
        <v>3380000</v>
      </c>
      <c r="F133">
        <v>3380000</v>
      </c>
      <c r="G133">
        <v>0</v>
      </c>
    </row>
    <row r="134" spans="1:7" x14ac:dyDescent="0.25">
      <c r="A134" s="21">
        <v>41012</v>
      </c>
      <c r="B134">
        <v>3334000</v>
      </c>
      <c r="C134">
        <v>3728000</v>
      </c>
      <c r="D134">
        <v>3328000</v>
      </c>
      <c r="E134">
        <v>3718000</v>
      </c>
      <c r="F134">
        <v>3718000</v>
      </c>
      <c r="G134">
        <v>0</v>
      </c>
    </row>
    <row r="135" spans="1:7" x14ac:dyDescent="0.25">
      <c r="A135" s="21">
        <v>41015</v>
      </c>
      <c r="B135">
        <v>3448000</v>
      </c>
      <c r="C135">
        <v>3842000</v>
      </c>
      <c r="D135">
        <v>3372000</v>
      </c>
      <c r="E135">
        <v>3580000</v>
      </c>
      <c r="F135">
        <v>3580000</v>
      </c>
      <c r="G135">
        <v>0</v>
      </c>
    </row>
    <row r="136" spans="1:7" x14ac:dyDescent="0.25">
      <c r="A136" s="21">
        <v>41016</v>
      </c>
      <c r="B136">
        <v>3336000</v>
      </c>
      <c r="C136">
        <v>3364000</v>
      </c>
      <c r="D136">
        <v>3104000</v>
      </c>
      <c r="E136">
        <v>3196000</v>
      </c>
      <c r="F136">
        <v>3196000</v>
      </c>
      <c r="G136">
        <v>0</v>
      </c>
    </row>
    <row r="137" spans="1:7" x14ac:dyDescent="0.25">
      <c r="A137" s="21">
        <v>41017</v>
      </c>
      <c r="B137">
        <v>3264000</v>
      </c>
      <c r="C137">
        <v>3362000</v>
      </c>
      <c r="D137">
        <v>3116000</v>
      </c>
      <c r="E137">
        <v>3274000</v>
      </c>
      <c r="F137">
        <v>3274000</v>
      </c>
      <c r="G137">
        <v>0</v>
      </c>
    </row>
    <row r="138" spans="1:7" x14ac:dyDescent="0.25">
      <c r="A138" s="21">
        <v>41018</v>
      </c>
      <c r="B138">
        <v>3264000</v>
      </c>
      <c r="C138">
        <v>3530000</v>
      </c>
      <c r="D138">
        <v>3120000</v>
      </c>
      <c r="E138">
        <v>3336000</v>
      </c>
      <c r="F138">
        <v>3336000</v>
      </c>
      <c r="G138">
        <v>0</v>
      </c>
    </row>
    <row r="139" spans="1:7" x14ac:dyDescent="0.25">
      <c r="A139" s="21">
        <v>41019</v>
      </c>
      <c r="B139">
        <v>3196000</v>
      </c>
      <c r="C139">
        <v>3208000</v>
      </c>
      <c r="D139">
        <v>3056000</v>
      </c>
      <c r="E139">
        <v>3126000</v>
      </c>
      <c r="F139">
        <v>3126000</v>
      </c>
      <c r="G139">
        <v>0</v>
      </c>
    </row>
    <row r="140" spans="1:7" x14ac:dyDescent="0.25">
      <c r="A140" s="21">
        <v>41022</v>
      </c>
      <c r="B140">
        <v>3424000</v>
      </c>
      <c r="C140">
        <v>3560000</v>
      </c>
      <c r="D140">
        <v>3286000</v>
      </c>
      <c r="E140">
        <v>3320000</v>
      </c>
      <c r="F140">
        <v>3320000</v>
      </c>
      <c r="G140">
        <v>0</v>
      </c>
    </row>
    <row r="141" spans="1:7" x14ac:dyDescent="0.25">
      <c r="A141" s="21">
        <v>41023</v>
      </c>
      <c r="B141">
        <v>3294000</v>
      </c>
      <c r="C141">
        <v>3334000</v>
      </c>
      <c r="D141">
        <v>3162000</v>
      </c>
      <c r="E141">
        <v>3162000</v>
      </c>
      <c r="F141">
        <v>3162000</v>
      </c>
      <c r="G141">
        <v>0</v>
      </c>
    </row>
    <row r="142" spans="1:7" x14ac:dyDescent="0.25">
      <c r="A142" s="21">
        <v>41024</v>
      </c>
      <c r="B142">
        <v>2912000</v>
      </c>
      <c r="C142">
        <v>2938000</v>
      </c>
      <c r="D142">
        <v>2772000</v>
      </c>
      <c r="E142">
        <v>2784000</v>
      </c>
      <c r="F142">
        <v>2784000</v>
      </c>
      <c r="G142">
        <v>0</v>
      </c>
    </row>
    <row r="143" spans="1:7" x14ac:dyDescent="0.25">
      <c r="A143" s="21">
        <v>41025</v>
      </c>
      <c r="B143">
        <v>2792000</v>
      </c>
      <c r="C143">
        <v>2816000</v>
      </c>
      <c r="D143">
        <v>2536000</v>
      </c>
      <c r="E143">
        <v>2586000</v>
      </c>
      <c r="F143">
        <v>2586000</v>
      </c>
      <c r="G143">
        <v>0</v>
      </c>
    </row>
    <row r="144" spans="1:7" x14ac:dyDescent="0.25">
      <c r="A144" s="21">
        <v>41026</v>
      </c>
      <c r="B144">
        <v>2560000</v>
      </c>
      <c r="C144">
        <v>2676000</v>
      </c>
      <c r="D144">
        <v>2524000</v>
      </c>
      <c r="E144">
        <v>2568000</v>
      </c>
      <c r="F144">
        <v>2568000</v>
      </c>
      <c r="G144">
        <v>0</v>
      </c>
    </row>
    <row r="145" spans="1:7" x14ac:dyDescent="0.25">
      <c r="A145" s="21">
        <v>41029</v>
      </c>
      <c r="B145">
        <v>2636000</v>
      </c>
      <c r="C145">
        <v>2714000</v>
      </c>
      <c r="D145">
        <v>2600000</v>
      </c>
      <c r="E145">
        <v>2688000</v>
      </c>
      <c r="F145">
        <v>2688000</v>
      </c>
      <c r="G145">
        <v>0</v>
      </c>
    </row>
    <row r="146" spans="1:7" x14ac:dyDescent="0.25">
      <c r="A146" s="21">
        <v>41030</v>
      </c>
      <c r="B146">
        <v>2666000</v>
      </c>
      <c r="C146">
        <v>2684000</v>
      </c>
      <c r="D146">
        <v>2450000</v>
      </c>
      <c r="E146">
        <v>2514000</v>
      </c>
      <c r="F146">
        <v>2514000</v>
      </c>
      <c r="G146">
        <v>0</v>
      </c>
    </row>
    <row r="147" spans="1:7" x14ac:dyDescent="0.25">
      <c r="A147" s="21">
        <v>41031</v>
      </c>
      <c r="B147">
        <v>2630000</v>
      </c>
      <c r="C147">
        <v>2680000</v>
      </c>
      <c r="D147">
        <v>2510000</v>
      </c>
      <c r="E147">
        <v>2556000</v>
      </c>
      <c r="F147">
        <v>2556000</v>
      </c>
      <c r="G147">
        <v>0</v>
      </c>
    </row>
    <row r="148" spans="1:7" x14ac:dyDescent="0.25">
      <c r="A148" s="21">
        <v>41032</v>
      </c>
      <c r="B148">
        <v>2524000</v>
      </c>
      <c r="C148">
        <v>2734000</v>
      </c>
      <c r="D148">
        <v>2484000</v>
      </c>
      <c r="E148">
        <v>2666000</v>
      </c>
      <c r="F148">
        <v>2666000</v>
      </c>
      <c r="G148">
        <v>0</v>
      </c>
    </row>
    <row r="149" spans="1:7" x14ac:dyDescent="0.25">
      <c r="A149" s="21">
        <v>41033</v>
      </c>
      <c r="B149">
        <v>2720000</v>
      </c>
      <c r="C149">
        <v>2988000</v>
      </c>
      <c r="D149">
        <v>2710000</v>
      </c>
      <c r="E149">
        <v>2914000</v>
      </c>
      <c r="F149">
        <v>2914000</v>
      </c>
      <c r="G149">
        <v>0</v>
      </c>
    </row>
    <row r="150" spans="1:7" x14ac:dyDescent="0.25">
      <c r="A150" s="21">
        <v>41036</v>
      </c>
      <c r="B150">
        <v>3046000</v>
      </c>
      <c r="C150">
        <v>3064000</v>
      </c>
      <c r="D150">
        <v>2746000</v>
      </c>
      <c r="E150">
        <v>2814000</v>
      </c>
      <c r="F150">
        <v>2814000</v>
      </c>
      <c r="G150">
        <v>0</v>
      </c>
    </row>
    <row r="151" spans="1:7" x14ac:dyDescent="0.25">
      <c r="A151" s="21">
        <v>41037</v>
      </c>
      <c r="B151">
        <v>2924000</v>
      </c>
      <c r="C151">
        <v>3224000</v>
      </c>
      <c r="D151">
        <v>2834000</v>
      </c>
      <c r="E151">
        <v>2868000</v>
      </c>
      <c r="F151">
        <v>2868000</v>
      </c>
      <c r="G151">
        <v>0</v>
      </c>
    </row>
    <row r="152" spans="1:7" x14ac:dyDescent="0.25">
      <c r="A152" s="21">
        <v>41038</v>
      </c>
      <c r="B152">
        <v>3146000</v>
      </c>
      <c r="C152">
        <v>3266000</v>
      </c>
      <c r="D152">
        <v>2902000</v>
      </c>
      <c r="E152">
        <v>3090000</v>
      </c>
      <c r="F152">
        <v>3090000</v>
      </c>
      <c r="G152">
        <v>0</v>
      </c>
    </row>
    <row r="153" spans="1:7" x14ac:dyDescent="0.25">
      <c r="A153" s="21">
        <v>41039</v>
      </c>
      <c r="B153">
        <v>2902000</v>
      </c>
      <c r="C153">
        <v>2982000</v>
      </c>
      <c r="D153">
        <v>2812000</v>
      </c>
      <c r="E153">
        <v>2884000</v>
      </c>
      <c r="F153">
        <v>2884000</v>
      </c>
      <c r="G153">
        <v>0</v>
      </c>
    </row>
    <row r="154" spans="1:7" x14ac:dyDescent="0.25">
      <c r="A154" s="21">
        <v>41040</v>
      </c>
      <c r="B154">
        <v>3032000</v>
      </c>
      <c r="C154">
        <v>3040000</v>
      </c>
      <c r="D154">
        <v>2782000</v>
      </c>
      <c r="E154">
        <v>2966000</v>
      </c>
      <c r="F154">
        <v>2966000</v>
      </c>
      <c r="G154">
        <v>0</v>
      </c>
    </row>
    <row r="155" spans="1:7" x14ac:dyDescent="0.25">
      <c r="A155" s="21">
        <v>41043</v>
      </c>
      <c r="B155">
        <v>3224000</v>
      </c>
      <c r="C155">
        <v>3324000</v>
      </c>
      <c r="D155">
        <v>3136000</v>
      </c>
      <c r="E155">
        <v>3312000</v>
      </c>
      <c r="F155">
        <v>3312000</v>
      </c>
      <c r="G155">
        <v>0</v>
      </c>
    </row>
    <row r="156" spans="1:7" x14ac:dyDescent="0.25">
      <c r="A156" s="21">
        <v>41044</v>
      </c>
      <c r="B156">
        <v>3326000</v>
      </c>
      <c r="C156">
        <v>3666000</v>
      </c>
      <c r="D156">
        <v>3198000</v>
      </c>
      <c r="E156">
        <v>3638000</v>
      </c>
      <c r="F156">
        <v>3638000</v>
      </c>
      <c r="G156">
        <v>0</v>
      </c>
    </row>
    <row r="157" spans="1:7" x14ac:dyDescent="0.25">
      <c r="A157" s="21">
        <v>41045</v>
      </c>
      <c r="B157">
        <v>3522000</v>
      </c>
      <c r="C157">
        <v>3922000</v>
      </c>
      <c r="D157">
        <v>3408000</v>
      </c>
      <c r="E157">
        <v>3884000</v>
      </c>
      <c r="F157">
        <v>3884000</v>
      </c>
      <c r="G157">
        <v>0</v>
      </c>
    </row>
    <row r="158" spans="1:7" x14ac:dyDescent="0.25">
      <c r="A158" s="21">
        <v>41046</v>
      </c>
      <c r="B158">
        <v>3838000</v>
      </c>
      <c r="C158">
        <v>4264000</v>
      </c>
      <c r="D158">
        <v>3740000</v>
      </c>
      <c r="E158">
        <v>4264000</v>
      </c>
      <c r="F158">
        <v>4264000</v>
      </c>
      <c r="G158">
        <v>0</v>
      </c>
    </row>
    <row r="159" spans="1:7" x14ac:dyDescent="0.25">
      <c r="A159" s="21">
        <v>41047</v>
      </c>
      <c r="B159">
        <v>4186000</v>
      </c>
      <c r="C159">
        <v>4974000</v>
      </c>
      <c r="D159">
        <v>4136000</v>
      </c>
      <c r="E159">
        <v>4816000</v>
      </c>
      <c r="F159">
        <v>4816000</v>
      </c>
      <c r="G159">
        <v>0</v>
      </c>
    </row>
    <row r="160" spans="1:7" x14ac:dyDescent="0.25">
      <c r="A160" s="21">
        <v>41050</v>
      </c>
      <c r="B160">
        <v>4744000</v>
      </c>
      <c r="C160">
        <v>4886000</v>
      </c>
      <c r="D160">
        <v>3702000</v>
      </c>
      <c r="E160">
        <v>3712000</v>
      </c>
      <c r="F160">
        <v>3712000</v>
      </c>
      <c r="G160">
        <v>0</v>
      </c>
    </row>
    <row r="161" spans="1:7" x14ac:dyDescent="0.25">
      <c r="A161" s="21">
        <v>41051</v>
      </c>
      <c r="B161">
        <v>3608000</v>
      </c>
      <c r="C161">
        <v>4220000</v>
      </c>
      <c r="D161">
        <v>3300000</v>
      </c>
      <c r="E161">
        <v>3972000</v>
      </c>
      <c r="F161">
        <v>3972000</v>
      </c>
      <c r="G161">
        <v>0</v>
      </c>
    </row>
    <row r="162" spans="1:7" x14ac:dyDescent="0.25">
      <c r="A162" s="21">
        <v>41052</v>
      </c>
      <c r="B162">
        <v>4192000</v>
      </c>
      <c r="C162">
        <v>4438000</v>
      </c>
      <c r="D162">
        <v>3762000</v>
      </c>
      <c r="E162">
        <v>3842000</v>
      </c>
      <c r="F162">
        <v>3842000</v>
      </c>
      <c r="G162">
        <v>0</v>
      </c>
    </row>
    <row r="163" spans="1:7" x14ac:dyDescent="0.25">
      <c r="A163" s="21">
        <v>41053</v>
      </c>
      <c r="B163">
        <v>3788000</v>
      </c>
      <c r="C163">
        <v>4202000</v>
      </c>
      <c r="D163">
        <v>3742000</v>
      </c>
      <c r="E163">
        <v>3900000</v>
      </c>
      <c r="F163">
        <v>3900000</v>
      </c>
      <c r="G163">
        <v>0</v>
      </c>
    </row>
    <row r="164" spans="1:7" x14ac:dyDescent="0.25">
      <c r="A164" s="21">
        <v>41054</v>
      </c>
      <c r="B164">
        <v>3890000</v>
      </c>
      <c r="C164">
        <v>3946000</v>
      </c>
      <c r="D164">
        <v>3780000</v>
      </c>
      <c r="E164">
        <v>3820000</v>
      </c>
      <c r="F164">
        <v>3820000</v>
      </c>
      <c r="G164">
        <v>0</v>
      </c>
    </row>
    <row r="165" spans="1:7" x14ac:dyDescent="0.25">
      <c r="A165" s="21">
        <v>41058</v>
      </c>
      <c r="B165">
        <v>3596000</v>
      </c>
      <c r="C165">
        <v>3738000</v>
      </c>
      <c r="D165">
        <v>3434000</v>
      </c>
      <c r="E165">
        <v>3450000</v>
      </c>
      <c r="F165">
        <v>3450000</v>
      </c>
      <c r="G165">
        <v>0</v>
      </c>
    </row>
    <row r="166" spans="1:7" x14ac:dyDescent="0.25">
      <c r="A166" s="21">
        <v>41059</v>
      </c>
      <c r="B166">
        <v>3628000</v>
      </c>
      <c r="C166">
        <v>3914000</v>
      </c>
      <c r="D166">
        <v>3628000</v>
      </c>
      <c r="E166">
        <v>3914000</v>
      </c>
      <c r="F166">
        <v>3914000</v>
      </c>
      <c r="G166">
        <v>0</v>
      </c>
    </row>
    <row r="167" spans="1:7" x14ac:dyDescent="0.25">
      <c r="A167" s="21">
        <v>41060</v>
      </c>
      <c r="B167">
        <v>3960000</v>
      </c>
      <c r="C167">
        <v>4378000</v>
      </c>
      <c r="D167">
        <v>3734000</v>
      </c>
      <c r="E167">
        <v>4004000</v>
      </c>
      <c r="F167">
        <v>4004000</v>
      </c>
      <c r="G167">
        <v>0</v>
      </c>
    </row>
    <row r="168" spans="1:7" x14ac:dyDescent="0.25">
      <c r="A168" s="21">
        <v>41061</v>
      </c>
      <c r="B168">
        <v>4610000</v>
      </c>
      <c r="C168">
        <v>4724000</v>
      </c>
      <c r="D168">
        <v>4376000</v>
      </c>
      <c r="E168">
        <v>4694000</v>
      </c>
      <c r="F168">
        <v>4694000</v>
      </c>
      <c r="G168">
        <v>0</v>
      </c>
    </row>
    <row r="169" spans="1:7" x14ac:dyDescent="0.25">
      <c r="A169" s="21">
        <v>41064</v>
      </c>
      <c r="B169">
        <v>4500000</v>
      </c>
      <c r="C169">
        <v>4818000</v>
      </c>
      <c r="D169">
        <v>4292000</v>
      </c>
      <c r="E169">
        <v>4320000</v>
      </c>
      <c r="F169">
        <v>4320000</v>
      </c>
      <c r="G169">
        <v>0</v>
      </c>
    </row>
    <row r="170" spans="1:7" x14ac:dyDescent="0.25">
      <c r="A170" s="21">
        <v>41065</v>
      </c>
      <c r="B170">
        <v>4404000</v>
      </c>
      <c r="C170">
        <v>4416000</v>
      </c>
      <c r="D170">
        <v>4054000</v>
      </c>
      <c r="E170">
        <v>4124000</v>
      </c>
      <c r="F170">
        <v>4124000</v>
      </c>
      <c r="G170">
        <v>0</v>
      </c>
    </row>
    <row r="171" spans="1:7" x14ac:dyDescent="0.25">
      <c r="A171" s="21">
        <v>41066</v>
      </c>
      <c r="B171">
        <v>3864000</v>
      </c>
      <c r="C171">
        <v>3930000</v>
      </c>
      <c r="D171">
        <v>3520000</v>
      </c>
      <c r="E171">
        <v>3530000</v>
      </c>
      <c r="F171">
        <v>3530000</v>
      </c>
      <c r="G171">
        <v>0</v>
      </c>
    </row>
    <row r="172" spans="1:7" x14ac:dyDescent="0.25">
      <c r="A172" s="21">
        <v>41067</v>
      </c>
      <c r="B172">
        <v>3204000</v>
      </c>
      <c r="C172">
        <v>3492000</v>
      </c>
      <c r="D172">
        <v>3168000</v>
      </c>
      <c r="E172">
        <v>3436000</v>
      </c>
      <c r="F172">
        <v>3436000</v>
      </c>
      <c r="G172">
        <v>0</v>
      </c>
    </row>
    <row r="173" spans="1:7" x14ac:dyDescent="0.25">
      <c r="A173" s="21">
        <v>41068</v>
      </c>
      <c r="B173">
        <v>3488000</v>
      </c>
      <c r="C173">
        <v>3520000</v>
      </c>
      <c r="D173">
        <v>3066000</v>
      </c>
      <c r="E173">
        <v>3082000</v>
      </c>
      <c r="F173">
        <v>3082000</v>
      </c>
      <c r="G173">
        <v>0</v>
      </c>
    </row>
    <row r="174" spans="1:7" x14ac:dyDescent="0.25">
      <c r="A174" s="21">
        <v>41071</v>
      </c>
      <c r="B174">
        <v>2846000</v>
      </c>
      <c r="C174">
        <v>3594000</v>
      </c>
      <c r="D174">
        <v>2814000</v>
      </c>
      <c r="E174">
        <v>3570000</v>
      </c>
      <c r="F174">
        <v>3570000</v>
      </c>
      <c r="G174">
        <v>0</v>
      </c>
    </row>
    <row r="175" spans="1:7" x14ac:dyDescent="0.25">
      <c r="A175" s="21">
        <v>41072</v>
      </c>
      <c r="B175">
        <v>3508000</v>
      </c>
      <c r="C175">
        <v>3762000</v>
      </c>
      <c r="D175">
        <v>3392000</v>
      </c>
      <c r="E175">
        <v>3442000</v>
      </c>
      <c r="F175">
        <v>3442000</v>
      </c>
      <c r="G175">
        <v>0</v>
      </c>
    </row>
    <row r="176" spans="1:7" x14ac:dyDescent="0.25">
      <c r="A176" s="21">
        <v>41073</v>
      </c>
      <c r="B176">
        <v>3610000</v>
      </c>
      <c r="C176">
        <v>3900000</v>
      </c>
      <c r="D176">
        <v>3412000</v>
      </c>
      <c r="E176">
        <v>3784000</v>
      </c>
      <c r="F176">
        <v>3784000</v>
      </c>
      <c r="G176">
        <v>0</v>
      </c>
    </row>
    <row r="177" spans="1:7" x14ac:dyDescent="0.25">
      <c r="A177" s="21">
        <v>41074</v>
      </c>
      <c r="B177">
        <v>3734000</v>
      </c>
      <c r="C177">
        <v>3850000</v>
      </c>
      <c r="D177">
        <v>3310000</v>
      </c>
      <c r="E177">
        <v>3326000</v>
      </c>
      <c r="F177">
        <v>3326000</v>
      </c>
      <c r="G177">
        <v>0</v>
      </c>
    </row>
    <row r="178" spans="1:7" x14ac:dyDescent="0.25">
      <c r="A178" s="21">
        <v>41075</v>
      </c>
      <c r="B178">
        <v>3254000</v>
      </c>
      <c r="C178">
        <v>3348000</v>
      </c>
      <c r="D178">
        <v>2960000</v>
      </c>
      <c r="E178">
        <v>3036000</v>
      </c>
      <c r="F178">
        <v>3036000</v>
      </c>
      <c r="G178">
        <v>0</v>
      </c>
    </row>
    <row r="179" spans="1:7" x14ac:dyDescent="0.25">
      <c r="A179" s="21">
        <v>41078</v>
      </c>
      <c r="B179">
        <v>2992000</v>
      </c>
      <c r="C179">
        <v>3050000</v>
      </c>
      <c r="D179">
        <v>2524000</v>
      </c>
      <c r="E179">
        <v>2528000</v>
      </c>
      <c r="F179">
        <v>2528000</v>
      </c>
      <c r="G179">
        <v>0</v>
      </c>
    </row>
    <row r="180" spans="1:7" x14ac:dyDescent="0.25">
      <c r="A180" s="21">
        <v>41079</v>
      </c>
      <c r="B180">
        <v>2344000</v>
      </c>
      <c r="C180">
        <v>2492000</v>
      </c>
      <c r="D180">
        <v>2320000</v>
      </c>
      <c r="E180">
        <v>2418000</v>
      </c>
      <c r="F180">
        <v>2418000</v>
      </c>
      <c r="G180">
        <v>0</v>
      </c>
    </row>
    <row r="181" spans="1:7" x14ac:dyDescent="0.25">
      <c r="A181" s="21">
        <v>41080</v>
      </c>
      <c r="B181">
        <v>2418000</v>
      </c>
      <c r="C181">
        <v>2600000</v>
      </c>
      <c r="D181">
        <v>2210000</v>
      </c>
      <c r="E181">
        <v>2210000</v>
      </c>
      <c r="F181">
        <v>2210000</v>
      </c>
      <c r="G181">
        <v>100</v>
      </c>
    </row>
    <row r="182" spans="1:7" x14ac:dyDescent="0.25">
      <c r="A182" s="21">
        <v>41081</v>
      </c>
      <c r="B182">
        <v>2220000</v>
      </c>
      <c r="C182">
        <v>2694000</v>
      </c>
      <c r="D182">
        <v>2164000</v>
      </c>
      <c r="E182">
        <v>2690000</v>
      </c>
      <c r="F182">
        <v>2690000</v>
      </c>
      <c r="G182">
        <v>100</v>
      </c>
    </row>
    <row r="183" spans="1:7" x14ac:dyDescent="0.25">
      <c r="A183" s="21">
        <v>41082</v>
      </c>
      <c r="B183">
        <v>2494000</v>
      </c>
      <c r="C183">
        <v>2588000</v>
      </c>
      <c r="D183">
        <v>2106000</v>
      </c>
      <c r="E183">
        <v>2138000</v>
      </c>
      <c r="F183">
        <v>2138000</v>
      </c>
      <c r="G183">
        <v>100</v>
      </c>
    </row>
    <row r="184" spans="1:7" x14ac:dyDescent="0.25">
      <c r="A184" s="21">
        <v>41085</v>
      </c>
      <c r="B184">
        <v>2468000</v>
      </c>
      <c r="C184">
        <v>2580000</v>
      </c>
      <c r="D184">
        <v>2436000</v>
      </c>
      <c r="E184">
        <v>2520000</v>
      </c>
      <c r="F184">
        <v>2520000</v>
      </c>
      <c r="G184">
        <v>0</v>
      </c>
    </row>
    <row r="185" spans="1:7" x14ac:dyDescent="0.25">
      <c r="A185" s="21">
        <v>41086</v>
      </c>
      <c r="B185">
        <v>2382000</v>
      </c>
      <c r="C185">
        <v>2578000</v>
      </c>
      <c r="D185">
        <v>2316000</v>
      </c>
      <c r="E185">
        <v>2374000</v>
      </c>
      <c r="F185">
        <v>2374000</v>
      </c>
      <c r="G185">
        <v>0</v>
      </c>
    </row>
    <row r="186" spans="1:7" x14ac:dyDescent="0.25">
      <c r="A186" s="21">
        <v>41087</v>
      </c>
      <c r="B186">
        <v>2308000</v>
      </c>
      <c r="C186">
        <v>2422000</v>
      </c>
      <c r="D186">
        <v>2240000</v>
      </c>
      <c r="E186">
        <v>2416000</v>
      </c>
      <c r="F186">
        <v>2416000</v>
      </c>
      <c r="G186">
        <v>0</v>
      </c>
    </row>
    <row r="187" spans="1:7" x14ac:dyDescent="0.25">
      <c r="A187" s="21">
        <v>41088</v>
      </c>
      <c r="B187">
        <v>2466000</v>
      </c>
      <c r="C187">
        <v>2556000</v>
      </c>
      <c r="D187">
        <v>2260000</v>
      </c>
      <c r="E187">
        <v>2272000</v>
      </c>
      <c r="F187">
        <v>2272000</v>
      </c>
      <c r="G187">
        <v>100</v>
      </c>
    </row>
    <row r="188" spans="1:7" x14ac:dyDescent="0.25">
      <c r="A188" s="21">
        <v>41089</v>
      </c>
      <c r="B188">
        <v>2008000</v>
      </c>
      <c r="C188">
        <v>2070000</v>
      </c>
      <c r="D188">
        <v>1952000</v>
      </c>
      <c r="E188">
        <v>1968000</v>
      </c>
      <c r="F188">
        <v>1968000</v>
      </c>
      <c r="G188">
        <v>0</v>
      </c>
    </row>
    <row r="189" spans="1:7" x14ac:dyDescent="0.25">
      <c r="A189" s="21">
        <v>41092</v>
      </c>
      <c r="B189">
        <v>1890000</v>
      </c>
      <c r="C189">
        <v>1928000</v>
      </c>
      <c r="D189">
        <v>1704000</v>
      </c>
      <c r="E189">
        <v>1710000</v>
      </c>
      <c r="F189">
        <v>1710000</v>
      </c>
      <c r="G189">
        <v>0</v>
      </c>
    </row>
    <row r="190" spans="1:7" x14ac:dyDescent="0.25">
      <c r="A190" s="21">
        <v>41093</v>
      </c>
      <c r="B190">
        <v>1686000</v>
      </c>
      <c r="C190">
        <v>1688000</v>
      </c>
      <c r="D190">
        <v>1580000</v>
      </c>
      <c r="E190">
        <v>1632000</v>
      </c>
      <c r="F190">
        <v>1632000</v>
      </c>
      <c r="G190">
        <v>0</v>
      </c>
    </row>
    <row r="191" spans="1:7" x14ac:dyDescent="0.25">
      <c r="A191" s="21">
        <v>41095</v>
      </c>
      <c r="B191">
        <v>1652000</v>
      </c>
      <c r="C191">
        <v>1786000</v>
      </c>
      <c r="D191">
        <v>1652000</v>
      </c>
      <c r="E191">
        <v>1748000</v>
      </c>
      <c r="F191">
        <v>1748000</v>
      </c>
      <c r="G191">
        <v>0</v>
      </c>
    </row>
    <row r="192" spans="1:7" x14ac:dyDescent="0.25">
      <c r="A192" s="21">
        <v>41096</v>
      </c>
      <c r="B192">
        <v>1844000</v>
      </c>
      <c r="C192">
        <v>1852000</v>
      </c>
      <c r="D192">
        <v>1702000</v>
      </c>
      <c r="E192">
        <v>1716000</v>
      </c>
      <c r="F192">
        <v>1716000</v>
      </c>
      <c r="G192">
        <v>0</v>
      </c>
    </row>
    <row r="193" spans="1:7" x14ac:dyDescent="0.25">
      <c r="A193" s="21">
        <v>41099</v>
      </c>
      <c r="B193">
        <v>1690000</v>
      </c>
      <c r="C193">
        <v>1770000</v>
      </c>
      <c r="D193">
        <v>1644000</v>
      </c>
      <c r="E193">
        <v>1676000</v>
      </c>
      <c r="F193">
        <v>1676000</v>
      </c>
      <c r="G193">
        <v>0</v>
      </c>
    </row>
    <row r="194" spans="1:7" x14ac:dyDescent="0.25">
      <c r="A194" s="21">
        <v>41100</v>
      </c>
      <c r="B194">
        <v>1630000</v>
      </c>
      <c r="C194">
        <v>1836000</v>
      </c>
      <c r="D194">
        <v>1580000</v>
      </c>
      <c r="E194">
        <v>1772000</v>
      </c>
      <c r="F194">
        <v>1772000</v>
      </c>
      <c r="G194">
        <v>100</v>
      </c>
    </row>
    <row r="195" spans="1:7" x14ac:dyDescent="0.25">
      <c r="A195" s="21">
        <v>41101</v>
      </c>
      <c r="B195">
        <v>1764000</v>
      </c>
      <c r="C195">
        <v>1822000</v>
      </c>
      <c r="D195">
        <v>1624000</v>
      </c>
      <c r="E195">
        <v>1652000</v>
      </c>
      <c r="F195">
        <v>1652000</v>
      </c>
      <c r="G195">
        <v>100</v>
      </c>
    </row>
    <row r="196" spans="1:7" x14ac:dyDescent="0.25">
      <c r="A196" s="21">
        <v>41102</v>
      </c>
      <c r="B196">
        <v>1740000</v>
      </c>
      <c r="C196">
        <v>1814000</v>
      </c>
      <c r="D196">
        <v>1608000</v>
      </c>
      <c r="E196">
        <v>1684000</v>
      </c>
      <c r="F196">
        <v>1684000</v>
      </c>
      <c r="G196">
        <v>100</v>
      </c>
    </row>
    <row r="197" spans="1:7" x14ac:dyDescent="0.25">
      <c r="A197" s="21">
        <v>41103</v>
      </c>
      <c r="B197">
        <v>1638000</v>
      </c>
      <c r="C197">
        <v>1642000</v>
      </c>
      <c r="D197">
        <v>1500000</v>
      </c>
      <c r="E197">
        <v>1504000</v>
      </c>
      <c r="F197">
        <v>1504000</v>
      </c>
      <c r="G197">
        <v>0</v>
      </c>
    </row>
    <row r="198" spans="1:7" x14ac:dyDescent="0.25">
      <c r="A198" s="21">
        <v>41106</v>
      </c>
      <c r="B198">
        <v>1490000</v>
      </c>
      <c r="C198">
        <v>1522000</v>
      </c>
      <c r="D198">
        <v>1426000</v>
      </c>
      <c r="E198">
        <v>1460000</v>
      </c>
      <c r="F198">
        <v>1460000</v>
      </c>
      <c r="G198">
        <v>0</v>
      </c>
    </row>
    <row r="199" spans="1:7" x14ac:dyDescent="0.25">
      <c r="A199" s="21">
        <v>41107</v>
      </c>
      <c r="B199">
        <v>1410000</v>
      </c>
      <c r="C199">
        <v>1492000</v>
      </c>
      <c r="D199">
        <v>1332000</v>
      </c>
      <c r="E199">
        <v>1348000</v>
      </c>
      <c r="F199">
        <v>1348000</v>
      </c>
      <c r="G199">
        <v>100</v>
      </c>
    </row>
    <row r="200" spans="1:7" x14ac:dyDescent="0.25">
      <c r="A200" s="21">
        <v>41108</v>
      </c>
      <c r="B200">
        <v>1366000</v>
      </c>
      <c r="C200">
        <v>1398000</v>
      </c>
      <c r="D200">
        <v>1306000</v>
      </c>
      <c r="E200">
        <v>1378000</v>
      </c>
      <c r="F200">
        <v>1378000</v>
      </c>
      <c r="G200">
        <v>0</v>
      </c>
    </row>
    <row r="201" spans="1:7" x14ac:dyDescent="0.25">
      <c r="A201" s="21">
        <v>41109</v>
      </c>
      <c r="B201">
        <v>1360000</v>
      </c>
      <c r="C201">
        <v>1422000</v>
      </c>
      <c r="D201">
        <v>1314000</v>
      </c>
      <c r="E201">
        <v>1314000</v>
      </c>
      <c r="F201">
        <v>1314000</v>
      </c>
      <c r="G201">
        <v>0</v>
      </c>
    </row>
    <row r="202" spans="1:7" x14ac:dyDescent="0.25">
      <c r="A202" s="21">
        <v>41110</v>
      </c>
      <c r="B202">
        <v>1394000</v>
      </c>
      <c r="C202">
        <v>1478000</v>
      </c>
      <c r="D202">
        <v>1358000</v>
      </c>
      <c r="E202">
        <v>1450000</v>
      </c>
      <c r="F202">
        <v>1450000</v>
      </c>
      <c r="G202">
        <v>0</v>
      </c>
    </row>
    <row r="203" spans="1:7" x14ac:dyDescent="0.25">
      <c r="A203" s="21">
        <v>41113</v>
      </c>
      <c r="B203">
        <v>1686000</v>
      </c>
      <c r="C203">
        <v>1784000</v>
      </c>
      <c r="D203">
        <v>1588000</v>
      </c>
      <c r="E203">
        <v>1638000</v>
      </c>
      <c r="F203">
        <v>1638000</v>
      </c>
      <c r="G203">
        <v>100</v>
      </c>
    </row>
    <row r="204" spans="1:7" x14ac:dyDescent="0.25">
      <c r="A204" s="21">
        <v>41114</v>
      </c>
      <c r="B204">
        <v>1644000</v>
      </c>
      <c r="C204">
        <v>1882000</v>
      </c>
      <c r="D204">
        <v>1634000</v>
      </c>
      <c r="E204">
        <v>1772000</v>
      </c>
      <c r="F204">
        <v>1772000</v>
      </c>
      <c r="G204">
        <v>100</v>
      </c>
    </row>
    <row r="205" spans="1:7" x14ac:dyDescent="0.25">
      <c r="A205" s="21">
        <v>41115</v>
      </c>
      <c r="B205">
        <v>1758000</v>
      </c>
      <c r="C205">
        <v>1888000</v>
      </c>
      <c r="D205">
        <v>1670000</v>
      </c>
      <c r="E205">
        <v>1728000</v>
      </c>
      <c r="F205">
        <v>1728000</v>
      </c>
      <c r="G205">
        <v>100</v>
      </c>
    </row>
    <row r="206" spans="1:7" x14ac:dyDescent="0.25">
      <c r="A206" s="21">
        <v>41116</v>
      </c>
      <c r="B206">
        <v>1518000</v>
      </c>
      <c r="C206">
        <v>1588000</v>
      </c>
      <c r="D206">
        <v>1462000</v>
      </c>
      <c r="E206">
        <v>1466000</v>
      </c>
      <c r="F206">
        <v>1466000</v>
      </c>
      <c r="G206">
        <v>0</v>
      </c>
    </row>
    <row r="207" spans="1:7" x14ac:dyDescent="0.25">
      <c r="A207" s="21">
        <v>41117</v>
      </c>
      <c r="B207">
        <v>1340000</v>
      </c>
      <c r="C207">
        <v>1420000</v>
      </c>
      <c r="D207">
        <v>1332000</v>
      </c>
      <c r="E207">
        <v>1380000</v>
      </c>
      <c r="F207">
        <v>1380000</v>
      </c>
      <c r="G207">
        <v>0</v>
      </c>
    </row>
    <row r="208" spans="1:7" x14ac:dyDescent="0.25">
      <c r="A208" s="21">
        <v>41120</v>
      </c>
      <c r="B208">
        <v>1362000</v>
      </c>
      <c r="C208">
        <v>1444000</v>
      </c>
      <c r="D208">
        <v>1326000</v>
      </c>
      <c r="E208">
        <v>1440000</v>
      </c>
      <c r="F208">
        <v>1440000</v>
      </c>
      <c r="G208">
        <v>0</v>
      </c>
    </row>
    <row r="209" spans="1:7" x14ac:dyDescent="0.25">
      <c r="A209" s="21">
        <v>41121</v>
      </c>
      <c r="B209">
        <v>1496000</v>
      </c>
      <c r="C209">
        <v>1526000</v>
      </c>
      <c r="D209">
        <v>1436000</v>
      </c>
      <c r="E209">
        <v>1512000</v>
      </c>
      <c r="F209">
        <v>1512000</v>
      </c>
      <c r="G209">
        <v>0</v>
      </c>
    </row>
    <row r="210" spans="1:7" x14ac:dyDescent="0.25">
      <c r="A210" s="21">
        <v>41122</v>
      </c>
      <c r="B210">
        <v>1460000</v>
      </c>
      <c r="C210">
        <v>1524000</v>
      </c>
      <c r="D210">
        <v>1416000</v>
      </c>
      <c r="E210">
        <v>1454000</v>
      </c>
      <c r="F210">
        <v>1454000</v>
      </c>
      <c r="G210">
        <v>100</v>
      </c>
    </row>
    <row r="211" spans="1:7" x14ac:dyDescent="0.25">
      <c r="A211" s="21">
        <v>41123</v>
      </c>
      <c r="B211">
        <v>1526000</v>
      </c>
      <c r="C211">
        <v>1558000</v>
      </c>
      <c r="D211">
        <v>1388000</v>
      </c>
      <c r="E211">
        <v>1388000</v>
      </c>
      <c r="F211">
        <v>1388000</v>
      </c>
      <c r="G211">
        <v>100</v>
      </c>
    </row>
    <row r="212" spans="1:7" x14ac:dyDescent="0.25">
      <c r="A212" s="21">
        <v>41124</v>
      </c>
      <c r="B212">
        <v>1286000</v>
      </c>
      <c r="C212">
        <v>1300000</v>
      </c>
      <c r="D212">
        <v>1202000</v>
      </c>
      <c r="E212">
        <v>1204000</v>
      </c>
      <c r="F212">
        <v>1204000</v>
      </c>
      <c r="G212">
        <v>0</v>
      </c>
    </row>
    <row r="213" spans="1:7" x14ac:dyDescent="0.25">
      <c r="A213" s="21">
        <v>41127</v>
      </c>
      <c r="B213">
        <v>1164000</v>
      </c>
      <c r="C213">
        <v>1176000</v>
      </c>
      <c r="D213">
        <v>1114000</v>
      </c>
      <c r="E213">
        <v>1144000</v>
      </c>
      <c r="F213">
        <v>1144000</v>
      </c>
      <c r="G213">
        <v>0</v>
      </c>
    </row>
    <row r="214" spans="1:7" x14ac:dyDescent="0.25">
      <c r="A214" s="21">
        <v>41128</v>
      </c>
      <c r="B214">
        <v>1106000</v>
      </c>
      <c r="C214">
        <v>1206000</v>
      </c>
      <c r="D214">
        <v>1092000</v>
      </c>
      <c r="E214">
        <v>1204000</v>
      </c>
      <c r="F214">
        <v>1204000</v>
      </c>
      <c r="G214">
        <v>0</v>
      </c>
    </row>
    <row r="215" spans="1:7" x14ac:dyDescent="0.25">
      <c r="A215" s="21">
        <v>41129</v>
      </c>
      <c r="B215">
        <v>1194000</v>
      </c>
      <c r="C215">
        <v>1214000</v>
      </c>
      <c r="D215">
        <v>1100000</v>
      </c>
      <c r="E215">
        <v>1102000</v>
      </c>
      <c r="F215">
        <v>1102000</v>
      </c>
      <c r="G215">
        <v>0</v>
      </c>
    </row>
    <row r="216" spans="1:7" x14ac:dyDescent="0.25">
      <c r="A216" s="21">
        <v>41130</v>
      </c>
      <c r="B216">
        <v>1120000</v>
      </c>
      <c r="C216">
        <v>1140000</v>
      </c>
      <c r="D216">
        <v>1068000</v>
      </c>
      <c r="E216">
        <v>1092000</v>
      </c>
      <c r="F216">
        <v>1092000</v>
      </c>
      <c r="G216">
        <v>0</v>
      </c>
    </row>
    <row r="217" spans="1:7" x14ac:dyDescent="0.25">
      <c r="A217" s="21">
        <v>41131</v>
      </c>
      <c r="B217">
        <v>1116000</v>
      </c>
      <c r="C217">
        <v>1130000</v>
      </c>
      <c r="D217">
        <v>1052000</v>
      </c>
      <c r="E217">
        <v>1054000</v>
      </c>
      <c r="F217">
        <v>1054000</v>
      </c>
      <c r="G217">
        <v>0</v>
      </c>
    </row>
    <row r="218" spans="1:7" x14ac:dyDescent="0.25">
      <c r="A218" s="21">
        <v>41134</v>
      </c>
      <c r="B218">
        <v>1064000</v>
      </c>
      <c r="C218">
        <v>1068000</v>
      </c>
      <c r="D218">
        <v>996000</v>
      </c>
      <c r="E218">
        <v>998000</v>
      </c>
      <c r="F218">
        <v>998000</v>
      </c>
      <c r="G218">
        <v>0</v>
      </c>
    </row>
    <row r="219" spans="1:7" x14ac:dyDescent="0.25">
      <c r="A219" s="21">
        <v>41135</v>
      </c>
      <c r="B219">
        <v>1012000</v>
      </c>
      <c r="C219">
        <v>1112000</v>
      </c>
      <c r="D219">
        <v>1000000</v>
      </c>
      <c r="E219">
        <v>1108000</v>
      </c>
      <c r="F219">
        <v>1108000</v>
      </c>
      <c r="G219">
        <v>0</v>
      </c>
    </row>
    <row r="220" spans="1:7" x14ac:dyDescent="0.25">
      <c r="A220" s="21">
        <v>41136</v>
      </c>
      <c r="B220">
        <v>1112000</v>
      </c>
      <c r="C220">
        <v>1124000</v>
      </c>
      <c r="D220">
        <v>1056000</v>
      </c>
      <c r="E220">
        <v>1110000</v>
      </c>
      <c r="F220">
        <v>1110000</v>
      </c>
      <c r="G220">
        <v>0</v>
      </c>
    </row>
    <row r="221" spans="1:7" x14ac:dyDescent="0.25">
      <c r="A221" s="21">
        <v>41137</v>
      </c>
      <c r="B221">
        <v>1104000</v>
      </c>
      <c r="C221">
        <v>1140000</v>
      </c>
      <c r="D221">
        <v>1064000</v>
      </c>
      <c r="E221">
        <v>1066000</v>
      </c>
      <c r="F221">
        <v>1066000</v>
      </c>
      <c r="G221">
        <v>0</v>
      </c>
    </row>
    <row r="222" spans="1:7" x14ac:dyDescent="0.25">
      <c r="A222" s="21">
        <v>41138</v>
      </c>
      <c r="B222">
        <v>1044000</v>
      </c>
      <c r="C222">
        <v>1074000</v>
      </c>
      <c r="D222">
        <v>990000</v>
      </c>
      <c r="E222">
        <v>1006000</v>
      </c>
      <c r="F222">
        <v>1006000</v>
      </c>
      <c r="G222">
        <v>0</v>
      </c>
    </row>
    <row r="223" spans="1:7" x14ac:dyDescent="0.25">
      <c r="A223" s="21">
        <v>41141</v>
      </c>
      <c r="B223">
        <v>1024000</v>
      </c>
      <c r="C223">
        <v>1058000</v>
      </c>
      <c r="D223">
        <v>1004000</v>
      </c>
      <c r="E223">
        <v>1010000</v>
      </c>
      <c r="F223">
        <v>1010000</v>
      </c>
      <c r="G223">
        <v>0</v>
      </c>
    </row>
    <row r="224" spans="1:7" x14ac:dyDescent="0.25">
      <c r="A224" s="21">
        <v>41142</v>
      </c>
      <c r="B224">
        <v>982000</v>
      </c>
      <c r="C224">
        <v>1080000</v>
      </c>
      <c r="D224">
        <v>974000</v>
      </c>
      <c r="E224">
        <v>1058000</v>
      </c>
      <c r="F224">
        <v>1058000</v>
      </c>
      <c r="G224">
        <v>100</v>
      </c>
    </row>
    <row r="225" spans="1:7" x14ac:dyDescent="0.25">
      <c r="A225" s="21">
        <v>41143</v>
      </c>
      <c r="B225">
        <v>1096000</v>
      </c>
      <c r="C225">
        <v>1120000</v>
      </c>
      <c r="D225">
        <v>1052000</v>
      </c>
      <c r="E225">
        <v>1076000</v>
      </c>
      <c r="F225">
        <v>1076000</v>
      </c>
      <c r="G225">
        <v>100</v>
      </c>
    </row>
    <row r="226" spans="1:7" x14ac:dyDescent="0.25">
      <c r="A226" s="21">
        <v>41144</v>
      </c>
      <c r="B226">
        <v>1088000</v>
      </c>
      <c r="C226">
        <v>1150000</v>
      </c>
      <c r="D226">
        <v>1082000</v>
      </c>
      <c r="E226">
        <v>1122000</v>
      </c>
      <c r="F226">
        <v>1122000</v>
      </c>
      <c r="G226">
        <v>100</v>
      </c>
    </row>
    <row r="227" spans="1:7" x14ac:dyDescent="0.25">
      <c r="A227" s="21">
        <v>41145</v>
      </c>
      <c r="B227">
        <v>1148000</v>
      </c>
      <c r="C227">
        <v>1154000</v>
      </c>
      <c r="D227">
        <v>1014000</v>
      </c>
      <c r="E227">
        <v>1030000</v>
      </c>
      <c r="F227">
        <v>1030000</v>
      </c>
      <c r="G227">
        <v>0</v>
      </c>
    </row>
    <row r="228" spans="1:7" x14ac:dyDescent="0.25">
      <c r="A228" s="21">
        <v>41148</v>
      </c>
      <c r="B228">
        <v>1014000</v>
      </c>
      <c r="C228">
        <v>1052000</v>
      </c>
      <c r="D228">
        <v>996000</v>
      </c>
      <c r="E228">
        <v>1048000</v>
      </c>
      <c r="F228">
        <v>1048000</v>
      </c>
      <c r="G228">
        <v>0</v>
      </c>
    </row>
    <row r="229" spans="1:7" x14ac:dyDescent="0.25">
      <c r="A229" s="21">
        <v>41149</v>
      </c>
      <c r="B229">
        <v>1076000</v>
      </c>
      <c r="C229">
        <v>1090000</v>
      </c>
      <c r="D229">
        <v>1046000</v>
      </c>
      <c r="E229">
        <v>1084000</v>
      </c>
      <c r="F229">
        <v>1084000</v>
      </c>
      <c r="G229">
        <v>0</v>
      </c>
    </row>
    <row r="230" spans="1:7" x14ac:dyDescent="0.25">
      <c r="A230" s="21">
        <v>41150</v>
      </c>
      <c r="B230">
        <v>1078000</v>
      </c>
      <c r="C230">
        <v>1096000</v>
      </c>
      <c r="D230">
        <v>1036000</v>
      </c>
      <c r="E230">
        <v>1094000</v>
      </c>
      <c r="F230">
        <v>1094000</v>
      </c>
      <c r="G230">
        <v>0</v>
      </c>
    </row>
    <row r="231" spans="1:7" x14ac:dyDescent="0.25">
      <c r="A231" s="21">
        <v>41151</v>
      </c>
      <c r="B231">
        <v>1142000</v>
      </c>
      <c r="C231">
        <v>1162000</v>
      </c>
      <c r="D231">
        <v>1110000</v>
      </c>
      <c r="E231">
        <v>1140000</v>
      </c>
      <c r="F231">
        <v>1140000</v>
      </c>
      <c r="G231">
        <v>0</v>
      </c>
    </row>
    <row r="232" spans="1:7" x14ac:dyDescent="0.25">
      <c r="A232" s="21">
        <v>41152</v>
      </c>
      <c r="B232">
        <v>1100000</v>
      </c>
      <c r="C232">
        <v>1152000</v>
      </c>
      <c r="D232">
        <v>1050000</v>
      </c>
      <c r="E232">
        <v>1060000</v>
      </c>
      <c r="F232">
        <v>1060000</v>
      </c>
      <c r="G232">
        <v>100</v>
      </c>
    </row>
    <row r="233" spans="1:7" x14ac:dyDescent="0.25">
      <c r="A233" s="21">
        <v>41156</v>
      </c>
      <c r="B233">
        <v>1074000</v>
      </c>
      <c r="C233">
        <v>1108000</v>
      </c>
      <c r="D233">
        <v>1042000</v>
      </c>
      <c r="E233">
        <v>1046000</v>
      </c>
      <c r="F233">
        <v>1046000</v>
      </c>
      <c r="G233">
        <v>0</v>
      </c>
    </row>
    <row r="234" spans="1:7" x14ac:dyDescent="0.25">
      <c r="A234" s="21">
        <v>41157</v>
      </c>
      <c r="B234">
        <v>1038000</v>
      </c>
      <c r="C234">
        <v>1048000</v>
      </c>
      <c r="D234">
        <v>980000</v>
      </c>
      <c r="E234">
        <v>990000</v>
      </c>
      <c r="F234">
        <v>990000</v>
      </c>
      <c r="G234">
        <v>0</v>
      </c>
    </row>
    <row r="235" spans="1:7" x14ac:dyDescent="0.25">
      <c r="A235" s="21">
        <v>41158</v>
      </c>
      <c r="B235">
        <v>946000</v>
      </c>
      <c r="C235">
        <v>950000</v>
      </c>
      <c r="D235">
        <v>784000</v>
      </c>
      <c r="E235">
        <v>784000</v>
      </c>
      <c r="F235">
        <v>784000</v>
      </c>
      <c r="G235">
        <v>0</v>
      </c>
    </row>
    <row r="236" spans="1:7" x14ac:dyDescent="0.25">
      <c r="A236" s="21">
        <v>41159</v>
      </c>
      <c r="B236">
        <v>754000</v>
      </c>
      <c r="C236">
        <v>759800</v>
      </c>
      <c r="D236">
        <v>692200</v>
      </c>
      <c r="E236">
        <v>694400</v>
      </c>
      <c r="F236">
        <v>694400</v>
      </c>
      <c r="G236">
        <v>100</v>
      </c>
    </row>
    <row r="237" spans="1:7" x14ac:dyDescent="0.25">
      <c r="A237" s="21">
        <v>41162</v>
      </c>
      <c r="B237">
        <v>718800</v>
      </c>
      <c r="C237">
        <v>777800</v>
      </c>
      <c r="D237">
        <v>673000</v>
      </c>
      <c r="E237">
        <v>772600</v>
      </c>
      <c r="F237">
        <v>772600</v>
      </c>
      <c r="G237">
        <v>200</v>
      </c>
    </row>
    <row r="238" spans="1:7" x14ac:dyDescent="0.25">
      <c r="A238" s="21">
        <v>41163</v>
      </c>
      <c r="B238">
        <v>767000</v>
      </c>
      <c r="C238">
        <v>786800</v>
      </c>
      <c r="D238">
        <v>725400</v>
      </c>
      <c r="E238">
        <v>761200</v>
      </c>
      <c r="F238">
        <v>761200</v>
      </c>
      <c r="G238">
        <v>300</v>
      </c>
    </row>
    <row r="239" spans="1:7" x14ac:dyDescent="0.25">
      <c r="A239" s="21">
        <v>41164</v>
      </c>
      <c r="B239">
        <v>729200</v>
      </c>
      <c r="C239">
        <v>769600</v>
      </c>
      <c r="D239">
        <v>708400</v>
      </c>
      <c r="E239">
        <v>718000</v>
      </c>
      <c r="F239">
        <v>718000</v>
      </c>
      <c r="G239">
        <v>300</v>
      </c>
    </row>
    <row r="240" spans="1:7" x14ac:dyDescent="0.25">
      <c r="A240" s="21">
        <v>41165</v>
      </c>
      <c r="B240">
        <v>719200</v>
      </c>
      <c r="C240">
        <v>743800</v>
      </c>
      <c r="D240">
        <v>604600</v>
      </c>
      <c r="E240">
        <v>614000</v>
      </c>
      <c r="F240">
        <v>614000</v>
      </c>
      <c r="G240">
        <v>400</v>
      </c>
    </row>
    <row r="241" spans="1:7" x14ac:dyDescent="0.25">
      <c r="A241" s="21">
        <v>41166</v>
      </c>
      <c r="B241">
        <v>591200</v>
      </c>
      <c r="C241">
        <v>664000</v>
      </c>
      <c r="D241">
        <v>570200</v>
      </c>
      <c r="E241">
        <v>653600</v>
      </c>
      <c r="F241">
        <v>653600</v>
      </c>
      <c r="G241">
        <v>300</v>
      </c>
    </row>
    <row r="242" spans="1:7" x14ac:dyDescent="0.25">
      <c r="A242" s="21">
        <v>41169</v>
      </c>
      <c r="B242">
        <v>678600</v>
      </c>
      <c r="C242">
        <v>679000</v>
      </c>
      <c r="D242">
        <v>642000</v>
      </c>
      <c r="E242">
        <v>643400</v>
      </c>
      <c r="F242">
        <v>643400</v>
      </c>
      <c r="G242">
        <v>200</v>
      </c>
    </row>
    <row r="243" spans="1:7" x14ac:dyDescent="0.25">
      <c r="A243" s="21">
        <v>41170</v>
      </c>
      <c r="B243">
        <v>651400</v>
      </c>
      <c r="C243">
        <v>664200</v>
      </c>
      <c r="D243">
        <v>605200</v>
      </c>
      <c r="E243">
        <v>610200</v>
      </c>
      <c r="F243">
        <v>610200</v>
      </c>
      <c r="G243">
        <v>200</v>
      </c>
    </row>
    <row r="244" spans="1:7" x14ac:dyDescent="0.25">
      <c r="A244" s="21">
        <v>41171</v>
      </c>
      <c r="B244">
        <v>588600</v>
      </c>
      <c r="C244">
        <v>614600</v>
      </c>
      <c r="D244">
        <v>583800</v>
      </c>
      <c r="E244">
        <v>606800</v>
      </c>
      <c r="F244">
        <v>606800</v>
      </c>
      <c r="G244">
        <v>300</v>
      </c>
    </row>
    <row r="245" spans="1:7" x14ac:dyDescent="0.25">
      <c r="A245" s="21">
        <v>41172</v>
      </c>
      <c r="B245">
        <v>617400</v>
      </c>
      <c r="C245">
        <v>637600</v>
      </c>
      <c r="D245">
        <v>594000</v>
      </c>
      <c r="E245">
        <v>595000</v>
      </c>
      <c r="F245">
        <v>595000</v>
      </c>
      <c r="G245">
        <v>300</v>
      </c>
    </row>
    <row r="246" spans="1:7" x14ac:dyDescent="0.25">
      <c r="A246" s="21">
        <v>41173</v>
      </c>
      <c r="B246">
        <v>595800</v>
      </c>
      <c r="C246">
        <v>606400</v>
      </c>
      <c r="D246">
        <v>570000</v>
      </c>
      <c r="E246">
        <v>585200</v>
      </c>
      <c r="F246">
        <v>585200</v>
      </c>
      <c r="G246">
        <v>300</v>
      </c>
    </row>
    <row r="247" spans="1:7" x14ac:dyDescent="0.25">
      <c r="A247" s="21">
        <v>41176</v>
      </c>
      <c r="B247">
        <v>599800</v>
      </c>
      <c r="C247">
        <v>605600</v>
      </c>
      <c r="D247">
        <v>560400</v>
      </c>
      <c r="E247">
        <v>569000</v>
      </c>
      <c r="F247">
        <v>569000</v>
      </c>
      <c r="G247">
        <v>300</v>
      </c>
    </row>
    <row r="248" spans="1:7" x14ac:dyDescent="0.25">
      <c r="A248" s="21">
        <v>41177</v>
      </c>
      <c r="B248">
        <v>557000</v>
      </c>
      <c r="C248">
        <v>660000</v>
      </c>
      <c r="D248">
        <v>556800</v>
      </c>
      <c r="E248">
        <v>657800</v>
      </c>
      <c r="F248">
        <v>657800</v>
      </c>
      <c r="G248">
        <v>400</v>
      </c>
    </row>
    <row r="249" spans="1:7" x14ac:dyDescent="0.25">
      <c r="A249" s="21">
        <v>41178</v>
      </c>
      <c r="B249">
        <v>682400</v>
      </c>
      <c r="C249">
        <v>737400</v>
      </c>
      <c r="D249">
        <v>664200</v>
      </c>
      <c r="E249">
        <v>707400</v>
      </c>
      <c r="F249">
        <v>707400</v>
      </c>
      <c r="G249">
        <v>500</v>
      </c>
    </row>
    <row r="250" spans="1:7" x14ac:dyDescent="0.25">
      <c r="A250" s="21">
        <v>41179</v>
      </c>
      <c r="B250">
        <v>664200</v>
      </c>
      <c r="C250">
        <v>686000</v>
      </c>
      <c r="D250">
        <v>580600</v>
      </c>
      <c r="E250">
        <v>583000</v>
      </c>
      <c r="F250">
        <v>583000</v>
      </c>
      <c r="G250">
        <v>300</v>
      </c>
    </row>
    <row r="251" spans="1:7" x14ac:dyDescent="0.25">
      <c r="A251" s="21">
        <v>41180</v>
      </c>
      <c r="B251">
        <v>610800</v>
      </c>
      <c r="C251">
        <v>629600</v>
      </c>
      <c r="D251">
        <v>582000</v>
      </c>
      <c r="E251">
        <v>618400</v>
      </c>
      <c r="F251">
        <v>618400</v>
      </c>
      <c r="G251">
        <v>200</v>
      </c>
    </row>
    <row r="252" spans="1:7" x14ac:dyDescent="0.25">
      <c r="A252" s="21">
        <v>41183</v>
      </c>
      <c r="B252">
        <v>588600</v>
      </c>
      <c r="C252">
        <v>639200</v>
      </c>
      <c r="D252">
        <v>557000</v>
      </c>
      <c r="E252">
        <v>631000</v>
      </c>
      <c r="F252">
        <v>631000</v>
      </c>
      <c r="G252">
        <v>300</v>
      </c>
    </row>
    <row r="253" spans="1:7" x14ac:dyDescent="0.25">
      <c r="A253" s="21">
        <v>41184</v>
      </c>
      <c r="B253">
        <v>614000</v>
      </c>
      <c r="C253">
        <v>649600</v>
      </c>
      <c r="D253">
        <v>601600</v>
      </c>
      <c r="E253">
        <v>604400</v>
      </c>
      <c r="F253">
        <v>604400</v>
      </c>
      <c r="G253">
        <v>200</v>
      </c>
    </row>
    <row r="254" spans="1:7" x14ac:dyDescent="0.25">
      <c r="A254" s="21">
        <v>41185</v>
      </c>
      <c r="B254">
        <v>607600</v>
      </c>
      <c r="C254">
        <v>635800</v>
      </c>
      <c r="D254">
        <v>586000</v>
      </c>
      <c r="E254">
        <v>600200</v>
      </c>
      <c r="F254">
        <v>600200</v>
      </c>
      <c r="G254">
        <v>300</v>
      </c>
    </row>
    <row r="255" spans="1:7" x14ac:dyDescent="0.25">
      <c r="A255" s="21">
        <v>41186</v>
      </c>
      <c r="B255">
        <v>591000</v>
      </c>
      <c r="C255">
        <v>599400</v>
      </c>
      <c r="D255">
        <v>572000</v>
      </c>
      <c r="E255">
        <v>572800</v>
      </c>
      <c r="F255">
        <v>572800</v>
      </c>
      <c r="G255">
        <v>200</v>
      </c>
    </row>
    <row r="256" spans="1:7" x14ac:dyDescent="0.25">
      <c r="A256" s="21">
        <v>41187</v>
      </c>
      <c r="B256">
        <v>537200</v>
      </c>
      <c r="C256">
        <v>570600</v>
      </c>
      <c r="D256">
        <v>524000</v>
      </c>
      <c r="E256">
        <v>555600</v>
      </c>
      <c r="F256">
        <v>555600</v>
      </c>
      <c r="G256">
        <v>300</v>
      </c>
    </row>
    <row r="257" spans="1:7" x14ac:dyDescent="0.25">
      <c r="A257" s="21">
        <v>41190</v>
      </c>
      <c r="B257">
        <v>572200</v>
      </c>
      <c r="C257">
        <v>580800</v>
      </c>
      <c r="D257">
        <v>558000</v>
      </c>
      <c r="E257">
        <v>569200</v>
      </c>
      <c r="F257">
        <v>569200</v>
      </c>
      <c r="G257">
        <v>100</v>
      </c>
    </row>
    <row r="258" spans="1:7" x14ac:dyDescent="0.25">
      <c r="A258" s="21">
        <v>41191</v>
      </c>
      <c r="B258">
        <v>571000</v>
      </c>
      <c r="C258">
        <v>623200</v>
      </c>
      <c r="D258">
        <v>565200</v>
      </c>
      <c r="E258">
        <v>616400</v>
      </c>
      <c r="F258">
        <v>616400</v>
      </c>
      <c r="G258">
        <v>300</v>
      </c>
    </row>
    <row r="259" spans="1:7" x14ac:dyDescent="0.25">
      <c r="A259" s="21">
        <v>41192</v>
      </c>
      <c r="B259">
        <v>605000</v>
      </c>
      <c r="C259">
        <v>632000</v>
      </c>
      <c r="D259">
        <v>595600</v>
      </c>
      <c r="E259">
        <v>603000</v>
      </c>
      <c r="F259">
        <v>603000</v>
      </c>
      <c r="G259">
        <v>300</v>
      </c>
    </row>
    <row r="260" spans="1:7" x14ac:dyDescent="0.25">
      <c r="A260" s="21">
        <v>41193</v>
      </c>
      <c r="B260">
        <v>585400</v>
      </c>
      <c r="C260">
        <v>595800</v>
      </c>
      <c r="D260">
        <v>570600</v>
      </c>
      <c r="E260">
        <v>587600</v>
      </c>
      <c r="F260">
        <v>587600</v>
      </c>
      <c r="G260">
        <v>300</v>
      </c>
    </row>
    <row r="261" spans="1:7" x14ac:dyDescent="0.25">
      <c r="A261" s="21">
        <v>41194</v>
      </c>
      <c r="B261">
        <v>568600</v>
      </c>
      <c r="C261">
        <v>605000</v>
      </c>
      <c r="D261">
        <v>557200</v>
      </c>
      <c r="E261">
        <v>595800</v>
      </c>
      <c r="F261">
        <v>595800</v>
      </c>
      <c r="G261">
        <v>300</v>
      </c>
    </row>
    <row r="262" spans="1:7" x14ac:dyDescent="0.25">
      <c r="A262" s="21">
        <v>41197</v>
      </c>
      <c r="B262">
        <v>587200</v>
      </c>
      <c r="C262">
        <v>612200</v>
      </c>
      <c r="D262">
        <v>552000</v>
      </c>
      <c r="E262">
        <v>555800</v>
      </c>
      <c r="F262">
        <v>555800</v>
      </c>
      <c r="G262">
        <v>300</v>
      </c>
    </row>
    <row r="263" spans="1:7" x14ac:dyDescent="0.25">
      <c r="A263" s="21">
        <v>41198</v>
      </c>
      <c r="B263">
        <v>536000</v>
      </c>
      <c r="C263">
        <v>545400</v>
      </c>
      <c r="D263">
        <v>524400</v>
      </c>
      <c r="E263">
        <v>529800</v>
      </c>
      <c r="F263">
        <v>529800</v>
      </c>
      <c r="G263">
        <v>300</v>
      </c>
    </row>
    <row r="264" spans="1:7" x14ac:dyDescent="0.25">
      <c r="A264" s="21">
        <v>41199</v>
      </c>
      <c r="B264">
        <v>529600</v>
      </c>
      <c r="C264">
        <v>540000</v>
      </c>
      <c r="D264">
        <v>510000</v>
      </c>
      <c r="E264">
        <v>516000</v>
      </c>
      <c r="F264">
        <v>516000</v>
      </c>
      <c r="G264">
        <v>200</v>
      </c>
    </row>
    <row r="265" spans="1:7" x14ac:dyDescent="0.25">
      <c r="A265" s="21">
        <v>41200</v>
      </c>
      <c r="B265">
        <v>522200</v>
      </c>
      <c r="C265">
        <v>528800</v>
      </c>
      <c r="D265">
        <v>500800</v>
      </c>
      <c r="E265">
        <v>512600</v>
      </c>
      <c r="F265">
        <v>512600</v>
      </c>
      <c r="G265">
        <v>400</v>
      </c>
    </row>
    <row r="266" spans="1:7" x14ac:dyDescent="0.25">
      <c r="A266" s="21">
        <v>41201</v>
      </c>
      <c r="B266">
        <v>522400</v>
      </c>
      <c r="C266">
        <v>590200</v>
      </c>
      <c r="D266">
        <v>521200</v>
      </c>
      <c r="E266">
        <v>579200</v>
      </c>
      <c r="F266">
        <v>579200</v>
      </c>
      <c r="G266">
        <v>500</v>
      </c>
    </row>
    <row r="267" spans="1:7" x14ac:dyDescent="0.25">
      <c r="A267" s="21">
        <v>41204</v>
      </c>
      <c r="B267">
        <v>575600</v>
      </c>
      <c r="C267">
        <v>610600</v>
      </c>
      <c r="D267">
        <v>563200</v>
      </c>
      <c r="E267">
        <v>564800</v>
      </c>
      <c r="F267">
        <v>564800</v>
      </c>
      <c r="G267">
        <v>400</v>
      </c>
    </row>
    <row r="268" spans="1:7" x14ac:dyDescent="0.25">
      <c r="A268" s="21">
        <v>41205</v>
      </c>
      <c r="B268">
        <v>627200</v>
      </c>
      <c r="C268">
        <v>668400</v>
      </c>
      <c r="D268">
        <v>620000</v>
      </c>
      <c r="E268">
        <v>653000</v>
      </c>
      <c r="F268">
        <v>653000</v>
      </c>
      <c r="G268">
        <v>400</v>
      </c>
    </row>
    <row r="269" spans="1:7" x14ac:dyDescent="0.25">
      <c r="A269" s="21">
        <v>41206</v>
      </c>
      <c r="B269">
        <v>631600</v>
      </c>
      <c r="C269">
        <v>668400</v>
      </c>
      <c r="D269">
        <v>627400</v>
      </c>
      <c r="E269">
        <v>659000</v>
      </c>
      <c r="F269">
        <v>659000</v>
      </c>
      <c r="G269">
        <v>300</v>
      </c>
    </row>
    <row r="270" spans="1:7" x14ac:dyDescent="0.25">
      <c r="A270" s="21">
        <v>41207</v>
      </c>
      <c r="B270">
        <v>613200</v>
      </c>
      <c r="C270">
        <v>655800</v>
      </c>
      <c r="D270">
        <v>606600</v>
      </c>
      <c r="E270">
        <v>622000</v>
      </c>
      <c r="F270">
        <v>622000</v>
      </c>
      <c r="G270">
        <v>400</v>
      </c>
    </row>
    <row r="271" spans="1:7" x14ac:dyDescent="0.25">
      <c r="A271" s="21">
        <v>41208</v>
      </c>
      <c r="B271">
        <v>622800</v>
      </c>
      <c r="C271">
        <v>653400</v>
      </c>
      <c r="D271">
        <v>601000</v>
      </c>
      <c r="E271">
        <v>618600</v>
      </c>
      <c r="F271">
        <v>618600</v>
      </c>
      <c r="G271">
        <v>300</v>
      </c>
    </row>
    <row r="272" spans="1:7" x14ac:dyDescent="0.25">
      <c r="A272" s="21">
        <v>41213</v>
      </c>
      <c r="B272">
        <v>594800</v>
      </c>
      <c r="C272">
        <v>656400</v>
      </c>
      <c r="D272">
        <v>592400</v>
      </c>
      <c r="E272">
        <v>641400</v>
      </c>
      <c r="F272">
        <v>641400</v>
      </c>
      <c r="G272">
        <v>200</v>
      </c>
    </row>
    <row r="273" spans="1:7" x14ac:dyDescent="0.25">
      <c r="A273" s="21">
        <v>41214</v>
      </c>
      <c r="B273">
        <v>630000</v>
      </c>
      <c r="C273">
        <v>633000</v>
      </c>
      <c r="D273">
        <v>538000</v>
      </c>
      <c r="E273">
        <v>538000</v>
      </c>
      <c r="F273">
        <v>538000</v>
      </c>
      <c r="G273">
        <v>300</v>
      </c>
    </row>
    <row r="274" spans="1:7" x14ac:dyDescent="0.25">
      <c r="A274" s="21">
        <v>41215</v>
      </c>
      <c r="B274">
        <v>522400</v>
      </c>
      <c r="C274">
        <v>568800</v>
      </c>
      <c r="D274">
        <v>518800</v>
      </c>
      <c r="E274">
        <v>563600</v>
      </c>
      <c r="F274">
        <v>563600</v>
      </c>
      <c r="G274">
        <v>400</v>
      </c>
    </row>
    <row r="275" spans="1:7" x14ac:dyDescent="0.25">
      <c r="A275" s="21">
        <v>41218</v>
      </c>
      <c r="B275">
        <v>578200</v>
      </c>
      <c r="C275">
        <v>613600</v>
      </c>
      <c r="D275">
        <v>571200</v>
      </c>
      <c r="E275">
        <v>583400</v>
      </c>
      <c r="F275">
        <v>583400</v>
      </c>
      <c r="G275">
        <v>300</v>
      </c>
    </row>
    <row r="276" spans="1:7" x14ac:dyDescent="0.25">
      <c r="A276" s="21">
        <v>41219</v>
      </c>
      <c r="B276">
        <v>574000</v>
      </c>
      <c r="C276">
        <v>586200</v>
      </c>
      <c r="D276">
        <v>528000</v>
      </c>
      <c r="E276">
        <v>540000</v>
      </c>
      <c r="F276">
        <v>540000</v>
      </c>
      <c r="G276">
        <v>300</v>
      </c>
    </row>
    <row r="277" spans="1:7" x14ac:dyDescent="0.25">
      <c r="A277" s="21">
        <v>41220</v>
      </c>
      <c r="B277">
        <v>568000</v>
      </c>
      <c r="C277">
        <v>642000</v>
      </c>
      <c r="D277">
        <v>560200</v>
      </c>
      <c r="E277">
        <v>626800</v>
      </c>
      <c r="F277">
        <v>626800</v>
      </c>
      <c r="G277">
        <v>600</v>
      </c>
    </row>
    <row r="278" spans="1:7" x14ac:dyDescent="0.25">
      <c r="A278" s="21">
        <v>41221</v>
      </c>
      <c r="B278">
        <v>624000</v>
      </c>
      <c r="C278">
        <v>642000</v>
      </c>
      <c r="D278">
        <v>594000</v>
      </c>
      <c r="E278">
        <v>634400</v>
      </c>
      <c r="F278">
        <v>634400</v>
      </c>
      <c r="G278">
        <v>400</v>
      </c>
    </row>
    <row r="279" spans="1:7" x14ac:dyDescent="0.25">
      <c r="A279" s="21">
        <v>41222</v>
      </c>
      <c r="B279">
        <v>647200</v>
      </c>
      <c r="C279">
        <v>649800</v>
      </c>
      <c r="D279">
        <v>594400</v>
      </c>
      <c r="E279">
        <v>634000</v>
      </c>
      <c r="F279">
        <v>634000</v>
      </c>
      <c r="G279">
        <v>300</v>
      </c>
    </row>
    <row r="280" spans="1:7" x14ac:dyDescent="0.25">
      <c r="A280" s="21">
        <v>41225</v>
      </c>
      <c r="B280">
        <v>617400</v>
      </c>
      <c r="C280">
        <v>618600</v>
      </c>
      <c r="D280">
        <v>548200</v>
      </c>
      <c r="E280">
        <v>552000</v>
      </c>
      <c r="F280">
        <v>552000</v>
      </c>
      <c r="G280">
        <v>400</v>
      </c>
    </row>
    <row r="281" spans="1:7" x14ac:dyDescent="0.25">
      <c r="A281" s="21">
        <v>41226</v>
      </c>
      <c r="B281">
        <v>577000</v>
      </c>
      <c r="C281">
        <v>584000</v>
      </c>
      <c r="D281">
        <v>525000</v>
      </c>
      <c r="E281">
        <v>553200</v>
      </c>
      <c r="F281">
        <v>553200</v>
      </c>
      <c r="G281">
        <v>400</v>
      </c>
    </row>
    <row r="282" spans="1:7" x14ac:dyDescent="0.25">
      <c r="A282" s="21">
        <v>41227</v>
      </c>
      <c r="B282">
        <v>522800</v>
      </c>
      <c r="C282">
        <v>607600</v>
      </c>
      <c r="D282">
        <v>518800</v>
      </c>
      <c r="E282">
        <v>588200</v>
      </c>
      <c r="F282">
        <v>588200</v>
      </c>
      <c r="G282">
        <v>500</v>
      </c>
    </row>
    <row r="283" spans="1:7" x14ac:dyDescent="0.25">
      <c r="A283" s="21">
        <v>41228</v>
      </c>
      <c r="B283">
        <v>588400</v>
      </c>
      <c r="C283">
        <v>638600</v>
      </c>
      <c r="D283">
        <v>567400</v>
      </c>
      <c r="E283">
        <v>601000</v>
      </c>
      <c r="F283">
        <v>601000</v>
      </c>
      <c r="G283">
        <v>500</v>
      </c>
    </row>
    <row r="284" spans="1:7" x14ac:dyDescent="0.25">
      <c r="A284" s="21">
        <v>41229</v>
      </c>
      <c r="B284">
        <v>587000</v>
      </c>
      <c r="C284">
        <v>629600</v>
      </c>
      <c r="D284">
        <v>544400</v>
      </c>
      <c r="E284">
        <v>547400</v>
      </c>
      <c r="F284">
        <v>547400</v>
      </c>
      <c r="G284">
        <v>500</v>
      </c>
    </row>
    <row r="285" spans="1:7" x14ac:dyDescent="0.25">
      <c r="A285" s="21">
        <v>41232</v>
      </c>
      <c r="B285">
        <v>506800</v>
      </c>
      <c r="C285">
        <v>509000</v>
      </c>
      <c r="D285">
        <v>451800</v>
      </c>
      <c r="E285">
        <v>452800</v>
      </c>
      <c r="F285">
        <v>452800</v>
      </c>
      <c r="G285">
        <v>500</v>
      </c>
    </row>
    <row r="286" spans="1:7" x14ac:dyDescent="0.25">
      <c r="A286" s="21">
        <v>41233</v>
      </c>
      <c r="B286">
        <v>440600</v>
      </c>
      <c r="C286">
        <v>455600</v>
      </c>
      <c r="D286">
        <v>433200</v>
      </c>
      <c r="E286">
        <v>435000</v>
      </c>
      <c r="F286">
        <v>435000</v>
      </c>
      <c r="G286">
        <v>400</v>
      </c>
    </row>
    <row r="287" spans="1:7" x14ac:dyDescent="0.25">
      <c r="A287" s="21">
        <v>41234</v>
      </c>
      <c r="B287">
        <v>432200</v>
      </c>
      <c r="C287">
        <v>449000</v>
      </c>
      <c r="D287">
        <v>418400</v>
      </c>
      <c r="E287">
        <v>441000</v>
      </c>
      <c r="F287">
        <v>441000</v>
      </c>
      <c r="G287">
        <v>200</v>
      </c>
    </row>
    <row r="288" spans="1:7" x14ac:dyDescent="0.25">
      <c r="A288" s="21">
        <v>41236</v>
      </c>
      <c r="B288">
        <v>420800</v>
      </c>
      <c r="C288">
        <v>428200</v>
      </c>
      <c r="D288">
        <v>403600</v>
      </c>
      <c r="E288">
        <v>404000</v>
      </c>
      <c r="F288">
        <v>404000</v>
      </c>
      <c r="G288">
        <v>100</v>
      </c>
    </row>
    <row r="289" spans="1:7" x14ac:dyDescent="0.25">
      <c r="A289" s="21">
        <v>41239</v>
      </c>
      <c r="B289">
        <v>418200</v>
      </c>
      <c r="C289">
        <v>423400</v>
      </c>
      <c r="D289">
        <v>395400</v>
      </c>
      <c r="E289">
        <v>395600</v>
      </c>
      <c r="F289">
        <v>395600</v>
      </c>
      <c r="G289">
        <v>300</v>
      </c>
    </row>
    <row r="290" spans="1:7" x14ac:dyDescent="0.25">
      <c r="A290" s="21">
        <v>41240</v>
      </c>
      <c r="B290">
        <v>391200</v>
      </c>
      <c r="C290">
        <v>414600</v>
      </c>
      <c r="D290">
        <v>384400</v>
      </c>
      <c r="E290">
        <v>411200</v>
      </c>
      <c r="F290">
        <v>411200</v>
      </c>
      <c r="G290">
        <v>500</v>
      </c>
    </row>
    <row r="291" spans="1:7" x14ac:dyDescent="0.25">
      <c r="A291" s="21">
        <v>41241</v>
      </c>
      <c r="B291">
        <v>427000</v>
      </c>
      <c r="C291">
        <v>444000</v>
      </c>
      <c r="D291">
        <v>386600</v>
      </c>
      <c r="E291">
        <v>389400</v>
      </c>
      <c r="F291">
        <v>389400</v>
      </c>
      <c r="G291">
        <v>600</v>
      </c>
    </row>
    <row r="292" spans="1:7" x14ac:dyDescent="0.25">
      <c r="A292" s="21">
        <v>41242</v>
      </c>
      <c r="B292">
        <v>377400</v>
      </c>
      <c r="C292">
        <v>396000</v>
      </c>
      <c r="D292">
        <v>374000</v>
      </c>
      <c r="E292">
        <v>378200</v>
      </c>
      <c r="F292">
        <v>378200</v>
      </c>
      <c r="G292">
        <v>400</v>
      </c>
    </row>
    <row r="293" spans="1:7" x14ac:dyDescent="0.25">
      <c r="A293" s="21">
        <v>41243</v>
      </c>
      <c r="B293">
        <v>371800</v>
      </c>
      <c r="C293">
        <v>399800</v>
      </c>
      <c r="D293">
        <v>371600</v>
      </c>
      <c r="E293">
        <v>391400</v>
      </c>
      <c r="F293">
        <v>391400</v>
      </c>
      <c r="G293">
        <v>300</v>
      </c>
    </row>
    <row r="294" spans="1:7" x14ac:dyDescent="0.25">
      <c r="A294" s="21">
        <v>41246</v>
      </c>
      <c r="B294">
        <v>372200</v>
      </c>
      <c r="C294">
        <v>410000</v>
      </c>
      <c r="D294">
        <v>371200</v>
      </c>
      <c r="E294">
        <v>407200</v>
      </c>
      <c r="F294">
        <v>407200</v>
      </c>
      <c r="G294">
        <v>400</v>
      </c>
    </row>
    <row r="295" spans="1:7" x14ac:dyDescent="0.25">
      <c r="A295" s="21">
        <v>41247</v>
      </c>
      <c r="B295">
        <v>413200</v>
      </c>
      <c r="C295">
        <v>433600</v>
      </c>
      <c r="D295">
        <v>401400</v>
      </c>
      <c r="E295">
        <v>421400</v>
      </c>
      <c r="F295">
        <v>421400</v>
      </c>
      <c r="G295">
        <v>400</v>
      </c>
    </row>
    <row r="296" spans="1:7" x14ac:dyDescent="0.25">
      <c r="A296" s="21">
        <v>41248</v>
      </c>
      <c r="B296">
        <v>421400</v>
      </c>
      <c r="C296">
        <v>441200</v>
      </c>
      <c r="D296">
        <v>402800</v>
      </c>
      <c r="E296">
        <v>408200</v>
      </c>
      <c r="F296">
        <v>408200</v>
      </c>
      <c r="G296">
        <v>400</v>
      </c>
    </row>
    <row r="297" spans="1:7" x14ac:dyDescent="0.25">
      <c r="A297" s="21">
        <v>41249</v>
      </c>
      <c r="B297">
        <v>406600</v>
      </c>
      <c r="C297">
        <v>423200</v>
      </c>
      <c r="D297">
        <v>403800</v>
      </c>
      <c r="E297">
        <v>416000</v>
      </c>
      <c r="F297">
        <v>416000</v>
      </c>
      <c r="G297">
        <v>300</v>
      </c>
    </row>
    <row r="298" spans="1:7" x14ac:dyDescent="0.25">
      <c r="A298" s="21">
        <v>41250</v>
      </c>
      <c r="B298">
        <v>402600</v>
      </c>
      <c r="C298">
        <v>422000</v>
      </c>
      <c r="D298">
        <v>385600</v>
      </c>
      <c r="E298">
        <v>387600</v>
      </c>
      <c r="F298">
        <v>387600</v>
      </c>
      <c r="G298">
        <v>300</v>
      </c>
    </row>
    <row r="299" spans="1:7" x14ac:dyDescent="0.25">
      <c r="A299" s="21">
        <v>41253</v>
      </c>
      <c r="B299">
        <v>394200</v>
      </c>
      <c r="C299">
        <v>404400</v>
      </c>
      <c r="D299">
        <v>389200</v>
      </c>
      <c r="E299">
        <v>397600</v>
      </c>
      <c r="F299">
        <v>397600</v>
      </c>
      <c r="G299">
        <v>200</v>
      </c>
    </row>
    <row r="300" spans="1:7" x14ac:dyDescent="0.25">
      <c r="A300" s="21">
        <v>41254</v>
      </c>
      <c r="B300">
        <v>387000</v>
      </c>
      <c r="C300">
        <v>392800</v>
      </c>
      <c r="D300">
        <v>370800</v>
      </c>
      <c r="E300">
        <v>370800</v>
      </c>
      <c r="F300">
        <v>370800</v>
      </c>
      <c r="G300">
        <v>400</v>
      </c>
    </row>
    <row r="301" spans="1:7" x14ac:dyDescent="0.25">
      <c r="A301" s="21">
        <v>41255</v>
      </c>
      <c r="B301">
        <v>368000</v>
      </c>
      <c r="C301">
        <v>391000</v>
      </c>
      <c r="D301">
        <v>364000</v>
      </c>
      <c r="E301">
        <v>389200</v>
      </c>
      <c r="F301">
        <v>389200</v>
      </c>
      <c r="G301">
        <v>400</v>
      </c>
    </row>
    <row r="302" spans="1:7" x14ac:dyDescent="0.25">
      <c r="A302" s="21">
        <v>41256</v>
      </c>
      <c r="B302">
        <v>387600</v>
      </c>
      <c r="C302">
        <v>416000</v>
      </c>
      <c r="D302">
        <v>383400</v>
      </c>
      <c r="E302">
        <v>403400</v>
      </c>
      <c r="F302">
        <v>403400</v>
      </c>
      <c r="G302">
        <v>400</v>
      </c>
    </row>
    <row r="303" spans="1:7" x14ac:dyDescent="0.25">
      <c r="A303" s="21">
        <v>41257</v>
      </c>
      <c r="B303">
        <v>407400</v>
      </c>
      <c r="C303">
        <v>419600</v>
      </c>
      <c r="D303">
        <v>402800</v>
      </c>
      <c r="E303">
        <v>409200</v>
      </c>
      <c r="F303">
        <v>409200</v>
      </c>
      <c r="G303">
        <v>300</v>
      </c>
    </row>
    <row r="304" spans="1:7" x14ac:dyDescent="0.25">
      <c r="A304" s="21">
        <v>41260</v>
      </c>
      <c r="B304">
        <v>412000</v>
      </c>
      <c r="C304">
        <v>413000</v>
      </c>
      <c r="D304">
        <v>380000</v>
      </c>
      <c r="E304">
        <v>381000</v>
      </c>
      <c r="F304">
        <v>381000</v>
      </c>
      <c r="G304">
        <v>300</v>
      </c>
    </row>
    <row r="305" spans="1:7" x14ac:dyDescent="0.25">
      <c r="A305" s="21">
        <v>41261</v>
      </c>
      <c r="B305">
        <v>368600</v>
      </c>
      <c r="C305">
        <v>372400</v>
      </c>
      <c r="D305">
        <v>346800</v>
      </c>
      <c r="E305">
        <v>352000</v>
      </c>
      <c r="F305">
        <v>352000</v>
      </c>
      <c r="G305">
        <v>400</v>
      </c>
    </row>
    <row r="306" spans="1:7" x14ac:dyDescent="0.25">
      <c r="A306" s="21">
        <v>41262</v>
      </c>
      <c r="B306">
        <v>351400</v>
      </c>
      <c r="C306">
        <v>393600</v>
      </c>
      <c r="D306">
        <v>351200</v>
      </c>
      <c r="E306">
        <v>392600</v>
      </c>
      <c r="F306">
        <v>392600</v>
      </c>
      <c r="G306">
        <v>500</v>
      </c>
    </row>
    <row r="307" spans="1:7" x14ac:dyDescent="0.25">
      <c r="A307" s="21">
        <v>41263</v>
      </c>
      <c r="B307">
        <v>390200</v>
      </c>
      <c r="C307">
        <v>416400</v>
      </c>
      <c r="D307">
        <v>384800</v>
      </c>
      <c r="E307">
        <v>411400</v>
      </c>
      <c r="F307">
        <v>411400</v>
      </c>
      <c r="G307">
        <v>400</v>
      </c>
    </row>
    <row r="308" spans="1:7" x14ac:dyDescent="0.25">
      <c r="A308" s="21">
        <v>41264</v>
      </c>
      <c r="B308">
        <v>479400</v>
      </c>
      <c r="C308">
        <v>482200</v>
      </c>
      <c r="D308">
        <v>451800</v>
      </c>
      <c r="E308">
        <v>465600</v>
      </c>
      <c r="F308">
        <v>465600</v>
      </c>
      <c r="G308">
        <v>600</v>
      </c>
    </row>
    <row r="309" spans="1:7" x14ac:dyDescent="0.25">
      <c r="A309" s="21">
        <v>41267</v>
      </c>
      <c r="B309">
        <v>452600</v>
      </c>
      <c r="C309">
        <v>463600</v>
      </c>
      <c r="D309">
        <v>448200</v>
      </c>
      <c r="E309">
        <v>451000</v>
      </c>
      <c r="F309">
        <v>451000</v>
      </c>
      <c r="G309">
        <v>100</v>
      </c>
    </row>
    <row r="310" spans="1:7" x14ac:dyDescent="0.25">
      <c r="A310" s="21">
        <v>41269</v>
      </c>
      <c r="B310">
        <v>467000</v>
      </c>
      <c r="C310">
        <v>503000</v>
      </c>
      <c r="D310">
        <v>464200</v>
      </c>
      <c r="E310">
        <v>501400</v>
      </c>
      <c r="F310">
        <v>501400</v>
      </c>
      <c r="G310">
        <v>300</v>
      </c>
    </row>
    <row r="311" spans="1:7" x14ac:dyDescent="0.25">
      <c r="A311" s="21">
        <v>41270</v>
      </c>
      <c r="B311">
        <v>499000</v>
      </c>
      <c r="C311">
        <v>565600</v>
      </c>
      <c r="D311">
        <v>488400</v>
      </c>
      <c r="E311">
        <v>500600</v>
      </c>
      <c r="F311">
        <v>500600</v>
      </c>
      <c r="G311">
        <v>700</v>
      </c>
    </row>
    <row r="312" spans="1:7" x14ac:dyDescent="0.25">
      <c r="A312" s="21">
        <v>41271</v>
      </c>
      <c r="B312">
        <v>533000</v>
      </c>
      <c r="C312">
        <v>558000</v>
      </c>
      <c r="D312">
        <v>506600</v>
      </c>
      <c r="E312">
        <v>550800</v>
      </c>
      <c r="F312">
        <v>550800</v>
      </c>
      <c r="G312">
        <v>500</v>
      </c>
    </row>
    <row r="313" spans="1:7" x14ac:dyDescent="0.25">
      <c r="A313" s="21">
        <v>41274</v>
      </c>
      <c r="B313">
        <v>572400</v>
      </c>
      <c r="C313">
        <v>584000</v>
      </c>
      <c r="D313">
        <v>405000</v>
      </c>
      <c r="E313">
        <v>418000</v>
      </c>
      <c r="F313">
        <v>418000</v>
      </c>
      <c r="G313">
        <v>600</v>
      </c>
    </row>
    <row r="314" spans="1:7" x14ac:dyDescent="0.25">
      <c r="A314" s="21">
        <v>41276</v>
      </c>
      <c r="B314">
        <v>334400</v>
      </c>
      <c r="C314">
        <v>356800</v>
      </c>
      <c r="D314">
        <v>320400</v>
      </c>
      <c r="E314">
        <v>321400</v>
      </c>
      <c r="F314">
        <v>321400</v>
      </c>
      <c r="G314">
        <v>600</v>
      </c>
    </row>
    <row r="315" spans="1:7" x14ac:dyDescent="0.25">
      <c r="A315" s="21">
        <v>41277</v>
      </c>
      <c r="B315">
        <v>322000</v>
      </c>
      <c r="C315">
        <v>329000</v>
      </c>
      <c r="D315">
        <v>308200</v>
      </c>
      <c r="E315">
        <v>318600</v>
      </c>
      <c r="F315">
        <v>318600</v>
      </c>
      <c r="G315">
        <v>600</v>
      </c>
    </row>
    <row r="316" spans="1:7" x14ac:dyDescent="0.25">
      <c r="A316" s="21">
        <v>41278</v>
      </c>
      <c r="B316">
        <v>318400</v>
      </c>
      <c r="C316">
        <v>321400</v>
      </c>
      <c r="D316">
        <v>303400</v>
      </c>
      <c r="E316">
        <v>306000</v>
      </c>
      <c r="F316">
        <v>306000</v>
      </c>
      <c r="G316">
        <v>500</v>
      </c>
    </row>
    <row r="317" spans="1:7" x14ac:dyDescent="0.25">
      <c r="A317" s="21">
        <v>41281</v>
      </c>
      <c r="B317">
        <v>314000</v>
      </c>
      <c r="C317">
        <v>319000</v>
      </c>
      <c r="D317">
        <v>303000</v>
      </c>
      <c r="E317">
        <v>305400</v>
      </c>
      <c r="F317">
        <v>305400</v>
      </c>
      <c r="G317">
        <v>500</v>
      </c>
    </row>
    <row r="318" spans="1:7" x14ac:dyDescent="0.25">
      <c r="A318" s="21">
        <v>41282</v>
      </c>
      <c r="B318">
        <v>302200</v>
      </c>
      <c r="C318">
        <v>312800</v>
      </c>
      <c r="D318">
        <v>296800</v>
      </c>
      <c r="E318">
        <v>299200</v>
      </c>
      <c r="F318">
        <v>299200</v>
      </c>
      <c r="G318">
        <v>500</v>
      </c>
    </row>
    <row r="319" spans="1:7" x14ac:dyDescent="0.25">
      <c r="A319" s="21">
        <v>41283</v>
      </c>
      <c r="B319">
        <v>289400</v>
      </c>
      <c r="C319">
        <v>305200</v>
      </c>
      <c r="D319">
        <v>288000</v>
      </c>
      <c r="E319">
        <v>299600</v>
      </c>
      <c r="F319">
        <v>299600</v>
      </c>
      <c r="G319">
        <v>400</v>
      </c>
    </row>
    <row r="320" spans="1:7" x14ac:dyDescent="0.25">
      <c r="A320" s="21">
        <v>41284</v>
      </c>
      <c r="B320">
        <v>288800</v>
      </c>
      <c r="C320">
        <v>297600</v>
      </c>
      <c r="D320">
        <v>284400</v>
      </c>
      <c r="E320">
        <v>285400</v>
      </c>
      <c r="F320">
        <v>285400</v>
      </c>
      <c r="G320">
        <v>500</v>
      </c>
    </row>
    <row r="321" spans="1:7" x14ac:dyDescent="0.25">
      <c r="A321" s="21">
        <v>41285</v>
      </c>
      <c r="B321">
        <v>286000</v>
      </c>
      <c r="C321">
        <v>293000</v>
      </c>
      <c r="D321">
        <v>282600</v>
      </c>
      <c r="E321">
        <v>283200</v>
      </c>
      <c r="F321">
        <v>283200</v>
      </c>
      <c r="G321">
        <v>400</v>
      </c>
    </row>
    <row r="322" spans="1:7" x14ac:dyDescent="0.25">
      <c r="A322" s="21">
        <v>41288</v>
      </c>
      <c r="B322">
        <v>281800</v>
      </c>
      <c r="C322">
        <v>286400</v>
      </c>
      <c r="D322">
        <v>271400</v>
      </c>
      <c r="E322">
        <v>274600</v>
      </c>
      <c r="F322">
        <v>274600</v>
      </c>
      <c r="G322">
        <v>500</v>
      </c>
    </row>
    <row r="323" spans="1:7" x14ac:dyDescent="0.25">
      <c r="A323" s="21">
        <v>41289</v>
      </c>
      <c r="B323">
        <v>280800</v>
      </c>
      <c r="C323">
        <v>282600</v>
      </c>
      <c r="D323">
        <v>268800</v>
      </c>
      <c r="E323">
        <v>273400</v>
      </c>
      <c r="F323">
        <v>273400</v>
      </c>
      <c r="G323">
        <v>400</v>
      </c>
    </row>
    <row r="324" spans="1:7" x14ac:dyDescent="0.25">
      <c r="A324" s="21">
        <v>41290</v>
      </c>
      <c r="B324">
        <v>269400</v>
      </c>
      <c r="C324">
        <v>272200</v>
      </c>
      <c r="D324">
        <v>256800</v>
      </c>
      <c r="E324">
        <v>262400</v>
      </c>
      <c r="F324">
        <v>262400</v>
      </c>
      <c r="G324">
        <v>500</v>
      </c>
    </row>
    <row r="325" spans="1:7" x14ac:dyDescent="0.25">
      <c r="A325" s="21">
        <v>41291</v>
      </c>
      <c r="B325">
        <v>255000</v>
      </c>
      <c r="C325">
        <v>265200</v>
      </c>
      <c r="D325">
        <v>253200</v>
      </c>
      <c r="E325">
        <v>265000</v>
      </c>
      <c r="F325">
        <v>265000</v>
      </c>
      <c r="G325">
        <v>400</v>
      </c>
    </row>
    <row r="326" spans="1:7" x14ac:dyDescent="0.25">
      <c r="A326" s="21">
        <v>41292</v>
      </c>
      <c r="B326">
        <v>260000</v>
      </c>
      <c r="C326">
        <v>263200</v>
      </c>
      <c r="D326">
        <v>228800</v>
      </c>
      <c r="E326">
        <v>231200</v>
      </c>
      <c r="F326">
        <v>231200</v>
      </c>
      <c r="G326">
        <v>800</v>
      </c>
    </row>
    <row r="327" spans="1:7" x14ac:dyDescent="0.25">
      <c r="A327" s="21">
        <v>41296</v>
      </c>
      <c r="B327">
        <v>231600</v>
      </c>
      <c r="C327">
        <v>240000</v>
      </c>
      <c r="D327">
        <v>215400</v>
      </c>
      <c r="E327">
        <v>217400</v>
      </c>
      <c r="F327">
        <v>217400</v>
      </c>
      <c r="G327">
        <v>500</v>
      </c>
    </row>
    <row r="328" spans="1:7" x14ac:dyDescent="0.25">
      <c r="A328" s="21">
        <v>41297</v>
      </c>
      <c r="B328">
        <v>217200</v>
      </c>
      <c r="C328">
        <v>218800</v>
      </c>
      <c r="D328">
        <v>203600</v>
      </c>
      <c r="E328">
        <v>205800</v>
      </c>
      <c r="F328">
        <v>205800</v>
      </c>
      <c r="G328">
        <v>600</v>
      </c>
    </row>
    <row r="329" spans="1:7" x14ac:dyDescent="0.25">
      <c r="A329" s="21">
        <v>41298</v>
      </c>
      <c r="B329">
        <v>208400</v>
      </c>
      <c r="C329">
        <v>231800</v>
      </c>
      <c r="D329">
        <v>202000</v>
      </c>
      <c r="E329">
        <v>207600</v>
      </c>
      <c r="F329">
        <v>207600</v>
      </c>
      <c r="G329">
        <v>1000</v>
      </c>
    </row>
    <row r="330" spans="1:7" x14ac:dyDescent="0.25">
      <c r="A330" s="21">
        <v>41299</v>
      </c>
      <c r="B330">
        <v>209200</v>
      </c>
      <c r="C330">
        <v>219200</v>
      </c>
      <c r="D330">
        <v>204000</v>
      </c>
      <c r="E330">
        <v>211200</v>
      </c>
      <c r="F330">
        <v>211200</v>
      </c>
      <c r="G330">
        <v>700</v>
      </c>
    </row>
    <row r="331" spans="1:7" x14ac:dyDescent="0.25">
      <c r="A331" s="21">
        <v>41302</v>
      </c>
      <c r="B331">
        <v>210000</v>
      </c>
      <c r="C331">
        <v>227800</v>
      </c>
      <c r="D331">
        <v>209800</v>
      </c>
      <c r="E331">
        <v>223000</v>
      </c>
      <c r="F331">
        <v>223000</v>
      </c>
      <c r="G331">
        <v>700</v>
      </c>
    </row>
    <row r="332" spans="1:7" x14ac:dyDescent="0.25">
      <c r="A332" s="21">
        <v>41303</v>
      </c>
      <c r="B332">
        <v>229000</v>
      </c>
      <c r="C332">
        <v>232400</v>
      </c>
      <c r="D332">
        <v>206000</v>
      </c>
      <c r="E332">
        <v>209000</v>
      </c>
      <c r="F332">
        <v>209000</v>
      </c>
      <c r="G332">
        <v>900</v>
      </c>
    </row>
    <row r="333" spans="1:7" x14ac:dyDescent="0.25">
      <c r="A333" s="21">
        <v>41304</v>
      </c>
      <c r="B333">
        <v>219200</v>
      </c>
      <c r="C333">
        <v>236000</v>
      </c>
      <c r="D333">
        <v>213800</v>
      </c>
      <c r="E333">
        <v>235800</v>
      </c>
      <c r="F333">
        <v>235800</v>
      </c>
      <c r="G333">
        <v>900</v>
      </c>
    </row>
    <row r="334" spans="1:7" x14ac:dyDescent="0.25">
      <c r="A334" s="21">
        <v>41305</v>
      </c>
      <c r="B334">
        <v>238600</v>
      </c>
      <c r="C334">
        <v>241600</v>
      </c>
      <c r="D334">
        <v>226400</v>
      </c>
      <c r="E334">
        <v>237000</v>
      </c>
      <c r="F334">
        <v>237000</v>
      </c>
      <c r="G334">
        <v>600</v>
      </c>
    </row>
    <row r="335" spans="1:7" x14ac:dyDescent="0.25">
      <c r="A335" s="21">
        <v>41306</v>
      </c>
      <c r="B335">
        <v>218400</v>
      </c>
      <c r="C335">
        <v>218600</v>
      </c>
      <c r="D335">
        <v>207000</v>
      </c>
      <c r="E335">
        <v>212800</v>
      </c>
      <c r="F335">
        <v>212800</v>
      </c>
      <c r="G335">
        <v>700</v>
      </c>
    </row>
    <row r="336" spans="1:7" x14ac:dyDescent="0.25">
      <c r="A336" s="21">
        <v>41309</v>
      </c>
      <c r="B336">
        <v>225600</v>
      </c>
      <c r="C336">
        <v>242400</v>
      </c>
      <c r="D336">
        <v>220800</v>
      </c>
      <c r="E336">
        <v>242000</v>
      </c>
      <c r="F336">
        <v>242000</v>
      </c>
      <c r="G336">
        <v>800</v>
      </c>
    </row>
    <row r="337" spans="1:7" x14ac:dyDescent="0.25">
      <c r="A337" s="21">
        <v>41310</v>
      </c>
      <c r="B337">
        <v>232400</v>
      </c>
      <c r="C337">
        <v>233800</v>
      </c>
      <c r="D337">
        <v>214000</v>
      </c>
      <c r="E337">
        <v>222800</v>
      </c>
      <c r="F337">
        <v>222800</v>
      </c>
      <c r="G337">
        <v>700</v>
      </c>
    </row>
    <row r="338" spans="1:7" x14ac:dyDescent="0.25">
      <c r="A338" s="21">
        <v>41311</v>
      </c>
      <c r="B338">
        <v>231800</v>
      </c>
      <c r="C338">
        <v>233200</v>
      </c>
      <c r="D338">
        <v>220200</v>
      </c>
      <c r="E338">
        <v>220400</v>
      </c>
      <c r="F338">
        <v>220400</v>
      </c>
      <c r="G338">
        <v>600</v>
      </c>
    </row>
    <row r="339" spans="1:7" x14ac:dyDescent="0.25">
      <c r="A339" s="21">
        <v>41312</v>
      </c>
      <c r="B339">
        <v>214400</v>
      </c>
      <c r="C339">
        <v>236200</v>
      </c>
      <c r="D339">
        <v>213600</v>
      </c>
      <c r="E339">
        <v>218400</v>
      </c>
      <c r="F339">
        <v>218400</v>
      </c>
      <c r="G339">
        <v>1000</v>
      </c>
    </row>
    <row r="340" spans="1:7" x14ac:dyDescent="0.25">
      <c r="A340" s="21">
        <v>41313</v>
      </c>
      <c r="B340">
        <v>215600</v>
      </c>
      <c r="C340">
        <v>216200</v>
      </c>
      <c r="D340">
        <v>208200</v>
      </c>
      <c r="E340">
        <v>210600</v>
      </c>
      <c r="F340">
        <v>210600</v>
      </c>
      <c r="G340">
        <v>600</v>
      </c>
    </row>
    <row r="341" spans="1:7" x14ac:dyDescent="0.25">
      <c r="A341" s="21">
        <v>41316</v>
      </c>
      <c r="B341">
        <v>208600</v>
      </c>
      <c r="C341">
        <v>212400</v>
      </c>
      <c r="D341">
        <v>201200</v>
      </c>
      <c r="E341">
        <v>202400</v>
      </c>
      <c r="F341">
        <v>202400</v>
      </c>
      <c r="G341">
        <v>500</v>
      </c>
    </row>
    <row r="342" spans="1:7" x14ac:dyDescent="0.25">
      <c r="A342" s="21">
        <v>41317</v>
      </c>
      <c r="B342">
        <v>202400</v>
      </c>
      <c r="C342">
        <v>205200</v>
      </c>
      <c r="D342">
        <v>195400</v>
      </c>
      <c r="E342">
        <v>198400</v>
      </c>
      <c r="F342">
        <v>198400</v>
      </c>
      <c r="G342">
        <v>600</v>
      </c>
    </row>
    <row r="343" spans="1:7" x14ac:dyDescent="0.25">
      <c r="A343" s="21">
        <v>41318</v>
      </c>
      <c r="B343">
        <v>197800</v>
      </c>
      <c r="C343">
        <v>207600</v>
      </c>
      <c r="D343">
        <v>193600</v>
      </c>
      <c r="E343">
        <v>201400</v>
      </c>
      <c r="F343">
        <v>201400</v>
      </c>
      <c r="G343">
        <v>700</v>
      </c>
    </row>
    <row r="344" spans="1:7" x14ac:dyDescent="0.25">
      <c r="A344" s="21">
        <v>41319</v>
      </c>
      <c r="B344">
        <v>203400</v>
      </c>
      <c r="C344">
        <v>205800</v>
      </c>
      <c r="D344">
        <v>192800</v>
      </c>
      <c r="E344">
        <v>194800</v>
      </c>
      <c r="F344">
        <v>194800</v>
      </c>
      <c r="G344">
        <v>600</v>
      </c>
    </row>
    <row r="345" spans="1:7" x14ac:dyDescent="0.25">
      <c r="A345" s="21">
        <v>41320</v>
      </c>
      <c r="B345">
        <v>191000</v>
      </c>
      <c r="C345">
        <v>200600</v>
      </c>
      <c r="D345">
        <v>189400</v>
      </c>
      <c r="E345">
        <v>192000</v>
      </c>
      <c r="F345">
        <v>192000</v>
      </c>
      <c r="G345">
        <v>800</v>
      </c>
    </row>
    <row r="346" spans="1:7" x14ac:dyDescent="0.25">
      <c r="A346" s="21">
        <v>41324</v>
      </c>
      <c r="B346">
        <v>189000</v>
      </c>
      <c r="C346">
        <v>189200</v>
      </c>
      <c r="D346">
        <v>174200</v>
      </c>
      <c r="E346">
        <v>175200</v>
      </c>
      <c r="F346">
        <v>175200</v>
      </c>
      <c r="G346">
        <v>900</v>
      </c>
    </row>
    <row r="347" spans="1:7" x14ac:dyDescent="0.25">
      <c r="A347" s="21">
        <v>41325</v>
      </c>
      <c r="B347">
        <v>176600</v>
      </c>
      <c r="C347">
        <v>207000</v>
      </c>
      <c r="D347">
        <v>176000</v>
      </c>
      <c r="E347">
        <v>206200</v>
      </c>
      <c r="F347">
        <v>206200</v>
      </c>
      <c r="G347">
        <v>1100</v>
      </c>
    </row>
    <row r="348" spans="1:7" x14ac:dyDescent="0.25">
      <c r="A348" s="21">
        <v>41326</v>
      </c>
      <c r="B348">
        <v>204800</v>
      </c>
      <c r="C348">
        <v>227800</v>
      </c>
      <c r="D348">
        <v>204800</v>
      </c>
      <c r="E348">
        <v>212600</v>
      </c>
      <c r="F348">
        <v>212600</v>
      </c>
      <c r="G348">
        <v>1700</v>
      </c>
    </row>
    <row r="349" spans="1:7" x14ac:dyDescent="0.25">
      <c r="A349" s="21">
        <v>41327</v>
      </c>
      <c r="B349">
        <v>203000</v>
      </c>
      <c r="C349">
        <v>211000</v>
      </c>
      <c r="D349">
        <v>198000</v>
      </c>
      <c r="E349">
        <v>198200</v>
      </c>
      <c r="F349">
        <v>198200</v>
      </c>
      <c r="G349">
        <v>800</v>
      </c>
    </row>
    <row r="350" spans="1:7" x14ac:dyDescent="0.25">
      <c r="A350" s="21">
        <v>41330</v>
      </c>
      <c r="B350">
        <v>185000</v>
      </c>
      <c r="C350">
        <v>257200</v>
      </c>
      <c r="D350">
        <v>180000</v>
      </c>
      <c r="E350">
        <v>253000</v>
      </c>
      <c r="F350">
        <v>253000</v>
      </c>
      <c r="G350">
        <v>2100</v>
      </c>
    </row>
    <row r="351" spans="1:7" x14ac:dyDescent="0.25">
      <c r="A351" s="21">
        <v>41331</v>
      </c>
      <c r="B351">
        <v>246200</v>
      </c>
      <c r="C351">
        <v>276800</v>
      </c>
      <c r="D351">
        <v>231000</v>
      </c>
      <c r="E351">
        <v>239800</v>
      </c>
      <c r="F351">
        <v>239800</v>
      </c>
      <c r="G351">
        <v>2600</v>
      </c>
    </row>
    <row r="352" spans="1:7" x14ac:dyDescent="0.25">
      <c r="A352" s="21">
        <v>41332</v>
      </c>
      <c r="B352">
        <v>243000</v>
      </c>
      <c r="C352">
        <v>248000</v>
      </c>
      <c r="D352">
        <v>198200</v>
      </c>
      <c r="E352">
        <v>206200</v>
      </c>
      <c r="F352">
        <v>206200</v>
      </c>
      <c r="G352">
        <v>1600</v>
      </c>
    </row>
    <row r="353" spans="1:7" x14ac:dyDescent="0.25">
      <c r="A353" s="21">
        <v>41333</v>
      </c>
      <c r="B353">
        <v>205400</v>
      </c>
      <c r="C353">
        <v>219000</v>
      </c>
      <c r="D353">
        <v>198600</v>
      </c>
      <c r="E353">
        <v>218600</v>
      </c>
      <c r="F353">
        <v>218600</v>
      </c>
      <c r="G353">
        <v>1300</v>
      </c>
    </row>
    <row r="354" spans="1:7" x14ac:dyDescent="0.25">
      <c r="A354" s="21">
        <v>41334</v>
      </c>
      <c r="B354">
        <v>238600</v>
      </c>
      <c r="C354">
        <v>249800</v>
      </c>
      <c r="D354">
        <v>217800</v>
      </c>
      <c r="E354">
        <v>225200</v>
      </c>
      <c r="F354">
        <v>225200</v>
      </c>
      <c r="G354">
        <v>2200</v>
      </c>
    </row>
    <row r="355" spans="1:7" x14ac:dyDescent="0.25">
      <c r="A355" s="21">
        <v>41337</v>
      </c>
      <c r="B355">
        <v>231800</v>
      </c>
      <c r="C355">
        <v>234000</v>
      </c>
      <c r="D355">
        <v>200800</v>
      </c>
      <c r="E355">
        <v>201200</v>
      </c>
      <c r="F355">
        <v>201200</v>
      </c>
      <c r="G355">
        <v>1300</v>
      </c>
    </row>
    <row r="356" spans="1:7" x14ac:dyDescent="0.25">
      <c r="A356" s="21">
        <v>41338</v>
      </c>
      <c r="B356">
        <v>188400</v>
      </c>
      <c r="C356">
        <v>192400</v>
      </c>
      <c r="D356">
        <v>186000</v>
      </c>
      <c r="E356">
        <v>188000</v>
      </c>
      <c r="F356">
        <v>188000</v>
      </c>
      <c r="G356">
        <v>1000</v>
      </c>
    </row>
    <row r="357" spans="1:7" x14ac:dyDescent="0.25">
      <c r="A357" s="21">
        <v>41339</v>
      </c>
      <c r="B357">
        <v>183400</v>
      </c>
      <c r="C357">
        <v>196800</v>
      </c>
      <c r="D357">
        <v>183000</v>
      </c>
      <c r="E357">
        <v>189400</v>
      </c>
      <c r="F357">
        <v>189400</v>
      </c>
      <c r="G357">
        <v>1200</v>
      </c>
    </row>
    <row r="358" spans="1:7" x14ac:dyDescent="0.25">
      <c r="A358" s="21">
        <v>41340</v>
      </c>
      <c r="B358">
        <v>188200</v>
      </c>
      <c r="C358">
        <v>191600</v>
      </c>
      <c r="D358">
        <v>182000</v>
      </c>
      <c r="E358">
        <v>182000</v>
      </c>
      <c r="F358">
        <v>182000</v>
      </c>
      <c r="G358">
        <v>900</v>
      </c>
    </row>
    <row r="359" spans="1:7" x14ac:dyDescent="0.25">
      <c r="A359" s="21">
        <v>41341</v>
      </c>
      <c r="B359">
        <v>175800</v>
      </c>
      <c r="C359">
        <v>187600</v>
      </c>
      <c r="D359">
        <v>175000</v>
      </c>
      <c r="E359">
        <v>177200</v>
      </c>
      <c r="F359">
        <v>177200</v>
      </c>
      <c r="G359">
        <v>1300</v>
      </c>
    </row>
    <row r="360" spans="1:7" x14ac:dyDescent="0.25">
      <c r="A360" s="21">
        <v>41344</v>
      </c>
      <c r="B360">
        <v>176800</v>
      </c>
      <c r="C360">
        <v>178400</v>
      </c>
      <c r="D360">
        <v>162000</v>
      </c>
      <c r="E360">
        <v>162600</v>
      </c>
      <c r="F360">
        <v>162600</v>
      </c>
      <c r="G360">
        <v>1300</v>
      </c>
    </row>
    <row r="361" spans="1:7" x14ac:dyDescent="0.25">
      <c r="A361" s="21">
        <v>41345</v>
      </c>
      <c r="B361">
        <v>162800</v>
      </c>
      <c r="C361">
        <v>177200</v>
      </c>
      <c r="D361">
        <v>160800</v>
      </c>
      <c r="E361">
        <v>167200</v>
      </c>
      <c r="F361">
        <v>167200</v>
      </c>
      <c r="G361">
        <v>1600</v>
      </c>
    </row>
    <row r="362" spans="1:7" x14ac:dyDescent="0.25">
      <c r="A362" s="21">
        <v>41346</v>
      </c>
      <c r="B362">
        <v>166000</v>
      </c>
      <c r="C362">
        <v>173000</v>
      </c>
      <c r="D362">
        <v>163000</v>
      </c>
      <c r="E362">
        <v>165200</v>
      </c>
      <c r="F362">
        <v>165200</v>
      </c>
      <c r="G362">
        <v>1200</v>
      </c>
    </row>
    <row r="363" spans="1:7" x14ac:dyDescent="0.25">
      <c r="A363" s="21">
        <v>41347</v>
      </c>
      <c r="B363">
        <v>161200</v>
      </c>
      <c r="C363">
        <v>165000</v>
      </c>
      <c r="D363">
        <v>158000</v>
      </c>
      <c r="E363">
        <v>159400</v>
      </c>
      <c r="F363">
        <v>159400</v>
      </c>
      <c r="G363">
        <v>1000</v>
      </c>
    </row>
    <row r="364" spans="1:7" x14ac:dyDescent="0.25">
      <c r="A364" s="21">
        <v>41348</v>
      </c>
      <c r="B364">
        <v>160800</v>
      </c>
      <c r="C364">
        <v>166000</v>
      </c>
      <c r="D364">
        <v>157200</v>
      </c>
      <c r="E364">
        <v>158600</v>
      </c>
      <c r="F364">
        <v>158600</v>
      </c>
      <c r="G364">
        <v>1100</v>
      </c>
    </row>
    <row r="365" spans="1:7" x14ac:dyDescent="0.25">
      <c r="A365" s="21">
        <v>41351</v>
      </c>
      <c r="B365">
        <v>179200</v>
      </c>
      <c r="C365">
        <v>180000</v>
      </c>
      <c r="D365">
        <v>161600</v>
      </c>
      <c r="E365">
        <v>175600</v>
      </c>
      <c r="F365">
        <v>175600</v>
      </c>
      <c r="G365">
        <v>1800</v>
      </c>
    </row>
    <row r="366" spans="1:7" x14ac:dyDescent="0.25">
      <c r="A366" s="21">
        <v>41352</v>
      </c>
      <c r="B366">
        <v>167800</v>
      </c>
      <c r="C366">
        <v>194000</v>
      </c>
      <c r="D366">
        <v>166200</v>
      </c>
      <c r="E366">
        <v>175600</v>
      </c>
      <c r="F366">
        <v>175600</v>
      </c>
      <c r="G366">
        <v>2900</v>
      </c>
    </row>
    <row r="367" spans="1:7" x14ac:dyDescent="0.25">
      <c r="A367" s="21">
        <v>41353</v>
      </c>
      <c r="B367">
        <v>163400</v>
      </c>
      <c r="C367">
        <v>166800</v>
      </c>
      <c r="D367">
        <v>156000</v>
      </c>
      <c r="E367">
        <v>157200</v>
      </c>
      <c r="F367">
        <v>157200</v>
      </c>
      <c r="G367">
        <v>1700</v>
      </c>
    </row>
    <row r="368" spans="1:7" x14ac:dyDescent="0.25">
      <c r="A368" s="21">
        <v>41354</v>
      </c>
      <c r="B368">
        <v>165200</v>
      </c>
      <c r="C368">
        <v>170000</v>
      </c>
      <c r="D368">
        <v>157400</v>
      </c>
      <c r="E368">
        <v>165800</v>
      </c>
      <c r="F368">
        <v>165800</v>
      </c>
      <c r="G368">
        <v>1700</v>
      </c>
    </row>
    <row r="369" spans="1:7" x14ac:dyDescent="0.25">
      <c r="A369" s="21">
        <v>41355</v>
      </c>
      <c r="B369">
        <v>160000</v>
      </c>
      <c r="C369">
        <v>170000</v>
      </c>
      <c r="D369">
        <v>158800</v>
      </c>
      <c r="E369">
        <v>164800</v>
      </c>
      <c r="F369">
        <v>164800</v>
      </c>
      <c r="G369">
        <v>1400</v>
      </c>
    </row>
    <row r="370" spans="1:7" x14ac:dyDescent="0.25">
      <c r="A370" s="21">
        <v>41358</v>
      </c>
      <c r="B370">
        <v>156200</v>
      </c>
      <c r="C370">
        <v>170000</v>
      </c>
      <c r="D370">
        <v>152000</v>
      </c>
      <c r="E370">
        <v>160400</v>
      </c>
      <c r="F370">
        <v>160400</v>
      </c>
      <c r="G370">
        <v>2400</v>
      </c>
    </row>
    <row r="371" spans="1:7" x14ac:dyDescent="0.25">
      <c r="A371" s="21">
        <v>41359</v>
      </c>
      <c r="B371">
        <v>155200</v>
      </c>
      <c r="C371">
        <v>159000</v>
      </c>
      <c r="D371">
        <v>150400</v>
      </c>
      <c r="E371">
        <v>151600</v>
      </c>
      <c r="F371">
        <v>151600</v>
      </c>
      <c r="G371">
        <v>1500</v>
      </c>
    </row>
    <row r="372" spans="1:7" x14ac:dyDescent="0.25">
      <c r="A372" s="21">
        <v>41360</v>
      </c>
      <c r="B372">
        <v>159400</v>
      </c>
      <c r="C372">
        <v>161800</v>
      </c>
      <c r="D372">
        <v>152600</v>
      </c>
      <c r="E372">
        <v>154800</v>
      </c>
      <c r="F372">
        <v>154800</v>
      </c>
      <c r="G372">
        <v>1400</v>
      </c>
    </row>
    <row r="373" spans="1:7" x14ac:dyDescent="0.25">
      <c r="A373" s="21">
        <v>41361</v>
      </c>
      <c r="B373">
        <v>153800</v>
      </c>
      <c r="C373">
        <v>156600</v>
      </c>
      <c r="D373">
        <v>152600</v>
      </c>
      <c r="E373">
        <v>153800</v>
      </c>
      <c r="F373">
        <v>153800</v>
      </c>
      <c r="G373">
        <v>1000</v>
      </c>
    </row>
    <row r="374" spans="1:7" x14ac:dyDescent="0.25">
      <c r="A374" s="21">
        <v>41365</v>
      </c>
      <c r="B374">
        <v>152400</v>
      </c>
      <c r="C374">
        <v>158000</v>
      </c>
      <c r="D374">
        <v>151200</v>
      </c>
      <c r="E374">
        <v>154600</v>
      </c>
      <c r="F374">
        <v>154600</v>
      </c>
      <c r="G374">
        <v>1000</v>
      </c>
    </row>
    <row r="375" spans="1:7" x14ac:dyDescent="0.25">
      <c r="A375" s="21">
        <v>41366</v>
      </c>
      <c r="B375">
        <v>150200</v>
      </c>
      <c r="C375">
        <v>151200</v>
      </c>
      <c r="D375">
        <v>145000</v>
      </c>
      <c r="E375">
        <v>145000</v>
      </c>
      <c r="F375">
        <v>145000</v>
      </c>
      <c r="G375">
        <v>1200</v>
      </c>
    </row>
    <row r="376" spans="1:7" x14ac:dyDescent="0.25">
      <c r="A376" s="21">
        <v>41367</v>
      </c>
      <c r="B376">
        <v>144800</v>
      </c>
      <c r="C376">
        <v>158200</v>
      </c>
      <c r="D376">
        <v>143000</v>
      </c>
      <c r="E376">
        <v>155000</v>
      </c>
      <c r="F376">
        <v>155000</v>
      </c>
      <c r="G376">
        <v>1700</v>
      </c>
    </row>
    <row r="377" spans="1:7" x14ac:dyDescent="0.25">
      <c r="A377" s="21">
        <v>41368</v>
      </c>
      <c r="B377">
        <v>154600</v>
      </c>
      <c r="C377">
        <v>162800</v>
      </c>
      <c r="D377">
        <v>150000</v>
      </c>
      <c r="E377">
        <v>150400</v>
      </c>
      <c r="F377">
        <v>150400</v>
      </c>
      <c r="G377">
        <v>1600</v>
      </c>
    </row>
    <row r="378" spans="1:7" x14ac:dyDescent="0.25">
      <c r="A378" s="21">
        <v>41369</v>
      </c>
      <c r="B378">
        <v>167000</v>
      </c>
      <c r="C378">
        <v>168600</v>
      </c>
      <c r="D378">
        <v>151000</v>
      </c>
      <c r="E378">
        <v>151400</v>
      </c>
      <c r="F378">
        <v>151400</v>
      </c>
      <c r="G378">
        <v>1700</v>
      </c>
    </row>
    <row r="379" spans="1:7" x14ac:dyDescent="0.25">
      <c r="A379" s="21">
        <v>41372</v>
      </c>
      <c r="B379">
        <v>148600</v>
      </c>
      <c r="C379">
        <v>153000</v>
      </c>
      <c r="D379">
        <v>142600</v>
      </c>
      <c r="E379">
        <v>143200</v>
      </c>
      <c r="F379">
        <v>143200</v>
      </c>
      <c r="G379">
        <v>1200</v>
      </c>
    </row>
    <row r="380" spans="1:7" x14ac:dyDescent="0.25">
      <c r="A380" s="21">
        <v>41373</v>
      </c>
      <c r="B380">
        <v>140400</v>
      </c>
      <c r="C380">
        <v>145000</v>
      </c>
      <c r="D380">
        <v>136200</v>
      </c>
      <c r="E380">
        <v>139000</v>
      </c>
      <c r="F380">
        <v>139000</v>
      </c>
      <c r="G380">
        <v>1300</v>
      </c>
    </row>
    <row r="381" spans="1:7" x14ac:dyDescent="0.25">
      <c r="A381" s="21">
        <v>41374</v>
      </c>
      <c r="B381">
        <v>136000</v>
      </c>
      <c r="C381">
        <v>137000</v>
      </c>
      <c r="D381">
        <v>131000</v>
      </c>
      <c r="E381">
        <v>131400</v>
      </c>
      <c r="F381">
        <v>131400</v>
      </c>
      <c r="G381">
        <v>1200</v>
      </c>
    </row>
    <row r="382" spans="1:7" x14ac:dyDescent="0.25">
      <c r="A382" s="21">
        <v>41375</v>
      </c>
      <c r="B382">
        <v>130600</v>
      </c>
      <c r="C382">
        <v>132600</v>
      </c>
      <c r="D382">
        <v>126000</v>
      </c>
      <c r="E382">
        <v>130400</v>
      </c>
      <c r="F382">
        <v>130400</v>
      </c>
      <c r="G382">
        <v>1000</v>
      </c>
    </row>
    <row r="383" spans="1:7" x14ac:dyDescent="0.25">
      <c r="A383" s="21">
        <v>41376</v>
      </c>
      <c r="B383">
        <v>133800</v>
      </c>
      <c r="C383">
        <v>136200</v>
      </c>
      <c r="D383">
        <v>125200</v>
      </c>
      <c r="E383">
        <v>125600</v>
      </c>
      <c r="F383">
        <v>125600</v>
      </c>
      <c r="G383">
        <v>1100</v>
      </c>
    </row>
    <row r="384" spans="1:7" x14ac:dyDescent="0.25">
      <c r="A384" s="21">
        <v>41379</v>
      </c>
      <c r="B384">
        <v>127400</v>
      </c>
      <c r="C384">
        <v>164200</v>
      </c>
      <c r="D384">
        <v>123600</v>
      </c>
      <c r="E384">
        <v>155000</v>
      </c>
      <c r="F384">
        <v>155000</v>
      </c>
      <c r="G384">
        <v>3200</v>
      </c>
    </row>
    <row r="385" spans="1:7" x14ac:dyDescent="0.25">
      <c r="A385" s="21">
        <v>41380</v>
      </c>
      <c r="B385">
        <v>138800</v>
      </c>
      <c r="C385">
        <v>144400</v>
      </c>
      <c r="D385">
        <v>127000</v>
      </c>
      <c r="E385">
        <v>127800</v>
      </c>
      <c r="F385">
        <v>127800</v>
      </c>
      <c r="G385">
        <v>1900</v>
      </c>
    </row>
    <row r="386" spans="1:7" x14ac:dyDescent="0.25">
      <c r="A386" s="21">
        <v>41381</v>
      </c>
      <c r="B386">
        <v>137800</v>
      </c>
      <c r="C386">
        <v>166800</v>
      </c>
      <c r="D386">
        <v>137600</v>
      </c>
      <c r="E386">
        <v>157600</v>
      </c>
      <c r="F386">
        <v>157600</v>
      </c>
      <c r="G386">
        <v>3200</v>
      </c>
    </row>
    <row r="387" spans="1:7" x14ac:dyDescent="0.25">
      <c r="A387" s="21">
        <v>41382</v>
      </c>
      <c r="B387">
        <v>156800</v>
      </c>
      <c r="C387">
        <v>179000</v>
      </c>
      <c r="D387">
        <v>156000</v>
      </c>
      <c r="E387">
        <v>171200</v>
      </c>
      <c r="F387">
        <v>171200</v>
      </c>
      <c r="G387">
        <v>2600</v>
      </c>
    </row>
    <row r="388" spans="1:7" x14ac:dyDescent="0.25">
      <c r="A388" s="21">
        <v>41383</v>
      </c>
      <c r="B388">
        <v>166400</v>
      </c>
      <c r="C388">
        <v>168600</v>
      </c>
      <c r="D388">
        <v>144000</v>
      </c>
      <c r="E388">
        <v>146600</v>
      </c>
      <c r="F388">
        <v>146600</v>
      </c>
      <c r="G388">
        <v>1600</v>
      </c>
    </row>
    <row r="389" spans="1:7" x14ac:dyDescent="0.25">
      <c r="A389" s="21">
        <v>41386</v>
      </c>
      <c r="B389">
        <v>148400</v>
      </c>
      <c r="C389">
        <v>155400</v>
      </c>
      <c r="D389">
        <v>138000</v>
      </c>
      <c r="E389">
        <v>140600</v>
      </c>
      <c r="F389">
        <v>140600</v>
      </c>
      <c r="G389">
        <v>1300</v>
      </c>
    </row>
    <row r="390" spans="1:7" x14ac:dyDescent="0.25">
      <c r="A390" s="21">
        <v>41387</v>
      </c>
      <c r="B390">
        <v>131600</v>
      </c>
      <c r="C390">
        <v>152600</v>
      </c>
      <c r="D390">
        <v>125000</v>
      </c>
      <c r="E390">
        <v>125800</v>
      </c>
      <c r="F390">
        <v>125800</v>
      </c>
      <c r="G390">
        <v>1700</v>
      </c>
    </row>
    <row r="391" spans="1:7" x14ac:dyDescent="0.25">
      <c r="A391" s="21">
        <v>41388</v>
      </c>
      <c r="B391">
        <v>126600</v>
      </c>
      <c r="C391">
        <v>129200</v>
      </c>
      <c r="D391">
        <v>123200</v>
      </c>
      <c r="E391">
        <v>127600</v>
      </c>
      <c r="F391">
        <v>127600</v>
      </c>
      <c r="G391">
        <v>900</v>
      </c>
    </row>
    <row r="392" spans="1:7" x14ac:dyDescent="0.25">
      <c r="A392" s="21">
        <v>41389</v>
      </c>
      <c r="B392">
        <v>124400</v>
      </c>
      <c r="C392">
        <v>131400</v>
      </c>
      <c r="D392">
        <v>123400</v>
      </c>
      <c r="E392">
        <v>129200</v>
      </c>
      <c r="F392">
        <v>129200</v>
      </c>
      <c r="G392">
        <v>1100</v>
      </c>
    </row>
    <row r="393" spans="1:7" x14ac:dyDescent="0.25">
      <c r="A393" s="21">
        <v>41390</v>
      </c>
      <c r="B393">
        <v>132600</v>
      </c>
      <c r="C393">
        <v>135800</v>
      </c>
      <c r="D393">
        <v>128600</v>
      </c>
      <c r="E393">
        <v>129600</v>
      </c>
      <c r="F393">
        <v>129600</v>
      </c>
      <c r="G393">
        <v>1200</v>
      </c>
    </row>
    <row r="394" spans="1:7" x14ac:dyDescent="0.25">
      <c r="A394" s="21">
        <v>41393</v>
      </c>
      <c r="B394">
        <v>125800</v>
      </c>
      <c r="C394">
        <v>130000</v>
      </c>
      <c r="D394">
        <v>124000</v>
      </c>
      <c r="E394">
        <v>128200</v>
      </c>
      <c r="F394">
        <v>128200</v>
      </c>
      <c r="G394">
        <v>900</v>
      </c>
    </row>
    <row r="395" spans="1:7" x14ac:dyDescent="0.25">
      <c r="A395" s="21">
        <v>41394</v>
      </c>
      <c r="B395">
        <v>128200</v>
      </c>
      <c r="C395">
        <v>132400</v>
      </c>
      <c r="D395">
        <v>125000</v>
      </c>
      <c r="E395">
        <v>126000</v>
      </c>
      <c r="F395">
        <v>126000</v>
      </c>
      <c r="G395">
        <v>1100</v>
      </c>
    </row>
    <row r="396" spans="1:7" x14ac:dyDescent="0.25">
      <c r="A396" s="21">
        <v>41395</v>
      </c>
      <c r="B396">
        <v>128000</v>
      </c>
      <c r="C396">
        <v>136600</v>
      </c>
      <c r="D396">
        <v>127200</v>
      </c>
      <c r="E396">
        <v>136400</v>
      </c>
      <c r="F396">
        <v>136400</v>
      </c>
      <c r="G396">
        <v>1600</v>
      </c>
    </row>
    <row r="397" spans="1:7" x14ac:dyDescent="0.25">
      <c r="A397" s="21">
        <v>41396</v>
      </c>
      <c r="B397">
        <v>131600</v>
      </c>
      <c r="C397">
        <v>132800</v>
      </c>
      <c r="D397">
        <v>126000</v>
      </c>
      <c r="E397">
        <v>127200</v>
      </c>
      <c r="F397">
        <v>127200</v>
      </c>
      <c r="G397">
        <v>1300</v>
      </c>
    </row>
    <row r="398" spans="1:7" x14ac:dyDescent="0.25">
      <c r="A398" s="21">
        <v>41397</v>
      </c>
      <c r="B398">
        <v>121400</v>
      </c>
      <c r="C398">
        <v>123800</v>
      </c>
      <c r="D398">
        <v>120400</v>
      </c>
      <c r="E398">
        <v>121600</v>
      </c>
      <c r="F398">
        <v>121600</v>
      </c>
      <c r="G398">
        <v>1100</v>
      </c>
    </row>
    <row r="399" spans="1:7" x14ac:dyDescent="0.25">
      <c r="A399" s="21">
        <v>41400</v>
      </c>
      <c r="B399">
        <v>121400</v>
      </c>
      <c r="C399">
        <v>122000</v>
      </c>
      <c r="D399">
        <v>116200</v>
      </c>
      <c r="E399">
        <v>117400</v>
      </c>
      <c r="F399">
        <v>117400</v>
      </c>
      <c r="G399">
        <v>900</v>
      </c>
    </row>
    <row r="400" spans="1:7" x14ac:dyDescent="0.25">
      <c r="A400" s="21">
        <v>41401</v>
      </c>
      <c r="B400">
        <v>114200</v>
      </c>
      <c r="C400">
        <v>118800</v>
      </c>
      <c r="D400">
        <v>113200</v>
      </c>
      <c r="E400">
        <v>115200</v>
      </c>
      <c r="F400">
        <v>115200</v>
      </c>
      <c r="G400">
        <v>800</v>
      </c>
    </row>
    <row r="401" spans="1:7" x14ac:dyDescent="0.25">
      <c r="A401" s="21">
        <v>41402</v>
      </c>
      <c r="B401">
        <v>117400</v>
      </c>
      <c r="C401">
        <v>121400</v>
      </c>
      <c r="D401">
        <v>115400</v>
      </c>
      <c r="E401">
        <v>116600</v>
      </c>
      <c r="F401">
        <v>116600</v>
      </c>
      <c r="G401">
        <v>800</v>
      </c>
    </row>
    <row r="402" spans="1:7" x14ac:dyDescent="0.25">
      <c r="A402" s="21">
        <v>41403</v>
      </c>
      <c r="B402">
        <v>118800</v>
      </c>
      <c r="C402">
        <v>125800</v>
      </c>
      <c r="D402">
        <v>118000</v>
      </c>
      <c r="E402">
        <v>121000</v>
      </c>
      <c r="F402">
        <v>121000</v>
      </c>
      <c r="G402">
        <v>1600</v>
      </c>
    </row>
    <row r="403" spans="1:7" x14ac:dyDescent="0.25">
      <c r="A403" s="21">
        <v>41404</v>
      </c>
      <c r="B403">
        <v>122800</v>
      </c>
      <c r="C403">
        <v>125400</v>
      </c>
      <c r="D403">
        <v>118600</v>
      </c>
      <c r="E403">
        <v>118800</v>
      </c>
      <c r="F403">
        <v>118800</v>
      </c>
      <c r="G403">
        <v>1100</v>
      </c>
    </row>
    <row r="404" spans="1:7" x14ac:dyDescent="0.25">
      <c r="A404" s="21">
        <v>41407</v>
      </c>
      <c r="B404">
        <v>119200</v>
      </c>
      <c r="C404">
        <v>121400</v>
      </c>
      <c r="D404">
        <v>116800</v>
      </c>
      <c r="E404">
        <v>117200</v>
      </c>
      <c r="F404">
        <v>117200</v>
      </c>
      <c r="G404">
        <v>800</v>
      </c>
    </row>
    <row r="405" spans="1:7" x14ac:dyDescent="0.25">
      <c r="A405" s="21">
        <v>41408</v>
      </c>
      <c r="B405">
        <v>116200</v>
      </c>
      <c r="C405">
        <v>118400</v>
      </c>
      <c r="D405">
        <v>114600</v>
      </c>
      <c r="E405">
        <v>115600</v>
      </c>
      <c r="F405">
        <v>115600</v>
      </c>
      <c r="G405">
        <v>1000</v>
      </c>
    </row>
    <row r="406" spans="1:7" x14ac:dyDescent="0.25">
      <c r="A406" s="21">
        <v>41409</v>
      </c>
      <c r="B406">
        <v>117800</v>
      </c>
      <c r="C406">
        <v>119600</v>
      </c>
      <c r="D406">
        <v>115200</v>
      </c>
      <c r="E406">
        <v>117200</v>
      </c>
      <c r="F406">
        <v>117200</v>
      </c>
      <c r="G406">
        <v>1000</v>
      </c>
    </row>
    <row r="407" spans="1:7" x14ac:dyDescent="0.25">
      <c r="A407" s="21">
        <v>41410</v>
      </c>
      <c r="B407">
        <v>118800</v>
      </c>
      <c r="C407">
        <v>121800</v>
      </c>
      <c r="D407">
        <v>116200</v>
      </c>
      <c r="E407">
        <v>119400</v>
      </c>
      <c r="F407">
        <v>119400</v>
      </c>
      <c r="G407">
        <v>1100</v>
      </c>
    </row>
    <row r="408" spans="1:7" x14ac:dyDescent="0.25">
      <c r="A408" s="21">
        <v>41411</v>
      </c>
      <c r="B408">
        <v>118200</v>
      </c>
      <c r="C408">
        <v>118600</v>
      </c>
      <c r="D408">
        <v>112400</v>
      </c>
      <c r="E408">
        <v>113000</v>
      </c>
      <c r="F408">
        <v>113000</v>
      </c>
      <c r="G408">
        <v>1200</v>
      </c>
    </row>
    <row r="409" spans="1:7" x14ac:dyDescent="0.25">
      <c r="A409" s="21">
        <v>41414</v>
      </c>
      <c r="B409">
        <v>116000</v>
      </c>
      <c r="C409">
        <v>116400</v>
      </c>
      <c r="D409">
        <v>112600</v>
      </c>
      <c r="E409">
        <v>116200</v>
      </c>
      <c r="F409">
        <v>116200</v>
      </c>
      <c r="G409">
        <v>900</v>
      </c>
    </row>
    <row r="410" spans="1:7" x14ac:dyDescent="0.25">
      <c r="A410" s="21">
        <v>41415</v>
      </c>
      <c r="B410">
        <v>115200</v>
      </c>
      <c r="C410">
        <v>119800</v>
      </c>
      <c r="D410">
        <v>114200</v>
      </c>
      <c r="E410">
        <v>118000</v>
      </c>
      <c r="F410">
        <v>118000</v>
      </c>
      <c r="G410">
        <v>1100</v>
      </c>
    </row>
    <row r="411" spans="1:7" x14ac:dyDescent="0.25">
      <c r="A411" s="21">
        <v>41416</v>
      </c>
      <c r="B411">
        <v>116200</v>
      </c>
      <c r="C411">
        <v>124600</v>
      </c>
      <c r="D411">
        <v>114600</v>
      </c>
      <c r="E411">
        <v>120800</v>
      </c>
      <c r="F411">
        <v>120800</v>
      </c>
      <c r="G411">
        <v>2300</v>
      </c>
    </row>
    <row r="412" spans="1:7" x14ac:dyDescent="0.25">
      <c r="A412" s="21">
        <v>41417</v>
      </c>
      <c r="B412">
        <v>132200</v>
      </c>
      <c r="C412">
        <v>132600</v>
      </c>
      <c r="D412">
        <v>121000</v>
      </c>
      <c r="E412">
        <v>122200</v>
      </c>
      <c r="F412">
        <v>122200</v>
      </c>
      <c r="G412">
        <v>2200</v>
      </c>
    </row>
    <row r="413" spans="1:7" x14ac:dyDescent="0.25">
      <c r="A413" s="21">
        <v>41418</v>
      </c>
      <c r="B413">
        <v>125600</v>
      </c>
      <c r="C413">
        <v>127000</v>
      </c>
      <c r="D413">
        <v>121400</v>
      </c>
      <c r="E413">
        <v>122200</v>
      </c>
      <c r="F413">
        <v>122200</v>
      </c>
      <c r="G413">
        <v>1000</v>
      </c>
    </row>
    <row r="414" spans="1:7" x14ac:dyDescent="0.25">
      <c r="A414" s="21">
        <v>41422</v>
      </c>
      <c r="B414">
        <v>115000</v>
      </c>
      <c r="C414">
        <v>119400</v>
      </c>
      <c r="D414">
        <v>113600</v>
      </c>
      <c r="E414">
        <v>115600</v>
      </c>
      <c r="F414">
        <v>115600</v>
      </c>
      <c r="G414">
        <v>1200</v>
      </c>
    </row>
    <row r="415" spans="1:7" x14ac:dyDescent="0.25">
      <c r="A415" s="21">
        <v>41423</v>
      </c>
      <c r="B415">
        <v>119600</v>
      </c>
      <c r="C415">
        <v>124600</v>
      </c>
      <c r="D415">
        <v>117600</v>
      </c>
      <c r="E415">
        <v>119200</v>
      </c>
      <c r="F415">
        <v>119200</v>
      </c>
      <c r="G415">
        <v>1400</v>
      </c>
    </row>
    <row r="416" spans="1:7" x14ac:dyDescent="0.25">
      <c r="A416" s="21">
        <v>41424</v>
      </c>
      <c r="B416">
        <v>120000</v>
      </c>
      <c r="C416">
        <v>122600</v>
      </c>
      <c r="D416">
        <v>116800</v>
      </c>
      <c r="E416">
        <v>119200</v>
      </c>
      <c r="F416">
        <v>119200</v>
      </c>
      <c r="G416">
        <v>1100</v>
      </c>
    </row>
    <row r="417" spans="1:7" x14ac:dyDescent="0.25">
      <c r="A417" s="21">
        <v>41425</v>
      </c>
      <c r="B417">
        <v>121600</v>
      </c>
      <c r="C417">
        <v>127800</v>
      </c>
      <c r="D417">
        <v>118800</v>
      </c>
      <c r="E417">
        <v>126800</v>
      </c>
      <c r="F417">
        <v>126800</v>
      </c>
      <c r="G417">
        <v>1500</v>
      </c>
    </row>
    <row r="418" spans="1:7" x14ac:dyDescent="0.25">
      <c r="A418" s="21">
        <v>41428</v>
      </c>
      <c r="B418">
        <v>126800</v>
      </c>
      <c r="C418">
        <v>140400</v>
      </c>
      <c r="D418">
        <v>126200</v>
      </c>
      <c r="E418">
        <v>126600</v>
      </c>
      <c r="F418">
        <v>126600</v>
      </c>
      <c r="G418">
        <v>2300</v>
      </c>
    </row>
    <row r="419" spans="1:7" x14ac:dyDescent="0.25">
      <c r="A419" s="21">
        <v>41429</v>
      </c>
      <c r="B419">
        <v>128400</v>
      </c>
      <c r="C419">
        <v>137600</v>
      </c>
      <c r="D419">
        <v>126200</v>
      </c>
      <c r="E419">
        <v>129800</v>
      </c>
      <c r="F419">
        <v>129800</v>
      </c>
      <c r="G419">
        <v>1600</v>
      </c>
    </row>
    <row r="420" spans="1:7" x14ac:dyDescent="0.25">
      <c r="A420" s="21">
        <v>41430</v>
      </c>
      <c r="B420">
        <v>134600</v>
      </c>
      <c r="C420">
        <v>141800</v>
      </c>
      <c r="D420">
        <v>132200</v>
      </c>
      <c r="E420">
        <v>140600</v>
      </c>
      <c r="F420">
        <v>140600</v>
      </c>
      <c r="G420">
        <v>1900</v>
      </c>
    </row>
    <row r="421" spans="1:7" x14ac:dyDescent="0.25">
      <c r="A421" s="21">
        <v>41431</v>
      </c>
      <c r="B421">
        <v>143000</v>
      </c>
      <c r="C421">
        <v>156400</v>
      </c>
      <c r="D421">
        <v>137200</v>
      </c>
      <c r="E421">
        <v>137600</v>
      </c>
      <c r="F421">
        <v>137600</v>
      </c>
      <c r="G421">
        <v>2000</v>
      </c>
    </row>
    <row r="422" spans="1:7" x14ac:dyDescent="0.25">
      <c r="A422" s="21">
        <v>41432</v>
      </c>
      <c r="B422">
        <v>129600</v>
      </c>
      <c r="C422">
        <v>133600</v>
      </c>
      <c r="D422">
        <v>124400</v>
      </c>
      <c r="E422">
        <v>125000</v>
      </c>
      <c r="F422">
        <v>125000</v>
      </c>
      <c r="G422">
        <v>200</v>
      </c>
    </row>
    <row r="423" spans="1:7" x14ac:dyDescent="0.25">
      <c r="A423" s="21">
        <v>41435</v>
      </c>
      <c r="B423">
        <v>121660</v>
      </c>
      <c r="C423">
        <v>126100</v>
      </c>
      <c r="D423">
        <v>120700</v>
      </c>
      <c r="E423">
        <v>122120</v>
      </c>
      <c r="F423">
        <v>122120</v>
      </c>
      <c r="G423">
        <v>2200</v>
      </c>
    </row>
    <row r="424" spans="1:7" x14ac:dyDescent="0.25">
      <c r="A424" s="21">
        <v>41436</v>
      </c>
      <c r="B424">
        <v>132120</v>
      </c>
      <c r="C424">
        <v>139840</v>
      </c>
      <c r="D424">
        <v>127540</v>
      </c>
      <c r="E424">
        <v>138420</v>
      </c>
      <c r="F424">
        <v>138420</v>
      </c>
      <c r="G424">
        <v>2200</v>
      </c>
    </row>
    <row r="425" spans="1:7" x14ac:dyDescent="0.25">
      <c r="A425" s="21">
        <v>41437</v>
      </c>
      <c r="B425">
        <v>131960</v>
      </c>
      <c r="C425">
        <v>157540</v>
      </c>
      <c r="D425">
        <v>131280</v>
      </c>
      <c r="E425">
        <v>154500</v>
      </c>
      <c r="F425">
        <v>154500</v>
      </c>
      <c r="G425">
        <v>2800</v>
      </c>
    </row>
    <row r="426" spans="1:7" x14ac:dyDescent="0.25">
      <c r="A426" s="21">
        <v>41438</v>
      </c>
      <c r="B426">
        <v>154320</v>
      </c>
      <c r="C426">
        <v>158400</v>
      </c>
      <c r="D426">
        <v>138040</v>
      </c>
      <c r="E426">
        <v>139540</v>
      </c>
      <c r="F426">
        <v>139540</v>
      </c>
      <c r="G426">
        <v>2600</v>
      </c>
    </row>
    <row r="427" spans="1:7" x14ac:dyDescent="0.25">
      <c r="A427" s="21">
        <v>41439</v>
      </c>
      <c r="B427">
        <v>140580</v>
      </c>
      <c r="C427">
        <v>148200</v>
      </c>
      <c r="D427">
        <v>134280</v>
      </c>
      <c r="E427">
        <v>146980</v>
      </c>
      <c r="F427">
        <v>146980</v>
      </c>
      <c r="G427">
        <v>2200</v>
      </c>
    </row>
    <row r="428" spans="1:7" x14ac:dyDescent="0.25">
      <c r="A428" s="21">
        <v>41442</v>
      </c>
      <c r="B428">
        <v>139960</v>
      </c>
      <c r="C428">
        <v>147000</v>
      </c>
      <c r="D428">
        <v>138100</v>
      </c>
      <c r="E428">
        <v>140980</v>
      </c>
      <c r="F428">
        <v>140980</v>
      </c>
      <c r="G428">
        <v>2100</v>
      </c>
    </row>
    <row r="429" spans="1:7" x14ac:dyDescent="0.25">
      <c r="A429" s="21">
        <v>41443</v>
      </c>
      <c r="B429">
        <v>140080</v>
      </c>
      <c r="C429">
        <v>141380</v>
      </c>
      <c r="D429">
        <v>137100</v>
      </c>
      <c r="E429">
        <v>137160</v>
      </c>
      <c r="F429">
        <v>137160</v>
      </c>
      <c r="G429">
        <v>1700</v>
      </c>
    </row>
    <row r="430" spans="1:7" x14ac:dyDescent="0.25">
      <c r="A430" s="21">
        <v>41444</v>
      </c>
      <c r="B430">
        <v>139480</v>
      </c>
      <c r="C430">
        <v>141560</v>
      </c>
      <c r="D430">
        <v>124680</v>
      </c>
      <c r="E430">
        <v>136960</v>
      </c>
      <c r="F430">
        <v>136960</v>
      </c>
      <c r="G430">
        <v>3200</v>
      </c>
    </row>
    <row r="431" spans="1:7" x14ac:dyDescent="0.25">
      <c r="A431" s="21">
        <v>41445</v>
      </c>
      <c r="B431">
        <v>148360</v>
      </c>
      <c r="C431">
        <v>177500</v>
      </c>
      <c r="D431">
        <v>147200</v>
      </c>
      <c r="E431">
        <v>168800</v>
      </c>
      <c r="F431">
        <v>168800</v>
      </c>
      <c r="G431">
        <v>4200</v>
      </c>
    </row>
    <row r="432" spans="1:7" x14ac:dyDescent="0.25">
      <c r="A432" s="21">
        <v>41446</v>
      </c>
      <c r="B432">
        <v>157960</v>
      </c>
      <c r="C432">
        <v>175740</v>
      </c>
      <c r="D432">
        <v>154000</v>
      </c>
      <c r="E432">
        <v>156260</v>
      </c>
      <c r="F432">
        <v>156260</v>
      </c>
      <c r="G432">
        <v>3300</v>
      </c>
    </row>
    <row r="433" spans="1:7" x14ac:dyDescent="0.25">
      <c r="A433" s="21">
        <v>41449</v>
      </c>
      <c r="B433">
        <v>172560</v>
      </c>
      <c r="C433">
        <v>179680</v>
      </c>
      <c r="D433">
        <v>164880</v>
      </c>
      <c r="E433">
        <v>174940</v>
      </c>
      <c r="F433">
        <v>174940</v>
      </c>
      <c r="G433">
        <v>2900</v>
      </c>
    </row>
    <row r="434" spans="1:7" x14ac:dyDescent="0.25">
      <c r="A434" s="21">
        <v>41450</v>
      </c>
      <c r="B434">
        <v>163980</v>
      </c>
      <c r="C434">
        <v>172120</v>
      </c>
      <c r="D434">
        <v>162260</v>
      </c>
      <c r="E434">
        <v>164440</v>
      </c>
      <c r="F434">
        <v>164440</v>
      </c>
      <c r="G434">
        <v>2000</v>
      </c>
    </row>
    <row r="435" spans="1:7" x14ac:dyDescent="0.25">
      <c r="A435" s="21">
        <v>41451</v>
      </c>
      <c r="B435">
        <v>156400</v>
      </c>
      <c r="C435">
        <v>163780</v>
      </c>
      <c r="D435">
        <v>156020</v>
      </c>
      <c r="E435">
        <v>157360</v>
      </c>
      <c r="F435">
        <v>157360</v>
      </c>
      <c r="G435">
        <v>1900</v>
      </c>
    </row>
    <row r="436" spans="1:7" x14ac:dyDescent="0.25">
      <c r="A436" s="21">
        <v>41452</v>
      </c>
      <c r="B436">
        <v>149640</v>
      </c>
      <c r="C436">
        <v>152240</v>
      </c>
      <c r="D436">
        <v>144400</v>
      </c>
      <c r="E436">
        <v>144800</v>
      </c>
      <c r="F436">
        <v>144800</v>
      </c>
      <c r="G436">
        <v>1900</v>
      </c>
    </row>
    <row r="437" spans="1:7" x14ac:dyDescent="0.25">
      <c r="A437" s="21">
        <v>41453</v>
      </c>
      <c r="B437">
        <v>150360</v>
      </c>
      <c r="C437">
        <v>152760</v>
      </c>
      <c r="D437">
        <v>138540</v>
      </c>
      <c r="E437">
        <v>143380</v>
      </c>
      <c r="F437">
        <v>143380</v>
      </c>
      <c r="G437">
        <v>2200</v>
      </c>
    </row>
    <row r="438" spans="1:7" x14ac:dyDescent="0.25">
      <c r="A438" s="21">
        <v>41456</v>
      </c>
      <c r="B438">
        <v>138900</v>
      </c>
      <c r="C438">
        <v>139480</v>
      </c>
      <c r="D438">
        <v>129100</v>
      </c>
      <c r="E438">
        <v>133940</v>
      </c>
      <c r="F438">
        <v>133940</v>
      </c>
      <c r="G438">
        <v>1600</v>
      </c>
    </row>
    <row r="439" spans="1:7" x14ac:dyDescent="0.25">
      <c r="A439" s="21">
        <v>41457</v>
      </c>
      <c r="B439">
        <v>137320</v>
      </c>
      <c r="C439">
        <v>142180</v>
      </c>
      <c r="D439">
        <v>131000</v>
      </c>
      <c r="E439">
        <v>138200</v>
      </c>
      <c r="F439">
        <v>138200</v>
      </c>
      <c r="G439">
        <v>1900</v>
      </c>
    </row>
    <row r="440" spans="1:7" x14ac:dyDescent="0.25">
      <c r="A440" s="21">
        <v>41458</v>
      </c>
      <c r="B440">
        <v>141040</v>
      </c>
      <c r="C440">
        <v>142340</v>
      </c>
      <c r="D440">
        <v>133360</v>
      </c>
      <c r="E440">
        <v>134960</v>
      </c>
      <c r="F440">
        <v>134960</v>
      </c>
      <c r="G440">
        <v>1200</v>
      </c>
    </row>
    <row r="441" spans="1:7" x14ac:dyDescent="0.25">
      <c r="A441" s="21">
        <v>41460</v>
      </c>
      <c r="B441">
        <v>128000</v>
      </c>
      <c r="C441">
        <v>132300</v>
      </c>
      <c r="D441">
        <v>121140</v>
      </c>
      <c r="E441">
        <v>121140</v>
      </c>
      <c r="F441">
        <v>121140</v>
      </c>
      <c r="G441">
        <v>2100</v>
      </c>
    </row>
    <row r="442" spans="1:7" x14ac:dyDescent="0.25">
      <c r="A442" s="21">
        <v>41463</v>
      </c>
      <c r="B442">
        <v>114400</v>
      </c>
      <c r="C442">
        <v>115500</v>
      </c>
      <c r="D442">
        <v>109000</v>
      </c>
      <c r="E442">
        <v>110520</v>
      </c>
      <c r="F442">
        <v>110520</v>
      </c>
      <c r="G442">
        <v>2200</v>
      </c>
    </row>
    <row r="443" spans="1:7" x14ac:dyDescent="0.25">
      <c r="A443" s="21">
        <v>41464</v>
      </c>
      <c r="B443">
        <v>104280</v>
      </c>
      <c r="C443">
        <v>107280</v>
      </c>
      <c r="D443">
        <v>103240</v>
      </c>
      <c r="E443">
        <v>105420</v>
      </c>
      <c r="F443">
        <v>105420</v>
      </c>
      <c r="G443">
        <v>1500</v>
      </c>
    </row>
    <row r="444" spans="1:7" x14ac:dyDescent="0.25">
      <c r="A444" s="21">
        <v>41465</v>
      </c>
      <c r="B444">
        <v>105420</v>
      </c>
      <c r="C444">
        <v>106440</v>
      </c>
      <c r="D444">
        <v>102220</v>
      </c>
      <c r="E444">
        <v>103120</v>
      </c>
      <c r="F444">
        <v>103120</v>
      </c>
      <c r="G444">
        <v>1800</v>
      </c>
    </row>
    <row r="445" spans="1:7" x14ac:dyDescent="0.25">
      <c r="A445" s="21">
        <v>41466</v>
      </c>
      <c r="B445">
        <v>96660</v>
      </c>
      <c r="C445">
        <v>100100</v>
      </c>
      <c r="D445">
        <v>95860</v>
      </c>
      <c r="E445">
        <v>97720</v>
      </c>
      <c r="F445">
        <v>97720</v>
      </c>
      <c r="G445">
        <v>2000</v>
      </c>
    </row>
    <row r="446" spans="1:7" x14ac:dyDescent="0.25">
      <c r="A446" s="21">
        <v>41467</v>
      </c>
      <c r="B446">
        <v>97820</v>
      </c>
      <c r="C446">
        <v>101020</v>
      </c>
      <c r="D446">
        <v>96800</v>
      </c>
      <c r="E446">
        <v>99640</v>
      </c>
      <c r="F446">
        <v>99640</v>
      </c>
      <c r="G446">
        <v>1400</v>
      </c>
    </row>
    <row r="447" spans="1:7" x14ac:dyDescent="0.25">
      <c r="A447" s="21">
        <v>41470</v>
      </c>
      <c r="B447">
        <v>97760</v>
      </c>
      <c r="C447">
        <v>99400</v>
      </c>
      <c r="D447">
        <v>94020</v>
      </c>
      <c r="E447">
        <v>95280</v>
      </c>
      <c r="F447">
        <v>95280</v>
      </c>
      <c r="G447">
        <v>1000</v>
      </c>
    </row>
    <row r="448" spans="1:7" x14ac:dyDescent="0.25">
      <c r="A448" s="21">
        <v>41471</v>
      </c>
      <c r="B448">
        <v>94920</v>
      </c>
      <c r="C448">
        <v>102420</v>
      </c>
      <c r="D448">
        <v>94580</v>
      </c>
      <c r="E448">
        <v>100160</v>
      </c>
      <c r="F448">
        <v>100160</v>
      </c>
      <c r="G448">
        <v>2000</v>
      </c>
    </row>
    <row r="449" spans="1:7" x14ac:dyDescent="0.25">
      <c r="A449" s="21">
        <v>41472</v>
      </c>
      <c r="B449">
        <v>97660</v>
      </c>
      <c r="C449">
        <v>99560</v>
      </c>
      <c r="D449">
        <v>93220</v>
      </c>
      <c r="E449">
        <v>93520</v>
      </c>
      <c r="F449">
        <v>93520</v>
      </c>
      <c r="G449">
        <v>1800</v>
      </c>
    </row>
    <row r="450" spans="1:7" x14ac:dyDescent="0.25">
      <c r="A450" s="21">
        <v>41473</v>
      </c>
      <c r="B450">
        <v>91840</v>
      </c>
      <c r="C450">
        <v>92700</v>
      </c>
      <c r="D450">
        <v>88100</v>
      </c>
      <c r="E450">
        <v>90200</v>
      </c>
      <c r="F450">
        <v>90200</v>
      </c>
      <c r="G450">
        <v>1800</v>
      </c>
    </row>
    <row r="451" spans="1:7" x14ac:dyDescent="0.25">
      <c r="A451" s="21">
        <v>41474</v>
      </c>
      <c r="B451">
        <v>91600</v>
      </c>
      <c r="C451">
        <v>93880</v>
      </c>
      <c r="D451">
        <v>85460</v>
      </c>
      <c r="E451">
        <v>86480</v>
      </c>
      <c r="F451">
        <v>86480</v>
      </c>
      <c r="G451">
        <v>1900</v>
      </c>
    </row>
    <row r="452" spans="1:7" x14ac:dyDescent="0.25">
      <c r="A452" s="21">
        <v>41477</v>
      </c>
      <c r="B452">
        <v>85220</v>
      </c>
      <c r="C452">
        <v>87000</v>
      </c>
      <c r="D452">
        <v>82080</v>
      </c>
      <c r="E452">
        <v>82620</v>
      </c>
      <c r="F452">
        <v>82620</v>
      </c>
      <c r="G452">
        <v>1700</v>
      </c>
    </row>
    <row r="453" spans="1:7" x14ac:dyDescent="0.25">
      <c r="A453" s="21">
        <v>41478</v>
      </c>
      <c r="B453">
        <v>81040</v>
      </c>
      <c r="C453">
        <v>84700</v>
      </c>
      <c r="D453">
        <v>79780</v>
      </c>
      <c r="E453">
        <v>81920</v>
      </c>
      <c r="F453">
        <v>81920</v>
      </c>
      <c r="G453">
        <v>1900</v>
      </c>
    </row>
    <row r="454" spans="1:7" x14ac:dyDescent="0.25">
      <c r="A454" s="21">
        <v>41479</v>
      </c>
      <c r="B454">
        <v>80700</v>
      </c>
      <c r="C454">
        <v>85640</v>
      </c>
      <c r="D454">
        <v>80500</v>
      </c>
      <c r="E454">
        <v>83980</v>
      </c>
      <c r="F454">
        <v>83980</v>
      </c>
      <c r="G454">
        <v>1900</v>
      </c>
    </row>
    <row r="455" spans="1:7" x14ac:dyDescent="0.25">
      <c r="A455" s="21">
        <v>41480</v>
      </c>
      <c r="B455">
        <v>85680</v>
      </c>
      <c r="C455">
        <v>86000</v>
      </c>
      <c r="D455">
        <v>79400</v>
      </c>
      <c r="E455">
        <v>79980</v>
      </c>
      <c r="F455">
        <v>79980</v>
      </c>
      <c r="G455">
        <v>1700</v>
      </c>
    </row>
    <row r="456" spans="1:7" x14ac:dyDescent="0.25">
      <c r="A456" s="21">
        <v>41481</v>
      </c>
      <c r="B456">
        <v>81620</v>
      </c>
      <c r="C456">
        <v>84380</v>
      </c>
      <c r="D456">
        <v>78780</v>
      </c>
      <c r="E456">
        <v>79220</v>
      </c>
      <c r="F456">
        <v>79220</v>
      </c>
      <c r="G456">
        <v>1600</v>
      </c>
    </row>
    <row r="457" spans="1:7" x14ac:dyDescent="0.25">
      <c r="A457" s="21">
        <v>41484</v>
      </c>
      <c r="B457">
        <v>80860</v>
      </c>
      <c r="C457">
        <v>82800</v>
      </c>
      <c r="D457">
        <v>79380</v>
      </c>
      <c r="E457">
        <v>81060</v>
      </c>
      <c r="F457">
        <v>81060</v>
      </c>
      <c r="G457">
        <v>1100</v>
      </c>
    </row>
    <row r="458" spans="1:7" x14ac:dyDescent="0.25">
      <c r="A458" s="21">
        <v>41485</v>
      </c>
      <c r="B458">
        <v>80600</v>
      </c>
      <c r="C458">
        <v>82240</v>
      </c>
      <c r="D458">
        <v>77880</v>
      </c>
      <c r="E458">
        <v>78180</v>
      </c>
      <c r="F458">
        <v>78180</v>
      </c>
      <c r="G458">
        <v>1500</v>
      </c>
    </row>
    <row r="459" spans="1:7" x14ac:dyDescent="0.25">
      <c r="A459" s="21">
        <v>41486</v>
      </c>
      <c r="B459">
        <v>77840</v>
      </c>
      <c r="C459">
        <v>78080</v>
      </c>
      <c r="D459">
        <v>71380</v>
      </c>
      <c r="E459">
        <v>74800</v>
      </c>
      <c r="F459">
        <v>74800</v>
      </c>
      <c r="G459">
        <v>2500</v>
      </c>
    </row>
    <row r="460" spans="1:7" x14ac:dyDescent="0.25">
      <c r="A460" s="21">
        <v>41487</v>
      </c>
      <c r="B460">
        <v>70800</v>
      </c>
      <c r="C460">
        <v>71600</v>
      </c>
      <c r="D460">
        <v>69600</v>
      </c>
      <c r="E460">
        <v>70180</v>
      </c>
      <c r="F460">
        <v>70180</v>
      </c>
      <c r="G460">
        <v>2100</v>
      </c>
    </row>
    <row r="461" spans="1:7" x14ac:dyDescent="0.25">
      <c r="A461" s="21">
        <v>41488</v>
      </c>
      <c r="B461">
        <v>70260</v>
      </c>
      <c r="C461">
        <v>70420</v>
      </c>
      <c r="D461">
        <v>66380</v>
      </c>
      <c r="E461">
        <v>66660</v>
      </c>
      <c r="F461">
        <v>66660</v>
      </c>
      <c r="G461">
        <v>2100</v>
      </c>
    </row>
    <row r="462" spans="1:7" x14ac:dyDescent="0.25">
      <c r="A462" s="21">
        <v>41491</v>
      </c>
      <c r="B462">
        <v>66120</v>
      </c>
      <c r="C462">
        <v>66880</v>
      </c>
      <c r="D462">
        <v>64480</v>
      </c>
      <c r="E462">
        <v>64900</v>
      </c>
      <c r="F462">
        <v>64900</v>
      </c>
      <c r="G462">
        <v>1600</v>
      </c>
    </row>
    <row r="463" spans="1:7" x14ac:dyDescent="0.25">
      <c r="A463" s="21">
        <v>41492</v>
      </c>
      <c r="B463">
        <v>65560</v>
      </c>
      <c r="C463">
        <v>69760</v>
      </c>
      <c r="D463">
        <v>65160</v>
      </c>
      <c r="E463">
        <v>68800</v>
      </c>
      <c r="F463">
        <v>68800</v>
      </c>
      <c r="G463">
        <v>2400</v>
      </c>
    </row>
    <row r="464" spans="1:7" x14ac:dyDescent="0.25">
      <c r="A464" s="21">
        <v>41493</v>
      </c>
      <c r="B464">
        <v>70960</v>
      </c>
      <c r="C464">
        <v>73960</v>
      </c>
      <c r="D464">
        <v>69400</v>
      </c>
      <c r="E464">
        <v>70200</v>
      </c>
      <c r="F464">
        <v>70200</v>
      </c>
      <c r="G464">
        <v>2700</v>
      </c>
    </row>
    <row r="465" spans="1:7" x14ac:dyDescent="0.25">
      <c r="A465" s="21">
        <v>41494</v>
      </c>
      <c r="B465">
        <v>67620</v>
      </c>
      <c r="C465">
        <v>70940</v>
      </c>
      <c r="D465">
        <v>67000</v>
      </c>
      <c r="E465">
        <v>67860</v>
      </c>
      <c r="F465">
        <v>67860</v>
      </c>
      <c r="G465">
        <v>1900</v>
      </c>
    </row>
    <row r="466" spans="1:7" x14ac:dyDescent="0.25">
      <c r="A466" s="21">
        <v>41495</v>
      </c>
      <c r="B466">
        <v>68200</v>
      </c>
      <c r="C466">
        <v>71320</v>
      </c>
      <c r="D466">
        <v>66940</v>
      </c>
      <c r="E466">
        <v>69900</v>
      </c>
      <c r="F466">
        <v>69900</v>
      </c>
      <c r="G466">
        <v>2500</v>
      </c>
    </row>
    <row r="467" spans="1:7" x14ac:dyDescent="0.25">
      <c r="A467" s="21">
        <v>41498</v>
      </c>
      <c r="B467">
        <v>72880</v>
      </c>
      <c r="C467">
        <v>73120</v>
      </c>
      <c r="D467">
        <v>68520</v>
      </c>
      <c r="E467">
        <v>69140</v>
      </c>
      <c r="F467">
        <v>69140</v>
      </c>
      <c r="G467">
        <v>2100</v>
      </c>
    </row>
    <row r="468" spans="1:7" x14ac:dyDescent="0.25">
      <c r="A468" s="21">
        <v>41499</v>
      </c>
      <c r="B468">
        <v>67920</v>
      </c>
      <c r="C468">
        <v>71040</v>
      </c>
      <c r="D468">
        <v>67020</v>
      </c>
      <c r="E468">
        <v>67900</v>
      </c>
      <c r="F468">
        <v>67900</v>
      </c>
      <c r="G468">
        <v>2200</v>
      </c>
    </row>
    <row r="469" spans="1:7" x14ac:dyDescent="0.25">
      <c r="A469" s="21">
        <v>41500</v>
      </c>
      <c r="B469">
        <v>67040</v>
      </c>
      <c r="C469">
        <v>69300</v>
      </c>
      <c r="D469">
        <v>66420</v>
      </c>
      <c r="E469">
        <v>69200</v>
      </c>
      <c r="F469">
        <v>69200</v>
      </c>
      <c r="G469">
        <v>2100</v>
      </c>
    </row>
    <row r="470" spans="1:7" x14ac:dyDescent="0.25">
      <c r="A470" s="21">
        <v>41501</v>
      </c>
      <c r="B470">
        <v>73760</v>
      </c>
      <c r="C470">
        <v>76700</v>
      </c>
      <c r="D470">
        <v>73040</v>
      </c>
      <c r="E470">
        <v>75980</v>
      </c>
      <c r="F470">
        <v>75980</v>
      </c>
      <c r="G470">
        <v>3900</v>
      </c>
    </row>
    <row r="471" spans="1:7" x14ac:dyDescent="0.25">
      <c r="A471" s="21">
        <v>41502</v>
      </c>
      <c r="B471">
        <v>75900</v>
      </c>
      <c r="C471">
        <v>76380</v>
      </c>
      <c r="D471">
        <v>71000</v>
      </c>
      <c r="E471">
        <v>73460</v>
      </c>
      <c r="F471">
        <v>73460</v>
      </c>
      <c r="G471">
        <v>3400</v>
      </c>
    </row>
    <row r="472" spans="1:7" x14ac:dyDescent="0.25">
      <c r="A472" s="21">
        <v>41505</v>
      </c>
      <c r="B472">
        <v>74100</v>
      </c>
      <c r="C472">
        <v>78000</v>
      </c>
      <c r="D472">
        <v>73120</v>
      </c>
      <c r="E472">
        <v>77400</v>
      </c>
      <c r="F472">
        <v>77400</v>
      </c>
      <c r="G472">
        <v>2100</v>
      </c>
    </row>
    <row r="473" spans="1:7" x14ac:dyDescent="0.25">
      <c r="A473" s="21">
        <v>41506</v>
      </c>
      <c r="B473">
        <v>78060</v>
      </c>
      <c r="C473">
        <v>79040</v>
      </c>
      <c r="D473">
        <v>71740</v>
      </c>
      <c r="E473">
        <v>75400</v>
      </c>
      <c r="F473">
        <v>75400</v>
      </c>
      <c r="G473">
        <v>2600</v>
      </c>
    </row>
    <row r="474" spans="1:7" x14ac:dyDescent="0.25">
      <c r="A474" s="21">
        <v>41507</v>
      </c>
      <c r="B474">
        <v>78280</v>
      </c>
      <c r="C474">
        <v>81360</v>
      </c>
      <c r="D474">
        <v>72500</v>
      </c>
      <c r="E474">
        <v>78220</v>
      </c>
      <c r="F474">
        <v>78220</v>
      </c>
      <c r="G474">
        <v>4600</v>
      </c>
    </row>
    <row r="475" spans="1:7" x14ac:dyDescent="0.25">
      <c r="A475" s="21">
        <v>41508</v>
      </c>
      <c r="B475">
        <v>76380</v>
      </c>
      <c r="C475">
        <v>76760</v>
      </c>
      <c r="D475">
        <v>73580</v>
      </c>
      <c r="E475">
        <v>74480</v>
      </c>
      <c r="F475">
        <v>74480</v>
      </c>
      <c r="G475">
        <v>2600</v>
      </c>
    </row>
    <row r="476" spans="1:7" x14ac:dyDescent="0.25">
      <c r="A476" s="21">
        <v>41509</v>
      </c>
      <c r="B476">
        <v>73000</v>
      </c>
      <c r="C476">
        <v>74440</v>
      </c>
      <c r="D476">
        <v>71320</v>
      </c>
      <c r="E476">
        <v>71520</v>
      </c>
      <c r="F476">
        <v>71520</v>
      </c>
      <c r="G476">
        <v>1800</v>
      </c>
    </row>
    <row r="477" spans="1:7" x14ac:dyDescent="0.25">
      <c r="A477" s="21">
        <v>41512</v>
      </c>
      <c r="B477">
        <v>70080</v>
      </c>
      <c r="C477">
        <v>76620</v>
      </c>
      <c r="D477">
        <v>69020</v>
      </c>
      <c r="E477">
        <v>76020</v>
      </c>
      <c r="F477">
        <v>76020</v>
      </c>
      <c r="G477">
        <v>2700</v>
      </c>
    </row>
    <row r="478" spans="1:7" x14ac:dyDescent="0.25">
      <c r="A478" s="21">
        <v>41513</v>
      </c>
      <c r="B478">
        <v>83120</v>
      </c>
      <c r="C478">
        <v>89400</v>
      </c>
      <c r="D478">
        <v>80780</v>
      </c>
      <c r="E478">
        <v>88400</v>
      </c>
      <c r="F478">
        <v>88400</v>
      </c>
      <c r="G478">
        <v>4600</v>
      </c>
    </row>
    <row r="479" spans="1:7" x14ac:dyDescent="0.25">
      <c r="A479" s="21">
        <v>41514</v>
      </c>
      <c r="B479">
        <v>89640</v>
      </c>
      <c r="C479">
        <v>91940</v>
      </c>
      <c r="D479">
        <v>85100</v>
      </c>
      <c r="E479">
        <v>87700</v>
      </c>
      <c r="F479">
        <v>87700</v>
      </c>
      <c r="G479">
        <v>3600</v>
      </c>
    </row>
    <row r="480" spans="1:7" x14ac:dyDescent="0.25">
      <c r="A480" s="21">
        <v>41515</v>
      </c>
      <c r="B480">
        <v>90480</v>
      </c>
      <c r="C480">
        <v>91820</v>
      </c>
      <c r="D480">
        <v>86400</v>
      </c>
      <c r="E480">
        <v>91700</v>
      </c>
      <c r="F480">
        <v>91700</v>
      </c>
      <c r="G480">
        <v>3000</v>
      </c>
    </row>
    <row r="481" spans="1:7" x14ac:dyDescent="0.25">
      <c r="A481" s="21">
        <v>41516</v>
      </c>
      <c r="B481">
        <v>90340</v>
      </c>
      <c r="C481">
        <v>97180</v>
      </c>
      <c r="D481">
        <v>90300</v>
      </c>
      <c r="E481">
        <v>93900</v>
      </c>
      <c r="F481">
        <v>93900</v>
      </c>
      <c r="G481">
        <v>4300</v>
      </c>
    </row>
    <row r="482" spans="1:7" x14ac:dyDescent="0.25">
      <c r="A482" s="21">
        <v>41520</v>
      </c>
      <c r="B482">
        <v>85540</v>
      </c>
      <c r="C482">
        <v>90680</v>
      </c>
      <c r="D482">
        <v>84720</v>
      </c>
      <c r="E482">
        <v>86760</v>
      </c>
      <c r="F482">
        <v>86760</v>
      </c>
      <c r="G482">
        <v>3500</v>
      </c>
    </row>
    <row r="483" spans="1:7" x14ac:dyDescent="0.25">
      <c r="A483" s="21">
        <v>41521</v>
      </c>
      <c r="B483">
        <v>86920</v>
      </c>
      <c r="C483">
        <v>88100</v>
      </c>
      <c r="D483">
        <v>85100</v>
      </c>
      <c r="E483">
        <v>86240</v>
      </c>
      <c r="F483">
        <v>86240</v>
      </c>
      <c r="G483">
        <v>2100</v>
      </c>
    </row>
    <row r="484" spans="1:7" x14ac:dyDescent="0.25">
      <c r="A484" s="21">
        <v>41522</v>
      </c>
      <c r="B484">
        <v>85940</v>
      </c>
      <c r="C484">
        <v>86540</v>
      </c>
      <c r="D484">
        <v>82020</v>
      </c>
      <c r="E484">
        <v>82600</v>
      </c>
      <c r="F484">
        <v>82600</v>
      </c>
      <c r="G484">
        <v>1600</v>
      </c>
    </row>
    <row r="485" spans="1:7" x14ac:dyDescent="0.25">
      <c r="A485" s="21">
        <v>41523</v>
      </c>
      <c r="B485">
        <v>80160</v>
      </c>
      <c r="C485">
        <v>88560</v>
      </c>
      <c r="D485">
        <v>79660</v>
      </c>
      <c r="E485">
        <v>83640</v>
      </c>
      <c r="F485">
        <v>83640</v>
      </c>
      <c r="G485">
        <v>4300</v>
      </c>
    </row>
    <row r="486" spans="1:7" x14ac:dyDescent="0.25">
      <c r="A486" s="21">
        <v>41526</v>
      </c>
      <c r="B486">
        <v>81920</v>
      </c>
      <c r="C486">
        <v>82900</v>
      </c>
      <c r="D486">
        <v>76760</v>
      </c>
      <c r="E486">
        <v>77400</v>
      </c>
      <c r="F486">
        <v>77400</v>
      </c>
      <c r="G486">
        <v>2500</v>
      </c>
    </row>
    <row r="487" spans="1:7" x14ac:dyDescent="0.25">
      <c r="A487" s="21">
        <v>41527</v>
      </c>
      <c r="B487">
        <v>72960</v>
      </c>
      <c r="C487">
        <v>74040</v>
      </c>
      <c r="D487">
        <v>71720</v>
      </c>
      <c r="E487">
        <v>71800</v>
      </c>
      <c r="F487">
        <v>71800</v>
      </c>
      <c r="G487">
        <v>2500</v>
      </c>
    </row>
    <row r="488" spans="1:7" x14ac:dyDescent="0.25">
      <c r="A488" s="21">
        <v>41528</v>
      </c>
      <c r="B488">
        <v>72520</v>
      </c>
      <c r="C488">
        <v>73060</v>
      </c>
      <c r="D488">
        <v>66740</v>
      </c>
      <c r="E488">
        <v>67300</v>
      </c>
      <c r="F488">
        <v>67300</v>
      </c>
      <c r="G488">
        <v>2600</v>
      </c>
    </row>
    <row r="489" spans="1:7" x14ac:dyDescent="0.25">
      <c r="A489" s="21">
        <v>41529</v>
      </c>
      <c r="B489">
        <v>66860</v>
      </c>
      <c r="C489">
        <v>69760</v>
      </c>
      <c r="D489">
        <v>65020</v>
      </c>
      <c r="E489">
        <v>69400</v>
      </c>
      <c r="F489">
        <v>69400</v>
      </c>
      <c r="G489">
        <v>2600</v>
      </c>
    </row>
    <row r="490" spans="1:7" x14ac:dyDescent="0.25">
      <c r="A490" s="21">
        <v>41530</v>
      </c>
      <c r="B490">
        <v>66800</v>
      </c>
      <c r="C490">
        <v>69900</v>
      </c>
      <c r="D490">
        <v>66200</v>
      </c>
      <c r="E490">
        <v>67320</v>
      </c>
      <c r="F490">
        <v>67320</v>
      </c>
      <c r="G490">
        <v>2000</v>
      </c>
    </row>
    <row r="491" spans="1:7" x14ac:dyDescent="0.25">
      <c r="A491" s="21">
        <v>41533</v>
      </c>
      <c r="B491">
        <v>64260</v>
      </c>
      <c r="C491">
        <v>67080</v>
      </c>
      <c r="D491">
        <v>63940</v>
      </c>
      <c r="E491">
        <v>66240</v>
      </c>
      <c r="F491">
        <v>66240</v>
      </c>
      <c r="G491">
        <v>2300</v>
      </c>
    </row>
    <row r="492" spans="1:7" x14ac:dyDescent="0.25">
      <c r="A492" s="21">
        <v>41534</v>
      </c>
      <c r="B492">
        <v>65680</v>
      </c>
      <c r="C492">
        <v>65800</v>
      </c>
      <c r="D492">
        <v>64060</v>
      </c>
      <c r="E492">
        <v>64680</v>
      </c>
      <c r="F492">
        <v>64680</v>
      </c>
      <c r="G492">
        <v>1900</v>
      </c>
    </row>
    <row r="493" spans="1:7" x14ac:dyDescent="0.25">
      <c r="A493" s="21">
        <v>41535</v>
      </c>
      <c r="B493">
        <v>65220</v>
      </c>
      <c r="C493">
        <v>66960</v>
      </c>
      <c r="D493">
        <v>58320</v>
      </c>
      <c r="E493">
        <v>59880</v>
      </c>
      <c r="F493">
        <v>59880</v>
      </c>
      <c r="G493">
        <v>4700</v>
      </c>
    </row>
    <row r="494" spans="1:7" x14ac:dyDescent="0.25">
      <c r="A494" s="21">
        <v>41536</v>
      </c>
      <c r="B494">
        <v>58200</v>
      </c>
      <c r="C494">
        <v>60560</v>
      </c>
      <c r="D494">
        <v>57760</v>
      </c>
      <c r="E494">
        <v>59300</v>
      </c>
      <c r="F494">
        <v>59300</v>
      </c>
      <c r="G494">
        <v>2400</v>
      </c>
    </row>
    <row r="495" spans="1:7" x14ac:dyDescent="0.25">
      <c r="A495" s="21">
        <v>41537</v>
      </c>
      <c r="B495">
        <v>59360</v>
      </c>
      <c r="C495">
        <v>61340</v>
      </c>
      <c r="D495">
        <v>58000</v>
      </c>
      <c r="E495">
        <v>61280</v>
      </c>
      <c r="F495">
        <v>61280</v>
      </c>
      <c r="G495">
        <v>3600</v>
      </c>
    </row>
    <row r="496" spans="1:7" x14ac:dyDescent="0.25">
      <c r="A496" s="21">
        <v>41540</v>
      </c>
      <c r="B496">
        <v>61060</v>
      </c>
      <c r="C496">
        <v>65120</v>
      </c>
      <c r="D496">
        <v>60480</v>
      </c>
      <c r="E496">
        <v>62920</v>
      </c>
      <c r="F496">
        <v>62920</v>
      </c>
      <c r="G496">
        <v>3500</v>
      </c>
    </row>
    <row r="497" spans="1:7" x14ac:dyDescent="0.25">
      <c r="A497" s="21">
        <v>41541</v>
      </c>
      <c r="B497">
        <v>62060</v>
      </c>
      <c r="C497">
        <v>63520</v>
      </c>
      <c r="D497">
        <v>60000</v>
      </c>
      <c r="E497">
        <v>62160</v>
      </c>
      <c r="F497">
        <v>62160</v>
      </c>
      <c r="G497">
        <v>2800</v>
      </c>
    </row>
    <row r="498" spans="1:7" x14ac:dyDescent="0.25">
      <c r="A498" s="21">
        <v>41542</v>
      </c>
      <c r="B498">
        <v>61820</v>
      </c>
      <c r="C498">
        <v>63440</v>
      </c>
      <c r="D498">
        <v>60400</v>
      </c>
      <c r="E498">
        <v>61700</v>
      </c>
      <c r="F498">
        <v>61700</v>
      </c>
      <c r="G498">
        <v>3600</v>
      </c>
    </row>
    <row r="499" spans="1:7" x14ac:dyDescent="0.25">
      <c r="A499" s="21">
        <v>41543</v>
      </c>
      <c r="B499">
        <v>59900</v>
      </c>
      <c r="C499">
        <v>61380</v>
      </c>
      <c r="D499">
        <v>59160</v>
      </c>
      <c r="E499">
        <v>59460</v>
      </c>
      <c r="F499">
        <v>59460</v>
      </c>
      <c r="G499">
        <v>3400</v>
      </c>
    </row>
    <row r="500" spans="1:7" x14ac:dyDescent="0.25">
      <c r="A500" s="21">
        <v>41544</v>
      </c>
      <c r="B500">
        <v>61320</v>
      </c>
      <c r="C500">
        <v>65380</v>
      </c>
      <c r="D500">
        <v>61000</v>
      </c>
      <c r="E500">
        <v>64280</v>
      </c>
      <c r="F500">
        <v>64280</v>
      </c>
      <c r="G500">
        <v>5000</v>
      </c>
    </row>
    <row r="501" spans="1:7" x14ac:dyDescent="0.25">
      <c r="A501" s="21">
        <v>41547</v>
      </c>
      <c r="B501">
        <v>69960</v>
      </c>
      <c r="C501">
        <v>70560</v>
      </c>
      <c r="D501">
        <v>65600</v>
      </c>
      <c r="E501">
        <v>68680</v>
      </c>
      <c r="F501">
        <v>68680</v>
      </c>
      <c r="G501">
        <v>5900</v>
      </c>
    </row>
    <row r="502" spans="1:7" x14ac:dyDescent="0.25">
      <c r="A502" s="21">
        <v>41548</v>
      </c>
      <c r="B502">
        <v>68940</v>
      </c>
      <c r="C502">
        <v>69400</v>
      </c>
      <c r="D502">
        <v>64020</v>
      </c>
      <c r="E502">
        <v>64020</v>
      </c>
      <c r="F502">
        <v>64020</v>
      </c>
      <c r="G502">
        <v>3700</v>
      </c>
    </row>
    <row r="503" spans="1:7" x14ac:dyDescent="0.25">
      <c r="A503" s="21">
        <v>41549</v>
      </c>
      <c r="B503">
        <v>66680</v>
      </c>
      <c r="C503">
        <v>69100</v>
      </c>
      <c r="D503">
        <v>65040</v>
      </c>
      <c r="E503">
        <v>67900</v>
      </c>
      <c r="F503">
        <v>67900</v>
      </c>
      <c r="G503">
        <v>3500</v>
      </c>
    </row>
    <row r="504" spans="1:7" x14ac:dyDescent="0.25">
      <c r="A504" s="21">
        <v>41550</v>
      </c>
      <c r="B504">
        <v>69000</v>
      </c>
      <c r="C504">
        <v>79420</v>
      </c>
      <c r="D504">
        <v>68360</v>
      </c>
      <c r="E504">
        <v>72940</v>
      </c>
      <c r="F504">
        <v>72940</v>
      </c>
      <c r="G504">
        <v>6600</v>
      </c>
    </row>
    <row r="505" spans="1:7" x14ac:dyDescent="0.25">
      <c r="A505" s="21">
        <v>41551</v>
      </c>
      <c r="B505">
        <v>74600</v>
      </c>
      <c r="C505">
        <v>76640</v>
      </c>
      <c r="D505">
        <v>70980</v>
      </c>
      <c r="E505">
        <v>71900</v>
      </c>
      <c r="F505">
        <v>71900</v>
      </c>
      <c r="G505">
        <v>4000</v>
      </c>
    </row>
    <row r="506" spans="1:7" x14ac:dyDescent="0.25">
      <c r="A506" s="21">
        <v>41554</v>
      </c>
      <c r="B506">
        <v>77660</v>
      </c>
      <c r="C506">
        <v>82940</v>
      </c>
      <c r="D506">
        <v>75800</v>
      </c>
      <c r="E506">
        <v>82620</v>
      </c>
      <c r="F506">
        <v>82620</v>
      </c>
      <c r="G506">
        <v>4700</v>
      </c>
    </row>
    <row r="507" spans="1:7" x14ac:dyDescent="0.25">
      <c r="A507" s="21">
        <v>41555</v>
      </c>
      <c r="B507">
        <v>82600</v>
      </c>
      <c r="C507">
        <v>92480</v>
      </c>
      <c r="D507">
        <v>81780</v>
      </c>
      <c r="E507">
        <v>90280</v>
      </c>
      <c r="F507">
        <v>90280</v>
      </c>
      <c r="G507">
        <v>7300</v>
      </c>
    </row>
    <row r="508" spans="1:7" x14ac:dyDescent="0.25">
      <c r="A508" s="21">
        <v>41556</v>
      </c>
      <c r="B508">
        <v>90020</v>
      </c>
      <c r="C508">
        <v>95000</v>
      </c>
      <c r="D508">
        <v>81500</v>
      </c>
      <c r="E508">
        <v>84200</v>
      </c>
      <c r="F508">
        <v>84200</v>
      </c>
      <c r="G508">
        <v>8700</v>
      </c>
    </row>
    <row r="509" spans="1:7" x14ac:dyDescent="0.25">
      <c r="A509" s="21">
        <v>41557</v>
      </c>
      <c r="B509">
        <v>77740</v>
      </c>
      <c r="C509">
        <v>77780</v>
      </c>
      <c r="D509">
        <v>67260</v>
      </c>
      <c r="E509">
        <v>67560</v>
      </c>
      <c r="F509">
        <v>67560</v>
      </c>
      <c r="G509">
        <v>5900</v>
      </c>
    </row>
    <row r="510" spans="1:7" x14ac:dyDescent="0.25">
      <c r="A510" s="21">
        <v>41558</v>
      </c>
      <c r="B510">
        <v>67760</v>
      </c>
      <c r="C510">
        <v>68160</v>
      </c>
      <c r="D510">
        <v>62720</v>
      </c>
      <c r="E510">
        <v>64920</v>
      </c>
      <c r="F510">
        <v>64920</v>
      </c>
      <c r="G510">
        <v>4000</v>
      </c>
    </row>
    <row r="511" spans="1:7" x14ac:dyDescent="0.25">
      <c r="A511" s="21">
        <v>41561</v>
      </c>
      <c r="B511">
        <v>69940</v>
      </c>
      <c r="C511">
        <v>72240</v>
      </c>
      <c r="D511">
        <v>64540</v>
      </c>
      <c r="E511">
        <v>66240</v>
      </c>
      <c r="F511">
        <v>66240</v>
      </c>
      <c r="G511">
        <v>6100</v>
      </c>
    </row>
    <row r="512" spans="1:7" x14ac:dyDescent="0.25">
      <c r="A512" s="21">
        <v>41562</v>
      </c>
      <c r="B512">
        <v>67640</v>
      </c>
      <c r="C512">
        <v>75380</v>
      </c>
      <c r="D512">
        <v>65020</v>
      </c>
      <c r="E512">
        <v>74360</v>
      </c>
      <c r="F512">
        <v>74360</v>
      </c>
      <c r="G512">
        <v>7100</v>
      </c>
    </row>
    <row r="513" spans="1:7" x14ac:dyDescent="0.25">
      <c r="A513" s="21">
        <v>41563</v>
      </c>
      <c r="B513">
        <v>67580</v>
      </c>
      <c r="C513">
        <v>69500</v>
      </c>
      <c r="D513">
        <v>57560</v>
      </c>
      <c r="E513">
        <v>57740</v>
      </c>
      <c r="F513">
        <v>57740</v>
      </c>
      <c r="G513">
        <v>7100</v>
      </c>
    </row>
    <row r="514" spans="1:7" x14ac:dyDescent="0.25">
      <c r="A514" s="21">
        <v>41564</v>
      </c>
      <c r="B514">
        <v>58920</v>
      </c>
      <c r="C514">
        <v>59060</v>
      </c>
      <c r="D514">
        <v>51220</v>
      </c>
      <c r="E514">
        <v>51420</v>
      </c>
      <c r="F514">
        <v>51420</v>
      </c>
      <c r="G514">
        <v>5400</v>
      </c>
    </row>
    <row r="515" spans="1:7" x14ac:dyDescent="0.25">
      <c r="A515" s="21">
        <v>41565</v>
      </c>
      <c r="B515">
        <v>49440</v>
      </c>
      <c r="C515">
        <v>51900</v>
      </c>
      <c r="D515">
        <v>48080</v>
      </c>
      <c r="E515">
        <v>50120</v>
      </c>
      <c r="F515">
        <v>50120</v>
      </c>
      <c r="G515">
        <v>4500</v>
      </c>
    </row>
    <row r="516" spans="1:7" x14ac:dyDescent="0.25">
      <c r="A516" s="21">
        <v>41568</v>
      </c>
      <c r="B516">
        <v>47860</v>
      </c>
      <c r="C516">
        <v>51520</v>
      </c>
      <c r="D516">
        <v>47740</v>
      </c>
      <c r="E516">
        <v>50640</v>
      </c>
      <c r="F516">
        <v>50640</v>
      </c>
      <c r="G516">
        <v>4300</v>
      </c>
    </row>
    <row r="517" spans="1:7" x14ac:dyDescent="0.25">
      <c r="A517" s="21">
        <v>41569</v>
      </c>
      <c r="B517">
        <v>48640</v>
      </c>
      <c r="C517">
        <v>51620</v>
      </c>
      <c r="D517">
        <v>48300</v>
      </c>
      <c r="E517">
        <v>51080</v>
      </c>
      <c r="F517">
        <v>51080</v>
      </c>
      <c r="G517">
        <v>3900</v>
      </c>
    </row>
    <row r="518" spans="1:7" x14ac:dyDescent="0.25">
      <c r="A518" s="21">
        <v>41570</v>
      </c>
      <c r="B518">
        <v>52240</v>
      </c>
      <c r="C518">
        <v>54800</v>
      </c>
      <c r="D518">
        <v>51580</v>
      </c>
      <c r="E518">
        <v>51600</v>
      </c>
      <c r="F518">
        <v>51600</v>
      </c>
      <c r="G518">
        <v>4700</v>
      </c>
    </row>
    <row r="519" spans="1:7" x14ac:dyDescent="0.25">
      <c r="A519" s="21">
        <v>41571</v>
      </c>
      <c r="B519">
        <v>51040</v>
      </c>
      <c r="C519">
        <v>51900</v>
      </c>
      <c r="D519">
        <v>49640</v>
      </c>
      <c r="E519">
        <v>50100</v>
      </c>
      <c r="F519">
        <v>50100</v>
      </c>
      <c r="G519">
        <v>3200</v>
      </c>
    </row>
    <row r="520" spans="1:7" x14ac:dyDescent="0.25">
      <c r="A520" s="21">
        <v>41572</v>
      </c>
      <c r="B520">
        <v>49960</v>
      </c>
      <c r="C520">
        <v>51340</v>
      </c>
      <c r="D520">
        <v>49680</v>
      </c>
      <c r="E520">
        <v>49880</v>
      </c>
      <c r="F520">
        <v>49880</v>
      </c>
      <c r="G520">
        <v>2400</v>
      </c>
    </row>
    <row r="521" spans="1:7" x14ac:dyDescent="0.25">
      <c r="A521" s="21">
        <v>41575</v>
      </c>
      <c r="B521">
        <v>50340</v>
      </c>
      <c r="C521">
        <v>51360</v>
      </c>
      <c r="D521">
        <v>49880</v>
      </c>
      <c r="E521">
        <v>50320</v>
      </c>
      <c r="F521">
        <v>50320</v>
      </c>
      <c r="G521">
        <v>2500</v>
      </c>
    </row>
    <row r="522" spans="1:7" x14ac:dyDescent="0.25">
      <c r="A522" s="21">
        <v>41576</v>
      </c>
      <c r="B522">
        <v>50140</v>
      </c>
      <c r="C522">
        <v>51180</v>
      </c>
      <c r="D522">
        <v>49480</v>
      </c>
      <c r="E522">
        <v>49700</v>
      </c>
      <c r="F522">
        <v>49700</v>
      </c>
      <c r="G522">
        <v>2900</v>
      </c>
    </row>
    <row r="523" spans="1:7" x14ac:dyDescent="0.25">
      <c r="A523" s="21">
        <v>41577</v>
      </c>
      <c r="B523">
        <v>49820</v>
      </c>
      <c r="C523">
        <v>52500</v>
      </c>
      <c r="D523">
        <v>49520</v>
      </c>
      <c r="E523">
        <v>50800</v>
      </c>
      <c r="F523">
        <v>50800</v>
      </c>
      <c r="G523">
        <v>3900</v>
      </c>
    </row>
    <row r="524" spans="1:7" x14ac:dyDescent="0.25">
      <c r="A524" s="21">
        <v>41578</v>
      </c>
      <c r="B524">
        <v>50740</v>
      </c>
      <c r="C524">
        <v>51500</v>
      </c>
      <c r="D524">
        <v>48820</v>
      </c>
      <c r="E524">
        <v>50380</v>
      </c>
      <c r="F524">
        <v>50380</v>
      </c>
      <c r="G524">
        <v>4000</v>
      </c>
    </row>
    <row r="525" spans="1:7" x14ac:dyDescent="0.25">
      <c r="A525" s="21">
        <v>41579</v>
      </c>
      <c r="B525">
        <v>49640</v>
      </c>
      <c r="C525">
        <v>51020</v>
      </c>
      <c r="D525">
        <v>48960</v>
      </c>
      <c r="E525">
        <v>49780</v>
      </c>
      <c r="F525">
        <v>49780</v>
      </c>
      <c r="G525">
        <v>2800</v>
      </c>
    </row>
    <row r="526" spans="1:7" x14ac:dyDescent="0.25">
      <c r="A526" s="21">
        <v>41582</v>
      </c>
      <c r="B526">
        <v>49040</v>
      </c>
      <c r="C526">
        <v>49700</v>
      </c>
      <c r="D526">
        <v>47100</v>
      </c>
      <c r="E526">
        <v>47260</v>
      </c>
      <c r="F526">
        <v>47260</v>
      </c>
      <c r="G526">
        <v>3300</v>
      </c>
    </row>
    <row r="527" spans="1:7" x14ac:dyDescent="0.25">
      <c r="A527" s="21">
        <v>41583</v>
      </c>
      <c r="B527">
        <v>47800</v>
      </c>
      <c r="C527">
        <v>48400</v>
      </c>
      <c r="D527">
        <v>46500</v>
      </c>
      <c r="E527">
        <v>46840</v>
      </c>
      <c r="F527">
        <v>46840</v>
      </c>
      <c r="G527">
        <v>4700</v>
      </c>
    </row>
    <row r="528" spans="1:7" x14ac:dyDescent="0.25">
      <c r="A528" s="21">
        <v>41584</v>
      </c>
      <c r="B528">
        <v>45860</v>
      </c>
      <c r="C528">
        <v>47240</v>
      </c>
      <c r="D528">
        <v>45320</v>
      </c>
      <c r="E528">
        <v>45440</v>
      </c>
      <c r="F528">
        <v>45440</v>
      </c>
      <c r="G528">
        <v>3900</v>
      </c>
    </row>
    <row r="529" spans="1:7" x14ac:dyDescent="0.25">
      <c r="A529" s="21">
        <v>41585</v>
      </c>
      <c r="B529">
        <v>45020</v>
      </c>
      <c r="C529">
        <v>49140</v>
      </c>
      <c r="D529">
        <v>44940</v>
      </c>
      <c r="E529">
        <v>48700</v>
      </c>
      <c r="F529">
        <v>48700</v>
      </c>
      <c r="G529">
        <v>6600</v>
      </c>
    </row>
    <row r="530" spans="1:7" x14ac:dyDescent="0.25">
      <c r="A530" s="21">
        <v>41586</v>
      </c>
      <c r="B530">
        <v>47580</v>
      </c>
      <c r="C530">
        <v>47760</v>
      </c>
      <c r="D530">
        <v>44520</v>
      </c>
      <c r="E530">
        <v>44560</v>
      </c>
      <c r="F530">
        <v>44560</v>
      </c>
      <c r="G530">
        <v>7100</v>
      </c>
    </row>
    <row r="531" spans="1:7" x14ac:dyDescent="0.25">
      <c r="A531" s="21">
        <v>41589</v>
      </c>
      <c r="B531">
        <v>44620</v>
      </c>
      <c r="C531">
        <v>45200</v>
      </c>
      <c r="D531">
        <v>44100</v>
      </c>
      <c r="E531">
        <v>44140</v>
      </c>
      <c r="F531">
        <v>44140</v>
      </c>
      <c r="G531">
        <v>4300</v>
      </c>
    </row>
    <row r="532" spans="1:7" x14ac:dyDescent="0.25">
      <c r="A532" s="21">
        <v>41590</v>
      </c>
      <c r="B532">
        <v>44400</v>
      </c>
      <c r="C532">
        <v>44900</v>
      </c>
      <c r="D532">
        <v>43600</v>
      </c>
      <c r="E532">
        <v>43960</v>
      </c>
      <c r="F532">
        <v>43960</v>
      </c>
      <c r="G532">
        <v>6800</v>
      </c>
    </row>
    <row r="533" spans="1:7" x14ac:dyDescent="0.25">
      <c r="A533" s="21">
        <v>41591</v>
      </c>
      <c r="B533">
        <v>45300</v>
      </c>
      <c r="C533">
        <v>45380</v>
      </c>
      <c r="D533">
        <v>43400</v>
      </c>
      <c r="E533">
        <v>43560</v>
      </c>
      <c r="F533">
        <v>43560</v>
      </c>
      <c r="G533">
        <v>6200</v>
      </c>
    </row>
    <row r="534" spans="1:7" x14ac:dyDescent="0.25">
      <c r="A534" s="21">
        <v>41592</v>
      </c>
      <c r="B534">
        <v>43500</v>
      </c>
      <c r="C534">
        <v>43840</v>
      </c>
      <c r="D534">
        <v>42540</v>
      </c>
      <c r="E534">
        <v>42600</v>
      </c>
      <c r="F534">
        <v>42600</v>
      </c>
      <c r="G534">
        <v>5000</v>
      </c>
    </row>
    <row r="535" spans="1:7" x14ac:dyDescent="0.25">
      <c r="A535" s="21">
        <v>41593</v>
      </c>
      <c r="B535">
        <v>42160</v>
      </c>
      <c r="C535">
        <v>42300</v>
      </c>
      <c r="D535">
        <v>41520</v>
      </c>
      <c r="E535">
        <v>41660</v>
      </c>
      <c r="F535">
        <v>41660</v>
      </c>
      <c r="G535">
        <v>4400</v>
      </c>
    </row>
    <row r="536" spans="1:7" x14ac:dyDescent="0.25">
      <c r="A536" s="21">
        <v>41596</v>
      </c>
      <c r="B536">
        <v>40340</v>
      </c>
      <c r="C536">
        <v>42000</v>
      </c>
      <c r="D536">
        <v>39540</v>
      </c>
      <c r="E536">
        <v>41620</v>
      </c>
      <c r="F536">
        <v>41620</v>
      </c>
      <c r="G536">
        <v>5900</v>
      </c>
    </row>
    <row r="537" spans="1:7" x14ac:dyDescent="0.25">
      <c r="A537" s="21">
        <v>41597</v>
      </c>
      <c r="B537">
        <v>41260</v>
      </c>
      <c r="C537">
        <v>43600</v>
      </c>
      <c r="D537">
        <v>40760</v>
      </c>
      <c r="E537">
        <v>42540</v>
      </c>
      <c r="F537">
        <v>42540</v>
      </c>
      <c r="G537">
        <v>6800</v>
      </c>
    </row>
    <row r="538" spans="1:7" x14ac:dyDescent="0.25">
      <c r="A538" s="21">
        <v>41598</v>
      </c>
      <c r="B538">
        <v>43520</v>
      </c>
      <c r="C538">
        <v>43660</v>
      </c>
      <c r="D538">
        <v>39560</v>
      </c>
      <c r="E538">
        <v>40800</v>
      </c>
      <c r="F538">
        <v>40800</v>
      </c>
      <c r="G538">
        <v>7500</v>
      </c>
    </row>
    <row r="539" spans="1:7" x14ac:dyDescent="0.25">
      <c r="A539" s="21">
        <v>41599</v>
      </c>
      <c r="B539">
        <v>39900</v>
      </c>
      <c r="C539">
        <v>40080</v>
      </c>
      <c r="D539">
        <v>37500</v>
      </c>
      <c r="E539">
        <v>38200</v>
      </c>
      <c r="F539">
        <v>38200</v>
      </c>
      <c r="G539">
        <v>5200</v>
      </c>
    </row>
    <row r="540" spans="1:7" x14ac:dyDescent="0.25">
      <c r="A540" s="21">
        <v>41600</v>
      </c>
      <c r="B540">
        <v>37720</v>
      </c>
      <c r="C540">
        <v>38120</v>
      </c>
      <c r="D540">
        <v>36960</v>
      </c>
      <c r="E540">
        <v>36980</v>
      </c>
      <c r="F540">
        <v>36980</v>
      </c>
      <c r="G540">
        <v>3400</v>
      </c>
    </row>
    <row r="541" spans="1:7" x14ac:dyDescent="0.25">
      <c r="A541" s="21">
        <v>41603</v>
      </c>
      <c r="B541">
        <v>36260</v>
      </c>
      <c r="C541">
        <v>37660</v>
      </c>
      <c r="D541">
        <v>36220</v>
      </c>
      <c r="E541">
        <v>37260</v>
      </c>
      <c r="F541">
        <v>37260</v>
      </c>
      <c r="G541">
        <v>3100</v>
      </c>
    </row>
    <row r="542" spans="1:7" x14ac:dyDescent="0.25">
      <c r="A542" s="21">
        <v>41604</v>
      </c>
      <c r="B542">
        <v>37220</v>
      </c>
      <c r="C542">
        <v>37900</v>
      </c>
      <c r="D542">
        <v>36720</v>
      </c>
      <c r="E542">
        <v>37660</v>
      </c>
      <c r="F542">
        <v>37660</v>
      </c>
      <c r="G542">
        <v>2500</v>
      </c>
    </row>
    <row r="543" spans="1:7" x14ac:dyDescent="0.25">
      <c r="A543" s="21">
        <v>41605</v>
      </c>
      <c r="B543">
        <v>37300</v>
      </c>
      <c r="C543">
        <v>37980</v>
      </c>
      <c r="D543">
        <v>37240</v>
      </c>
      <c r="E543">
        <v>37680</v>
      </c>
      <c r="F543">
        <v>37680</v>
      </c>
      <c r="G543">
        <v>2300</v>
      </c>
    </row>
    <row r="544" spans="1:7" x14ac:dyDescent="0.25">
      <c r="A544" s="21">
        <v>41607</v>
      </c>
      <c r="B544">
        <v>37420</v>
      </c>
      <c r="C544">
        <v>38740</v>
      </c>
      <c r="D544">
        <v>37340</v>
      </c>
      <c r="E544">
        <v>38640</v>
      </c>
      <c r="F544">
        <v>38640</v>
      </c>
      <c r="G544">
        <v>1700</v>
      </c>
    </row>
    <row r="545" spans="1:7" x14ac:dyDescent="0.25">
      <c r="A545" s="21">
        <v>41610</v>
      </c>
      <c r="B545">
        <v>38340</v>
      </c>
      <c r="C545">
        <v>39820</v>
      </c>
      <c r="D545">
        <v>38280</v>
      </c>
      <c r="E545">
        <v>39220</v>
      </c>
      <c r="F545">
        <v>39220</v>
      </c>
      <c r="G545">
        <v>3800</v>
      </c>
    </row>
    <row r="546" spans="1:7" x14ac:dyDescent="0.25">
      <c r="A546" s="21">
        <v>41611</v>
      </c>
      <c r="B546">
        <v>40820</v>
      </c>
      <c r="C546">
        <v>43220</v>
      </c>
      <c r="D546">
        <v>40080</v>
      </c>
      <c r="E546">
        <v>41160</v>
      </c>
      <c r="F546">
        <v>41160</v>
      </c>
      <c r="G546">
        <v>6700</v>
      </c>
    </row>
    <row r="547" spans="1:7" x14ac:dyDescent="0.25">
      <c r="A547" s="21">
        <v>41612</v>
      </c>
      <c r="B547">
        <v>42860</v>
      </c>
      <c r="C547">
        <v>44020</v>
      </c>
      <c r="D547">
        <v>40200</v>
      </c>
      <c r="E547">
        <v>40380</v>
      </c>
      <c r="F547">
        <v>40380</v>
      </c>
      <c r="G547">
        <v>7000</v>
      </c>
    </row>
    <row r="548" spans="1:7" x14ac:dyDescent="0.25">
      <c r="A548" s="21">
        <v>41613</v>
      </c>
      <c r="B548">
        <v>39800</v>
      </c>
      <c r="C548">
        <v>41700</v>
      </c>
      <c r="D548">
        <v>39660</v>
      </c>
      <c r="E548">
        <v>40840</v>
      </c>
      <c r="F548">
        <v>40840</v>
      </c>
      <c r="G548">
        <v>5500</v>
      </c>
    </row>
    <row r="549" spans="1:7" x14ac:dyDescent="0.25">
      <c r="A549" s="21">
        <v>41614</v>
      </c>
      <c r="B549">
        <v>39020</v>
      </c>
      <c r="C549">
        <v>39300</v>
      </c>
      <c r="D549">
        <v>37540</v>
      </c>
      <c r="E549">
        <v>37920</v>
      </c>
      <c r="F549">
        <v>37920</v>
      </c>
      <c r="G549">
        <v>5700</v>
      </c>
    </row>
    <row r="550" spans="1:7" x14ac:dyDescent="0.25">
      <c r="A550" s="21">
        <v>41617</v>
      </c>
      <c r="B550">
        <v>37440</v>
      </c>
      <c r="C550">
        <v>38120</v>
      </c>
      <c r="D550">
        <v>37040</v>
      </c>
      <c r="E550">
        <v>37500</v>
      </c>
      <c r="F550">
        <v>37500</v>
      </c>
      <c r="G550">
        <v>3500</v>
      </c>
    </row>
    <row r="551" spans="1:7" x14ac:dyDescent="0.25">
      <c r="A551" s="21">
        <v>41618</v>
      </c>
      <c r="B551">
        <v>37880</v>
      </c>
      <c r="C551">
        <v>38240</v>
      </c>
      <c r="D551">
        <v>37340</v>
      </c>
      <c r="E551">
        <v>37800</v>
      </c>
      <c r="F551">
        <v>37800</v>
      </c>
      <c r="G551">
        <v>3900</v>
      </c>
    </row>
    <row r="552" spans="1:7" x14ac:dyDescent="0.25">
      <c r="A552" s="21">
        <v>41619</v>
      </c>
      <c r="B552">
        <v>37560</v>
      </c>
      <c r="C552">
        <v>41660</v>
      </c>
      <c r="D552">
        <v>37500</v>
      </c>
      <c r="E552">
        <v>41260</v>
      </c>
      <c r="F552">
        <v>41260</v>
      </c>
      <c r="G552">
        <v>6500</v>
      </c>
    </row>
    <row r="553" spans="1:7" x14ac:dyDescent="0.25">
      <c r="A553" s="21">
        <v>41620</v>
      </c>
      <c r="B553">
        <v>40920</v>
      </c>
      <c r="C553">
        <v>43400</v>
      </c>
      <c r="D553">
        <v>40360</v>
      </c>
      <c r="E553">
        <v>41740</v>
      </c>
      <c r="F553">
        <v>41740</v>
      </c>
      <c r="G553">
        <v>6600</v>
      </c>
    </row>
    <row r="554" spans="1:7" x14ac:dyDescent="0.25">
      <c r="A554" s="21">
        <v>41621</v>
      </c>
      <c r="B554">
        <v>41560</v>
      </c>
      <c r="C554">
        <v>42560</v>
      </c>
      <c r="D554">
        <v>41120</v>
      </c>
      <c r="E554">
        <v>41900</v>
      </c>
      <c r="F554">
        <v>41900</v>
      </c>
      <c r="G554">
        <v>4000</v>
      </c>
    </row>
    <row r="555" spans="1:7" x14ac:dyDescent="0.25">
      <c r="A555" s="21">
        <v>41624</v>
      </c>
      <c r="B555">
        <v>40880</v>
      </c>
      <c r="C555">
        <v>42460</v>
      </c>
      <c r="D555">
        <v>40500</v>
      </c>
      <c r="E555">
        <v>41940</v>
      </c>
      <c r="F555">
        <v>41940</v>
      </c>
      <c r="G555">
        <v>4600</v>
      </c>
    </row>
    <row r="556" spans="1:7" x14ac:dyDescent="0.25">
      <c r="A556" s="21">
        <v>41625</v>
      </c>
      <c r="B556">
        <v>43020</v>
      </c>
      <c r="C556">
        <v>44120</v>
      </c>
      <c r="D556">
        <v>40940</v>
      </c>
      <c r="E556">
        <v>41560</v>
      </c>
      <c r="F556">
        <v>41560</v>
      </c>
      <c r="G556">
        <v>6200</v>
      </c>
    </row>
    <row r="557" spans="1:7" x14ac:dyDescent="0.25">
      <c r="A557" s="21">
        <v>41626</v>
      </c>
      <c r="B557">
        <v>40800</v>
      </c>
      <c r="C557">
        <v>42160</v>
      </c>
      <c r="D557">
        <v>35540</v>
      </c>
      <c r="E557">
        <v>35580</v>
      </c>
      <c r="F557">
        <v>35580</v>
      </c>
      <c r="G557">
        <v>8100</v>
      </c>
    </row>
    <row r="558" spans="1:7" x14ac:dyDescent="0.25">
      <c r="A558" s="21">
        <v>41627</v>
      </c>
      <c r="B558">
        <v>36300</v>
      </c>
      <c r="C558">
        <v>36780</v>
      </c>
      <c r="D558">
        <v>35540</v>
      </c>
      <c r="E558">
        <v>36400</v>
      </c>
      <c r="F558">
        <v>36400</v>
      </c>
      <c r="G558">
        <v>2700</v>
      </c>
    </row>
    <row r="559" spans="1:7" x14ac:dyDescent="0.25">
      <c r="A559" s="21">
        <v>41628</v>
      </c>
      <c r="B559">
        <v>35920</v>
      </c>
      <c r="C559">
        <v>37100</v>
      </c>
      <c r="D559">
        <v>35600</v>
      </c>
      <c r="E559">
        <v>36960</v>
      </c>
      <c r="F559">
        <v>36960</v>
      </c>
      <c r="G559">
        <v>4200</v>
      </c>
    </row>
    <row r="560" spans="1:7" x14ac:dyDescent="0.25">
      <c r="A560" s="21">
        <v>41631</v>
      </c>
      <c r="B560">
        <v>36040</v>
      </c>
      <c r="C560">
        <v>36280</v>
      </c>
      <c r="D560">
        <v>34100</v>
      </c>
      <c r="E560">
        <v>34260</v>
      </c>
      <c r="F560">
        <v>34260</v>
      </c>
      <c r="G560">
        <v>3600</v>
      </c>
    </row>
    <row r="561" spans="1:7" x14ac:dyDescent="0.25">
      <c r="A561" s="21">
        <v>41632</v>
      </c>
      <c r="B561">
        <v>33260</v>
      </c>
      <c r="C561">
        <v>33700</v>
      </c>
      <c r="D561">
        <v>32700</v>
      </c>
      <c r="E561">
        <v>32900</v>
      </c>
      <c r="F561">
        <v>32900</v>
      </c>
      <c r="G561">
        <v>1800</v>
      </c>
    </row>
    <row r="562" spans="1:7" x14ac:dyDescent="0.25">
      <c r="A562" s="21">
        <v>41634</v>
      </c>
      <c r="B562">
        <v>31560</v>
      </c>
      <c r="C562">
        <v>31840</v>
      </c>
      <c r="D562">
        <v>31320</v>
      </c>
      <c r="E562">
        <v>31760</v>
      </c>
      <c r="F562">
        <v>31760</v>
      </c>
      <c r="G562">
        <v>2500</v>
      </c>
    </row>
    <row r="563" spans="1:7" x14ac:dyDescent="0.25">
      <c r="A563" s="21">
        <v>41635</v>
      </c>
      <c r="B563">
        <v>31480</v>
      </c>
      <c r="C563">
        <v>33040</v>
      </c>
      <c r="D563">
        <v>31400</v>
      </c>
      <c r="E563">
        <v>32520</v>
      </c>
      <c r="F563">
        <v>32520</v>
      </c>
      <c r="G563">
        <v>3300</v>
      </c>
    </row>
    <row r="564" spans="1:7" x14ac:dyDescent="0.25">
      <c r="A564" s="21">
        <v>41638</v>
      </c>
      <c r="B564">
        <v>32940</v>
      </c>
      <c r="C564">
        <v>33940</v>
      </c>
      <c r="D564">
        <v>32480</v>
      </c>
      <c r="E564">
        <v>33620</v>
      </c>
      <c r="F564">
        <v>33620</v>
      </c>
      <c r="G564">
        <v>3200</v>
      </c>
    </row>
    <row r="565" spans="1:7" x14ac:dyDescent="0.25">
      <c r="A565" s="21">
        <v>41639</v>
      </c>
      <c r="B565">
        <v>32780</v>
      </c>
      <c r="C565">
        <v>34580</v>
      </c>
      <c r="D565">
        <v>32700</v>
      </c>
      <c r="E565">
        <v>33560</v>
      </c>
      <c r="F565">
        <v>33560</v>
      </c>
      <c r="G565">
        <v>3300</v>
      </c>
    </row>
    <row r="566" spans="1:7" x14ac:dyDescent="0.25">
      <c r="A566" s="21">
        <v>41641</v>
      </c>
      <c r="B566">
        <v>34560</v>
      </c>
      <c r="C566">
        <v>35360</v>
      </c>
      <c r="D566">
        <v>34300</v>
      </c>
      <c r="E566">
        <v>34880</v>
      </c>
      <c r="F566">
        <v>34880</v>
      </c>
      <c r="G566">
        <v>4100</v>
      </c>
    </row>
    <row r="567" spans="1:7" x14ac:dyDescent="0.25">
      <c r="A567" s="21">
        <v>41642</v>
      </c>
      <c r="B567">
        <v>34300</v>
      </c>
      <c r="C567">
        <v>35200</v>
      </c>
      <c r="D567">
        <v>33520</v>
      </c>
      <c r="E567">
        <v>34480</v>
      </c>
      <c r="F567">
        <v>34480</v>
      </c>
      <c r="G567">
        <v>3000</v>
      </c>
    </row>
    <row r="568" spans="1:7" x14ac:dyDescent="0.25">
      <c r="A568" s="21">
        <v>41645</v>
      </c>
      <c r="B568">
        <v>33300</v>
      </c>
      <c r="C568">
        <v>34300</v>
      </c>
      <c r="D568">
        <v>32780</v>
      </c>
      <c r="E568">
        <v>33600</v>
      </c>
      <c r="F568">
        <v>33600</v>
      </c>
      <c r="G568">
        <v>4800</v>
      </c>
    </row>
    <row r="569" spans="1:7" x14ac:dyDescent="0.25">
      <c r="A569" s="21">
        <v>41646</v>
      </c>
      <c r="B569">
        <v>32880</v>
      </c>
      <c r="C569">
        <v>33000</v>
      </c>
      <c r="D569">
        <v>31900</v>
      </c>
      <c r="E569">
        <v>32100</v>
      </c>
      <c r="F569">
        <v>32100</v>
      </c>
      <c r="G569">
        <v>3600</v>
      </c>
    </row>
    <row r="570" spans="1:7" x14ac:dyDescent="0.25">
      <c r="A570" s="21">
        <v>41647</v>
      </c>
      <c r="B570">
        <v>32420</v>
      </c>
      <c r="C570">
        <v>32740</v>
      </c>
      <c r="D570">
        <v>31820</v>
      </c>
      <c r="E570">
        <v>32160</v>
      </c>
      <c r="F570">
        <v>32160</v>
      </c>
      <c r="G570">
        <v>3600</v>
      </c>
    </row>
    <row r="571" spans="1:7" x14ac:dyDescent="0.25">
      <c r="A571" s="21">
        <v>41648</v>
      </c>
      <c r="B571">
        <v>32000</v>
      </c>
      <c r="C571">
        <v>32700</v>
      </c>
      <c r="D571">
        <v>31800</v>
      </c>
      <c r="E571">
        <v>32300</v>
      </c>
      <c r="F571">
        <v>32300</v>
      </c>
      <c r="G571">
        <v>3400</v>
      </c>
    </row>
    <row r="572" spans="1:7" x14ac:dyDescent="0.25">
      <c r="A572" s="21">
        <v>41649</v>
      </c>
      <c r="B572">
        <v>31800</v>
      </c>
      <c r="C572">
        <v>32600</v>
      </c>
      <c r="D572">
        <v>30660</v>
      </c>
      <c r="E572">
        <v>30820</v>
      </c>
      <c r="F572">
        <v>30820</v>
      </c>
      <c r="G572">
        <v>4000</v>
      </c>
    </row>
    <row r="573" spans="1:7" x14ac:dyDescent="0.25">
      <c r="A573" s="21">
        <v>41652</v>
      </c>
      <c r="B573">
        <v>31060</v>
      </c>
      <c r="C573">
        <v>33980</v>
      </c>
      <c r="D573">
        <v>30040</v>
      </c>
      <c r="E573">
        <v>33040</v>
      </c>
      <c r="F573">
        <v>33040</v>
      </c>
      <c r="G573">
        <v>6400</v>
      </c>
    </row>
    <row r="574" spans="1:7" x14ac:dyDescent="0.25">
      <c r="A574" s="21">
        <v>41653</v>
      </c>
      <c r="B574">
        <v>32220</v>
      </c>
      <c r="C574">
        <v>32260</v>
      </c>
      <c r="D574">
        <v>30300</v>
      </c>
      <c r="E574">
        <v>30340</v>
      </c>
      <c r="F574">
        <v>30340</v>
      </c>
      <c r="G574">
        <v>5400</v>
      </c>
    </row>
    <row r="575" spans="1:7" x14ac:dyDescent="0.25">
      <c r="A575" s="21">
        <v>41654</v>
      </c>
      <c r="B575">
        <v>30260</v>
      </c>
      <c r="C575">
        <v>31340</v>
      </c>
      <c r="D575">
        <v>30120</v>
      </c>
      <c r="E575">
        <v>30640</v>
      </c>
      <c r="F575">
        <v>30640</v>
      </c>
      <c r="G575">
        <v>3400</v>
      </c>
    </row>
    <row r="576" spans="1:7" x14ac:dyDescent="0.25">
      <c r="A576" s="21">
        <v>41655</v>
      </c>
      <c r="B576">
        <v>30740</v>
      </c>
      <c r="C576">
        <v>31620</v>
      </c>
      <c r="D576">
        <v>30540</v>
      </c>
      <c r="E576">
        <v>30880</v>
      </c>
      <c r="F576">
        <v>30880</v>
      </c>
      <c r="G576">
        <v>3100</v>
      </c>
    </row>
    <row r="577" spans="1:7" x14ac:dyDescent="0.25">
      <c r="A577" s="21">
        <v>41656</v>
      </c>
      <c r="B577">
        <v>31140</v>
      </c>
      <c r="C577">
        <v>31440</v>
      </c>
      <c r="D577">
        <v>30260</v>
      </c>
      <c r="E577">
        <v>31080</v>
      </c>
      <c r="F577">
        <v>31080</v>
      </c>
      <c r="G577">
        <v>4100</v>
      </c>
    </row>
    <row r="578" spans="1:7" x14ac:dyDescent="0.25">
      <c r="A578" s="21">
        <v>41660</v>
      </c>
      <c r="B578">
        <v>30440</v>
      </c>
      <c r="C578">
        <v>31420</v>
      </c>
      <c r="D578">
        <v>30200</v>
      </c>
      <c r="E578">
        <v>30280</v>
      </c>
      <c r="F578">
        <v>30280</v>
      </c>
      <c r="G578">
        <v>4300</v>
      </c>
    </row>
    <row r="579" spans="1:7" x14ac:dyDescent="0.25">
      <c r="A579" s="21">
        <v>41661</v>
      </c>
      <c r="B579">
        <v>29640</v>
      </c>
      <c r="C579">
        <v>30000</v>
      </c>
      <c r="D579">
        <v>29200</v>
      </c>
      <c r="E579">
        <v>29400</v>
      </c>
      <c r="F579">
        <v>29400</v>
      </c>
      <c r="G579">
        <v>3700</v>
      </c>
    </row>
    <row r="580" spans="1:7" x14ac:dyDescent="0.25">
      <c r="A580" s="21">
        <v>41662</v>
      </c>
      <c r="B580">
        <v>30120</v>
      </c>
      <c r="C580">
        <v>32320</v>
      </c>
      <c r="D580">
        <v>29960</v>
      </c>
      <c r="E580">
        <v>30960</v>
      </c>
      <c r="F580">
        <v>30960</v>
      </c>
      <c r="G580">
        <v>6500</v>
      </c>
    </row>
    <row r="581" spans="1:7" x14ac:dyDescent="0.25">
      <c r="A581" s="21">
        <v>41663</v>
      </c>
      <c r="B581">
        <v>32645</v>
      </c>
      <c r="C581">
        <v>37580</v>
      </c>
      <c r="D581">
        <v>32530</v>
      </c>
      <c r="E581">
        <v>36405</v>
      </c>
      <c r="F581">
        <v>36405</v>
      </c>
      <c r="G581">
        <v>14000</v>
      </c>
    </row>
    <row r="582" spans="1:7" x14ac:dyDescent="0.25">
      <c r="A582" s="21">
        <v>41666</v>
      </c>
      <c r="B582">
        <v>36055</v>
      </c>
      <c r="C582">
        <v>42350</v>
      </c>
      <c r="D582">
        <v>34670</v>
      </c>
      <c r="E582">
        <v>37280</v>
      </c>
      <c r="F582">
        <v>37280</v>
      </c>
      <c r="G582">
        <v>17300</v>
      </c>
    </row>
    <row r="583" spans="1:7" x14ac:dyDescent="0.25">
      <c r="A583" s="21">
        <v>41667</v>
      </c>
      <c r="B583">
        <v>37440</v>
      </c>
      <c r="C583">
        <v>37800</v>
      </c>
      <c r="D583">
        <v>33500</v>
      </c>
      <c r="E583">
        <v>34220</v>
      </c>
      <c r="F583">
        <v>34220</v>
      </c>
      <c r="G583">
        <v>9100</v>
      </c>
    </row>
    <row r="584" spans="1:7" x14ac:dyDescent="0.25">
      <c r="A584" s="21">
        <v>41668</v>
      </c>
      <c r="B584">
        <v>37640</v>
      </c>
      <c r="C584">
        <v>39930</v>
      </c>
      <c r="D584">
        <v>35585</v>
      </c>
      <c r="E584">
        <v>38595</v>
      </c>
      <c r="F584">
        <v>38595</v>
      </c>
      <c r="G584">
        <v>8500</v>
      </c>
    </row>
    <row r="585" spans="1:7" x14ac:dyDescent="0.25">
      <c r="A585" s="21">
        <v>41669</v>
      </c>
      <c r="B585">
        <v>36340</v>
      </c>
      <c r="C585">
        <v>38380</v>
      </c>
      <c r="D585">
        <v>35310</v>
      </c>
      <c r="E585">
        <v>37500</v>
      </c>
      <c r="F585">
        <v>37500</v>
      </c>
      <c r="G585">
        <v>7500</v>
      </c>
    </row>
    <row r="586" spans="1:7" x14ac:dyDescent="0.25">
      <c r="A586" s="21">
        <v>41670</v>
      </c>
      <c r="B586">
        <v>45100</v>
      </c>
      <c r="C586">
        <v>45100</v>
      </c>
      <c r="D586">
        <v>40505</v>
      </c>
      <c r="E586">
        <v>43765</v>
      </c>
      <c r="F586">
        <v>43765</v>
      </c>
      <c r="G586">
        <v>11800</v>
      </c>
    </row>
    <row r="587" spans="1:7" x14ac:dyDescent="0.25">
      <c r="A587" s="21">
        <v>41673</v>
      </c>
      <c r="B587">
        <v>44870</v>
      </c>
      <c r="C587">
        <v>51050</v>
      </c>
      <c r="D587">
        <v>43500</v>
      </c>
      <c r="E587">
        <v>49970</v>
      </c>
      <c r="F587">
        <v>49970</v>
      </c>
      <c r="G587">
        <v>13300</v>
      </c>
    </row>
    <row r="588" spans="1:7" x14ac:dyDescent="0.25">
      <c r="A588" s="21">
        <v>41674</v>
      </c>
      <c r="B588">
        <v>48210</v>
      </c>
      <c r="C588">
        <v>50060</v>
      </c>
      <c r="D588">
        <v>46435</v>
      </c>
      <c r="E588">
        <v>47785</v>
      </c>
      <c r="F588">
        <v>47785</v>
      </c>
      <c r="G588">
        <v>8300</v>
      </c>
    </row>
    <row r="589" spans="1:7" x14ac:dyDescent="0.25">
      <c r="A589" s="21">
        <v>41675</v>
      </c>
      <c r="B589">
        <v>49875</v>
      </c>
      <c r="C589">
        <v>54205</v>
      </c>
      <c r="D589">
        <v>48955</v>
      </c>
      <c r="E589">
        <v>51415</v>
      </c>
      <c r="F589">
        <v>51415</v>
      </c>
      <c r="G589">
        <v>8900</v>
      </c>
    </row>
    <row r="590" spans="1:7" x14ac:dyDescent="0.25">
      <c r="A590" s="21">
        <v>41676</v>
      </c>
      <c r="B590">
        <v>50350</v>
      </c>
      <c r="C590">
        <v>50400</v>
      </c>
      <c r="D590">
        <v>41165</v>
      </c>
      <c r="E590">
        <v>41165</v>
      </c>
      <c r="F590">
        <v>41165</v>
      </c>
      <c r="G590">
        <v>8100</v>
      </c>
    </row>
    <row r="591" spans="1:7" x14ac:dyDescent="0.25">
      <c r="A591" s="21">
        <v>41677</v>
      </c>
      <c r="B591">
        <v>39000</v>
      </c>
      <c r="C591">
        <v>39460</v>
      </c>
      <c r="D591">
        <v>34480</v>
      </c>
      <c r="E591">
        <v>36100</v>
      </c>
      <c r="F591">
        <v>36100</v>
      </c>
      <c r="G591">
        <v>10300</v>
      </c>
    </row>
    <row r="592" spans="1:7" x14ac:dyDescent="0.25">
      <c r="A592" s="21">
        <v>41680</v>
      </c>
      <c r="B592">
        <v>35845</v>
      </c>
      <c r="C592">
        <v>36875</v>
      </c>
      <c r="D592">
        <v>34755</v>
      </c>
      <c r="E592">
        <v>36060</v>
      </c>
      <c r="F592">
        <v>36060</v>
      </c>
      <c r="G592">
        <v>5500</v>
      </c>
    </row>
    <row r="593" spans="1:7" x14ac:dyDescent="0.25">
      <c r="A593" s="21">
        <v>41681</v>
      </c>
      <c r="B593">
        <v>35025</v>
      </c>
      <c r="C593">
        <v>35595</v>
      </c>
      <c r="D593">
        <v>32685</v>
      </c>
      <c r="E593">
        <v>33350</v>
      </c>
      <c r="F593">
        <v>33350</v>
      </c>
      <c r="G593">
        <v>7800</v>
      </c>
    </row>
    <row r="594" spans="1:7" x14ac:dyDescent="0.25">
      <c r="A594" s="21">
        <v>41682</v>
      </c>
      <c r="B594">
        <v>32600</v>
      </c>
      <c r="C594">
        <v>33845</v>
      </c>
      <c r="D594">
        <v>31945</v>
      </c>
      <c r="E594">
        <v>31975</v>
      </c>
      <c r="F594">
        <v>31975</v>
      </c>
      <c r="G594">
        <v>8500</v>
      </c>
    </row>
    <row r="595" spans="1:7" x14ac:dyDescent="0.25">
      <c r="A595" s="21">
        <v>41683</v>
      </c>
      <c r="B595">
        <v>33970</v>
      </c>
      <c r="C595">
        <v>33970</v>
      </c>
      <c r="D595">
        <v>31450</v>
      </c>
      <c r="E595">
        <v>31500</v>
      </c>
      <c r="F595">
        <v>31500</v>
      </c>
      <c r="G595">
        <v>7600</v>
      </c>
    </row>
    <row r="596" spans="1:7" x14ac:dyDescent="0.25">
      <c r="A596" s="21">
        <v>41684</v>
      </c>
      <c r="B596">
        <v>31350</v>
      </c>
      <c r="C596">
        <v>31775</v>
      </c>
      <c r="D596">
        <v>30050</v>
      </c>
      <c r="E596">
        <v>30505</v>
      </c>
      <c r="F596">
        <v>30505</v>
      </c>
      <c r="G596">
        <v>5800</v>
      </c>
    </row>
    <row r="597" spans="1:7" x14ac:dyDescent="0.25">
      <c r="A597" s="21">
        <v>41688</v>
      </c>
      <c r="B597">
        <v>30050</v>
      </c>
      <c r="C597">
        <v>31425</v>
      </c>
      <c r="D597">
        <v>29660</v>
      </c>
      <c r="E597">
        <v>29740</v>
      </c>
      <c r="F597">
        <v>29740</v>
      </c>
      <c r="G597">
        <v>5200</v>
      </c>
    </row>
    <row r="598" spans="1:7" x14ac:dyDescent="0.25">
      <c r="A598" s="21">
        <v>41689</v>
      </c>
      <c r="B598">
        <v>30560</v>
      </c>
      <c r="C598">
        <v>34175</v>
      </c>
      <c r="D598">
        <v>29925</v>
      </c>
      <c r="E598">
        <v>33620</v>
      </c>
      <c r="F598">
        <v>33620</v>
      </c>
      <c r="G598">
        <v>11800</v>
      </c>
    </row>
    <row r="599" spans="1:7" x14ac:dyDescent="0.25">
      <c r="A599" s="21">
        <v>41690</v>
      </c>
      <c r="B599">
        <v>33000</v>
      </c>
      <c r="C599">
        <v>34380</v>
      </c>
      <c r="D599">
        <v>31080</v>
      </c>
      <c r="E599">
        <v>31365</v>
      </c>
      <c r="F599">
        <v>31365</v>
      </c>
      <c r="G599">
        <v>8200</v>
      </c>
    </row>
    <row r="600" spans="1:7" x14ac:dyDescent="0.25">
      <c r="A600" s="21">
        <v>41691</v>
      </c>
      <c r="B600">
        <v>30570</v>
      </c>
      <c r="C600">
        <v>32320</v>
      </c>
      <c r="D600">
        <v>30165</v>
      </c>
      <c r="E600">
        <v>32040</v>
      </c>
      <c r="F600">
        <v>32040</v>
      </c>
      <c r="G600">
        <v>6600</v>
      </c>
    </row>
    <row r="601" spans="1:7" x14ac:dyDescent="0.25">
      <c r="A601" s="21">
        <v>41694</v>
      </c>
      <c r="B601">
        <v>31740</v>
      </c>
      <c r="C601">
        <v>31900</v>
      </c>
      <c r="D601">
        <v>30500</v>
      </c>
      <c r="E601">
        <v>31510</v>
      </c>
      <c r="F601">
        <v>31510</v>
      </c>
      <c r="G601">
        <v>6500</v>
      </c>
    </row>
    <row r="602" spans="1:7" x14ac:dyDescent="0.25">
      <c r="A602" s="21">
        <v>41695</v>
      </c>
      <c r="B602">
        <v>31370</v>
      </c>
      <c r="C602">
        <v>32840</v>
      </c>
      <c r="D602">
        <v>30800</v>
      </c>
      <c r="E602">
        <v>31450</v>
      </c>
      <c r="F602">
        <v>31450</v>
      </c>
      <c r="G602">
        <v>8900</v>
      </c>
    </row>
    <row r="603" spans="1:7" x14ac:dyDescent="0.25">
      <c r="A603" s="21">
        <v>41696</v>
      </c>
      <c r="B603">
        <v>31370</v>
      </c>
      <c r="C603">
        <v>33250</v>
      </c>
      <c r="D603">
        <v>31005</v>
      </c>
      <c r="E603">
        <v>32265</v>
      </c>
      <c r="F603">
        <v>32265</v>
      </c>
      <c r="G603">
        <v>8500</v>
      </c>
    </row>
    <row r="604" spans="1:7" x14ac:dyDescent="0.25">
      <c r="A604" s="21">
        <v>41697</v>
      </c>
      <c r="B604">
        <v>33290</v>
      </c>
      <c r="C604">
        <v>33665</v>
      </c>
      <c r="D604">
        <v>31840</v>
      </c>
      <c r="E604">
        <v>32135</v>
      </c>
      <c r="F604">
        <v>32135</v>
      </c>
      <c r="G604">
        <v>7200</v>
      </c>
    </row>
    <row r="605" spans="1:7" x14ac:dyDescent="0.25">
      <c r="A605" s="21">
        <v>41698</v>
      </c>
      <c r="B605">
        <v>32220</v>
      </c>
      <c r="C605">
        <v>34450</v>
      </c>
      <c r="D605">
        <v>31010</v>
      </c>
      <c r="E605">
        <v>33050</v>
      </c>
      <c r="F605">
        <v>33050</v>
      </c>
      <c r="G605">
        <v>11200</v>
      </c>
    </row>
    <row r="606" spans="1:7" x14ac:dyDescent="0.25">
      <c r="A606" s="21">
        <v>41701</v>
      </c>
      <c r="B606">
        <v>37150</v>
      </c>
      <c r="C606">
        <v>38470</v>
      </c>
      <c r="D606">
        <v>35260</v>
      </c>
      <c r="E606">
        <v>36760</v>
      </c>
      <c r="F606">
        <v>36760</v>
      </c>
      <c r="G606">
        <v>14900</v>
      </c>
    </row>
    <row r="607" spans="1:7" x14ac:dyDescent="0.25">
      <c r="A607" s="21">
        <v>41702</v>
      </c>
      <c r="B607">
        <v>32680</v>
      </c>
      <c r="C607">
        <v>33040</v>
      </c>
      <c r="D607">
        <v>31750</v>
      </c>
      <c r="E607">
        <v>31960</v>
      </c>
      <c r="F607">
        <v>31960</v>
      </c>
      <c r="G607">
        <v>9100</v>
      </c>
    </row>
    <row r="608" spans="1:7" x14ac:dyDescent="0.25">
      <c r="A608" s="21">
        <v>41703</v>
      </c>
      <c r="B608">
        <v>31925</v>
      </c>
      <c r="C608">
        <v>32855</v>
      </c>
      <c r="D608">
        <v>31425</v>
      </c>
      <c r="E608">
        <v>31875</v>
      </c>
      <c r="F608">
        <v>31875</v>
      </c>
      <c r="G608">
        <v>6000</v>
      </c>
    </row>
    <row r="609" spans="1:7" x14ac:dyDescent="0.25">
      <c r="A609" s="21">
        <v>41704</v>
      </c>
      <c r="B609">
        <v>31605</v>
      </c>
      <c r="C609">
        <v>32415</v>
      </c>
      <c r="D609">
        <v>31230</v>
      </c>
      <c r="E609">
        <v>31485</v>
      </c>
      <c r="F609">
        <v>31485</v>
      </c>
      <c r="G609">
        <v>7200</v>
      </c>
    </row>
    <row r="610" spans="1:7" x14ac:dyDescent="0.25">
      <c r="A610" s="21">
        <v>41705</v>
      </c>
      <c r="B610">
        <v>31005</v>
      </c>
      <c r="C610">
        <v>33490</v>
      </c>
      <c r="D610">
        <v>31000</v>
      </c>
      <c r="E610">
        <v>32805</v>
      </c>
      <c r="F610">
        <v>32805</v>
      </c>
      <c r="G610">
        <v>11800</v>
      </c>
    </row>
    <row r="611" spans="1:7" x14ac:dyDescent="0.25">
      <c r="A611" s="21">
        <v>41708</v>
      </c>
      <c r="B611">
        <v>33330</v>
      </c>
      <c r="C611">
        <v>34700</v>
      </c>
      <c r="D611">
        <v>32370</v>
      </c>
      <c r="E611">
        <v>32520</v>
      </c>
      <c r="F611">
        <v>32520</v>
      </c>
      <c r="G611">
        <v>8500</v>
      </c>
    </row>
    <row r="612" spans="1:7" x14ac:dyDescent="0.25">
      <c r="A612" s="21">
        <v>41709</v>
      </c>
      <c r="B612">
        <v>32475</v>
      </c>
      <c r="C612">
        <v>33875</v>
      </c>
      <c r="D612">
        <v>31625</v>
      </c>
      <c r="E612">
        <v>33440</v>
      </c>
      <c r="F612">
        <v>33440</v>
      </c>
      <c r="G612">
        <v>8800</v>
      </c>
    </row>
    <row r="613" spans="1:7" x14ac:dyDescent="0.25">
      <c r="A613" s="21">
        <v>41710</v>
      </c>
      <c r="B613">
        <v>34860</v>
      </c>
      <c r="C613">
        <v>35350</v>
      </c>
      <c r="D613">
        <v>33105</v>
      </c>
      <c r="E613">
        <v>33395</v>
      </c>
      <c r="F613">
        <v>33395</v>
      </c>
      <c r="G613">
        <v>8000</v>
      </c>
    </row>
    <row r="614" spans="1:7" x14ac:dyDescent="0.25">
      <c r="A614" s="21">
        <v>41711</v>
      </c>
      <c r="B614">
        <v>32525</v>
      </c>
      <c r="C614">
        <v>37130</v>
      </c>
      <c r="D614">
        <v>32400</v>
      </c>
      <c r="E614">
        <v>36100</v>
      </c>
      <c r="F614">
        <v>36100</v>
      </c>
      <c r="G614">
        <v>15100</v>
      </c>
    </row>
    <row r="615" spans="1:7" x14ac:dyDescent="0.25">
      <c r="A615" s="21">
        <v>41712</v>
      </c>
      <c r="B615">
        <v>37605</v>
      </c>
      <c r="C615">
        <v>39405</v>
      </c>
      <c r="D615">
        <v>36180</v>
      </c>
      <c r="E615">
        <v>38100</v>
      </c>
      <c r="F615">
        <v>38100</v>
      </c>
      <c r="G615">
        <v>15300</v>
      </c>
    </row>
    <row r="616" spans="1:7" x14ac:dyDescent="0.25">
      <c r="A616" s="21">
        <v>41715</v>
      </c>
      <c r="B616">
        <v>36000</v>
      </c>
      <c r="C616">
        <v>36080</v>
      </c>
      <c r="D616">
        <v>34170</v>
      </c>
      <c r="E616">
        <v>34550</v>
      </c>
      <c r="F616">
        <v>34550</v>
      </c>
      <c r="G616">
        <v>7900</v>
      </c>
    </row>
    <row r="617" spans="1:7" x14ac:dyDescent="0.25">
      <c r="A617" s="21">
        <v>41716</v>
      </c>
      <c r="B617">
        <v>33000</v>
      </c>
      <c r="C617">
        <v>33400</v>
      </c>
      <c r="D617">
        <v>31815</v>
      </c>
      <c r="E617">
        <v>31875</v>
      </c>
      <c r="F617">
        <v>31875</v>
      </c>
      <c r="G617">
        <v>8300</v>
      </c>
    </row>
    <row r="618" spans="1:7" x14ac:dyDescent="0.25">
      <c r="A618" s="21">
        <v>41717</v>
      </c>
      <c r="B618">
        <v>32050</v>
      </c>
      <c r="C618">
        <v>35305</v>
      </c>
      <c r="D618">
        <v>31300</v>
      </c>
      <c r="E618">
        <v>33045</v>
      </c>
      <c r="F618">
        <v>33045</v>
      </c>
      <c r="G618">
        <v>14100</v>
      </c>
    </row>
    <row r="619" spans="1:7" x14ac:dyDescent="0.25">
      <c r="A619" s="21">
        <v>41718</v>
      </c>
      <c r="B619">
        <v>33500</v>
      </c>
      <c r="C619">
        <v>34000</v>
      </c>
      <c r="D619">
        <v>32335</v>
      </c>
      <c r="E619">
        <v>32720</v>
      </c>
      <c r="F619">
        <v>32720</v>
      </c>
      <c r="G619">
        <v>7000</v>
      </c>
    </row>
    <row r="620" spans="1:7" x14ac:dyDescent="0.25">
      <c r="A620" s="21">
        <v>41719</v>
      </c>
      <c r="B620">
        <v>31850</v>
      </c>
      <c r="C620">
        <v>33435</v>
      </c>
      <c r="D620">
        <v>31625</v>
      </c>
      <c r="E620">
        <v>33105</v>
      </c>
      <c r="F620">
        <v>33105</v>
      </c>
      <c r="G620">
        <v>9700</v>
      </c>
    </row>
    <row r="621" spans="1:7" x14ac:dyDescent="0.25">
      <c r="A621" s="21">
        <v>41722</v>
      </c>
      <c r="B621">
        <v>32850</v>
      </c>
      <c r="C621">
        <v>34925</v>
      </c>
      <c r="D621">
        <v>32520</v>
      </c>
      <c r="E621">
        <v>33290</v>
      </c>
      <c r="F621">
        <v>33290</v>
      </c>
      <c r="G621">
        <v>11500</v>
      </c>
    </row>
    <row r="622" spans="1:7" x14ac:dyDescent="0.25">
      <c r="A622" s="21">
        <v>41723</v>
      </c>
      <c r="B622">
        <v>32495</v>
      </c>
      <c r="C622">
        <v>33590</v>
      </c>
      <c r="D622">
        <v>32215</v>
      </c>
      <c r="E622">
        <v>32400</v>
      </c>
      <c r="F622">
        <v>32400</v>
      </c>
      <c r="G622">
        <v>9900</v>
      </c>
    </row>
    <row r="623" spans="1:7" x14ac:dyDescent="0.25">
      <c r="A623" s="21">
        <v>41724</v>
      </c>
      <c r="B623">
        <v>31780</v>
      </c>
      <c r="C623">
        <v>33550</v>
      </c>
      <c r="D623">
        <v>31705</v>
      </c>
      <c r="E623">
        <v>33510</v>
      </c>
      <c r="F623">
        <v>33510</v>
      </c>
      <c r="G623">
        <v>11300</v>
      </c>
    </row>
    <row r="624" spans="1:7" x14ac:dyDescent="0.25">
      <c r="A624" s="21">
        <v>41725</v>
      </c>
      <c r="B624">
        <v>33385</v>
      </c>
      <c r="C624">
        <v>34235</v>
      </c>
      <c r="D624">
        <v>32655</v>
      </c>
      <c r="E624">
        <v>32700</v>
      </c>
      <c r="F624">
        <v>32700</v>
      </c>
      <c r="G624">
        <v>10300</v>
      </c>
    </row>
    <row r="625" spans="1:7" x14ac:dyDescent="0.25">
      <c r="A625" s="21">
        <v>41726</v>
      </c>
      <c r="B625">
        <v>32300</v>
      </c>
      <c r="C625">
        <v>32890</v>
      </c>
      <c r="D625">
        <v>31665</v>
      </c>
      <c r="E625">
        <v>31920</v>
      </c>
      <c r="F625">
        <v>31920</v>
      </c>
      <c r="G625">
        <v>9400</v>
      </c>
    </row>
    <row r="626" spans="1:7" x14ac:dyDescent="0.25">
      <c r="A626" s="21">
        <v>41729</v>
      </c>
      <c r="B626">
        <v>31380</v>
      </c>
      <c r="C626">
        <v>31420</v>
      </c>
      <c r="D626">
        <v>29910</v>
      </c>
      <c r="E626">
        <v>29955</v>
      </c>
      <c r="F626">
        <v>29955</v>
      </c>
      <c r="G626">
        <v>9100</v>
      </c>
    </row>
    <row r="627" spans="1:7" x14ac:dyDescent="0.25">
      <c r="A627" s="21">
        <v>41730</v>
      </c>
      <c r="B627">
        <v>29855</v>
      </c>
      <c r="C627">
        <v>29855</v>
      </c>
      <c r="D627">
        <v>27915</v>
      </c>
      <c r="E627">
        <v>27990</v>
      </c>
      <c r="F627">
        <v>27990</v>
      </c>
      <c r="G627">
        <v>8100</v>
      </c>
    </row>
    <row r="628" spans="1:7" x14ac:dyDescent="0.25">
      <c r="A628" s="21">
        <v>41731</v>
      </c>
      <c r="B628">
        <v>28060</v>
      </c>
      <c r="C628">
        <v>28910</v>
      </c>
      <c r="D628">
        <v>27915</v>
      </c>
      <c r="E628">
        <v>28360</v>
      </c>
      <c r="F628">
        <v>28360</v>
      </c>
      <c r="G628">
        <v>5900</v>
      </c>
    </row>
    <row r="629" spans="1:7" x14ac:dyDescent="0.25">
      <c r="A629" s="21">
        <v>41732</v>
      </c>
      <c r="B629">
        <v>28405</v>
      </c>
      <c r="C629">
        <v>29085</v>
      </c>
      <c r="D629">
        <v>28185</v>
      </c>
      <c r="E629">
        <v>28245</v>
      </c>
      <c r="F629">
        <v>28245</v>
      </c>
      <c r="G629">
        <v>6800</v>
      </c>
    </row>
    <row r="630" spans="1:7" x14ac:dyDescent="0.25">
      <c r="A630" s="21">
        <v>41733</v>
      </c>
      <c r="B630">
        <v>27300</v>
      </c>
      <c r="C630">
        <v>30145</v>
      </c>
      <c r="D630">
        <v>27270</v>
      </c>
      <c r="E630">
        <v>29460</v>
      </c>
      <c r="F630">
        <v>29460</v>
      </c>
      <c r="G630">
        <v>13800</v>
      </c>
    </row>
    <row r="631" spans="1:7" x14ac:dyDescent="0.25">
      <c r="A631" s="21">
        <v>41736</v>
      </c>
      <c r="B631">
        <v>30055</v>
      </c>
      <c r="C631">
        <v>31605</v>
      </c>
      <c r="D631">
        <v>29610</v>
      </c>
      <c r="E631">
        <v>30810</v>
      </c>
      <c r="F631">
        <v>30810</v>
      </c>
      <c r="G631">
        <v>12800</v>
      </c>
    </row>
    <row r="632" spans="1:7" x14ac:dyDescent="0.25">
      <c r="A632" s="21">
        <v>41737</v>
      </c>
      <c r="B632">
        <v>30500</v>
      </c>
      <c r="C632">
        <v>31575</v>
      </c>
      <c r="D632">
        <v>29585</v>
      </c>
      <c r="E632">
        <v>29620</v>
      </c>
      <c r="F632">
        <v>29620</v>
      </c>
      <c r="G632">
        <v>8200</v>
      </c>
    </row>
    <row r="633" spans="1:7" x14ac:dyDescent="0.25">
      <c r="A633" s="21">
        <v>41738</v>
      </c>
      <c r="B633">
        <v>28945</v>
      </c>
      <c r="C633">
        <v>29715</v>
      </c>
      <c r="D633">
        <v>28070</v>
      </c>
      <c r="E633">
        <v>28110</v>
      </c>
      <c r="F633">
        <v>28110</v>
      </c>
      <c r="G633">
        <v>8300</v>
      </c>
    </row>
    <row r="634" spans="1:7" x14ac:dyDescent="0.25">
      <c r="A634" s="21">
        <v>41739</v>
      </c>
      <c r="B634">
        <v>28250</v>
      </c>
      <c r="C634">
        <v>31750</v>
      </c>
      <c r="D634">
        <v>28135</v>
      </c>
      <c r="E634">
        <v>31525</v>
      </c>
      <c r="F634">
        <v>31525</v>
      </c>
      <c r="G634">
        <v>14700</v>
      </c>
    </row>
    <row r="635" spans="1:7" x14ac:dyDescent="0.25">
      <c r="A635" s="21">
        <v>41740</v>
      </c>
      <c r="B635">
        <v>32355</v>
      </c>
      <c r="C635">
        <v>34370</v>
      </c>
      <c r="D635">
        <v>31405</v>
      </c>
      <c r="E635">
        <v>33500</v>
      </c>
      <c r="F635">
        <v>33500</v>
      </c>
      <c r="G635">
        <v>16700</v>
      </c>
    </row>
    <row r="636" spans="1:7" x14ac:dyDescent="0.25">
      <c r="A636" s="21">
        <v>41743</v>
      </c>
      <c r="B636">
        <v>32275</v>
      </c>
      <c r="C636">
        <v>35150</v>
      </c>
      <c r="D636">
        <v>32040</v>
      </c>
      <c r="E636">
        <v>32995</v>
      </c>
      <c r="F636">
        <v>32995</v>
      </c>
      <c r="G636">
        <v>10100</v>
      </c>
    </row>
    <row r="637" spans="1:7" x14ac:dyDescent="0.25">
      <c r="A637" s="21">
        <v>41744</v>
      </c>
      <c r="B637">
        <v>32560</v>
      </c>
      <c r="C637">
        <v>35860</v>
      </c>
      <c r="D637">
        <v>31770</v>
      </c>
      <c r="E637">
        <v>32235</v>
      </c>
      <c r="F637">
        <v>32235</v>
      </c>
      <c r="G637">
        <v>16400</v>
      </c>
    </row>
    <row r="638" spans="1:7" x14ac:dyDescent="0.25">
      <c r="A638" s="21">
        <v>41745</v>
      </c>
      <c r="B638">
        <v>31040</v>
      </c>
      <c r="C638">
        <v>31950</v>
      </c>
      <c r="D638">
        <v>29835</v>
      </c>
      <c r="E638">
        <v>29925</v>
      </c>
      <c r="F638">
        <v>29925</v>
      </c>
      <c r="G638">
        <v>9100</v>
      </c>
    </row>
    <row r="639" spans="1:7" x14ac:dyDescent="0.25">
      <c r="A639" s="21">
        <v>41746</v>
      </c>
      <c r="B639">
        <v>30080</v>
      </c>
      <c r="C639">
        <v>30450</v>
      </c>
      <c r="D639">
        <v>28905</v>
      </c>
      <c r="E639">
        <v>29080</v>
      </c>
      <c r="F639">
        <v>29080</v>
      </c>
      <c r="G639">
        <v>7700</v>
      </c>
    </row>
    <row r="640" spans="1:7" x14ac:dyDescent="0.25">
      <c r="A640" s="21">
        <v>41750</v>
      </c>
      <c r="B640">
        <v>29005</v>
      </c>
      <c r="C640">
        <v>29075</v>
      </c>
      <c r="D640">
        <v>27860</v>
      </c>
      <c r="E640">
        <v>27955</v>
      </c>
      <c r="F640">
        <v>27955</v>
      </c>
      <c r="G640">
        <v>6100</v>
      </c>
    </row>
    <row r="641" spans="1:7" x14ac:dyDescent="0.25">
      <c r="A641" s="21">
        <v>41751</v>
      </c>
      <c r="B641">
        <v>28150</v>
      </c>
      <c r="C641">
        <v>28360</v>
      </c>
      <c r="D641">
        <v>27460</v>
      </c>
      <c r="E641">
        <v>27800</v>
      </c>
      <c r="F641">
        <v>27800</v>
      </c>
      <c r="G641">
        <v>5900</v>
      </c>
    </row>
    <row r="642" spans="1:7" x14ac:dyDescent="0.25">
      <c r="A642" s="21">
        <v>41752</v>
      </c>
      <c r="B642">
        <v>28100</v>
      </c>
      <c r="C642">
        <v>28465</v>
      </c>
      <c r="D642">
        <v>27825</v>
      </c>
      <c r="E642">
        <v>28070</v>
      </c>
      <c r="F642">
        <v>28070</v>
      </c>
      <c r="G642">
        <v>5100</v>
      </c>
    </row>
    <row r="643" spans="1:7" x14ac:dyDescent="0.25">
      <c r="A643" s="21">
        <v>41753</v>
      </c>
      <c r="B643">
        <v>27775</v>
      </c>
      <c r="C643">
        <v>29095</v>
      </c>
      <c r="D643">
        <v>27680</v>
      </c>
      <c r="E643">
        <v>28705</v>
      </c>
      <c r="F643">
        <v>28705</v>
      </c>
      <c r="G643">
        <v>8600</v>
      </c>
    </row>
    <row r="644" spans="1:7" x14ac:dyDescent="0.25">
      <c r="A644" s="21">
        <v>41754</v>
      </c>
      <c r="B644">
        <v>29120</v>
      </c>
      <c r="C644">
        <v>30260</v>
      </c>
      <c r="D644">
        <v>29000</v>
      </c>
      <c r="E644">
        <v>29180</v>
      </c>
      <c r="F644">
        <v>29180</v>
      </c>
      <c r="G644">
        <v>11000</v>
      </c>
    </row>
    <row r="645" spans="1:7" x14ac:dyDescent="0.25">
      <c r="A645" s="21">
        <v>41757</v>
      </c>
      <c r="B645">
        <v>28770</v>
      </c>
      <c r="C645">
        <v>29825</v>
      </c>
      <c r="D645">
        <v>27845</v>
      </c>
      <c r="E645">
        <v>27880</v>
      </c>
      <c r="F645">
        <v>27880</v>
      </c>
      <c r="G645">
        <v>10600</v>
      </c>
    </row>
    <row r="646" spans="1:7" x14ac:dyDescent="0.25">
      <c r="A646" s="21">
        <v>41758</v>
      </c>
      <c r="B646">
        <v>27645</v>
      </c>
      <c r="C646">
        <v>27905</v>
      </c>
      <c r="D646">
        <v>26880</v>
      </c>
      <c r="E646">
        <v>26920</v>
      </c>
      <c r="F646">
        <v>26920</v>
      </c>
      <c r="G646">
        <v>7200</v>
      </c>
    </row>
    <row r="647" spans="1:7" x14ac:dyDescent="0.25">
      <c r="A647" s="21">
        <v>41759</v>
      </c>
      <c r="B647">
        <v>27150</v>
      </c>
      <c r="C647">
        <v>27485</v>
      </c>
      <c r="D647">
        <v>26600</v>
      </c>
      <c r="E647">
        <v>26950</v>
      </c>
      <c r="F647">
        <v>26950</v>
      </c>
      <c r="G647">
        <v>7000</v>
      </c>
    </row>
    <row r="648" spans="1:7" x14ac:dyDescent="0.25">
      <c r="A648" s="21">
        <v>41760</v>
      </c>
      <c r="B648">
        <v>27140</v>
      </c>
      <c r="C648">
        <v>27330</v>
      </c>
      <c r="D648">
        <v>26505</v>
      </c>
      <c r="E648">
        <v>26960</v>
      </c>
      <c r="F648">
        <v>26960</v>
      </c>
      <c r="G648">
        <v>5400</v>
      </c>
    </row>
    <row r="649" spans="1:7" x14ac:dyDescent="0.25">
      <c r="A649" s="21">
        <v>41761</v>
      </c>
      <c r="B649">
        <v>26560</v>
      </c>
      <c r="C649">
        <v>27290</v>
      </c>
      <c r="D649">
        <v>26300</v>
      </c>
      <c r="E649">
        <v>26730</v>
      </c>
      <c r="F649">
        <v>26730</v>
      </c>
      <c r="G649">
        <v>7200</v>
      </c>
    </row>
    <row r="650" spans="1:7" x14ac:dyDescent="0.25">
      <c r="A650" s="21">
        <v>41764</v>
      </c>
      <c r="B650">
        <v>27460</v>
      </c>
      <c r="C650">
        <v>27800</v>
      </c>
      <c r="D650">
        <v>26060</v>
      </c>
      <c r="E650">
        <v>26075</v>
      </c>
      <c r="F650">
        <v>26075</v>
      </c>
      <c r="G650">
        <v>7000</v>
      </c>
    </row>
    <row r="651" spans="1:7" x14ac:dyDescent="0.25">
      <c r="A651" s="21">
        <v>41765</v>
      </c>
      <c r="B651">
        <v>26300</v>
      </c>
      <c r="C651">
        <v>26645</v>
      </c>
      <c r="D651">
        <v>25725</v>
      </c>
      <c r="E651">
        <v>26400</v>
      </c>
      <c r="F651">
        <v>26400</v>
      </c>
      <c r="G651">
        <v>7500</v>
      </c>
    </row>
    <row r="652" spans="1:7" x14ac:dyDescent="0.25">
      <c r="A652" s="21">
        <v>41766</v>
      </c>
      <c r="B652">
        <v>26250</v>
      </c>
      <c r="C652">
        <v>27120</v>
      </c>
      <c r="D652">
        <v>25350</v>
      </c>
      <c r="E652">
        <v>25395</v>
      </c>
      <c r="F652">
        <v>25395</v>
      </c>
      <c r="G652">
        <v>9500</v>
      </c>
    </row>
    <row r="653" spans="1:7" x14ac:dyDescent="0.25">
      <c r="A653" s="21">
        <v>41767</v>
      </c>
      <c r="B653">
        <v>25385</v>
      </c>
      <c r="C653">
        <v>25830</v>
      </c>
      <c r="D653">
        <v>24370</v>
      </c>
      <c r="E653">
        <v>25520</v>
      </c>
      <c r="F653">
        <v>25520</v>
      </c>
      <c r="G653">
        <v>9000</v>
      </c>
    </row>
    <row r="654" spans="1:7" x14ac:dyDescent="0.25">
      <c r="A654" s="21">
        <v>41768</v>
      </c>
      <c r="B654">
        <v>25340</v>
      </c>
      <c r="C654">
        <v>26000</v>
      </c>
      <c r="D654">
        <v>24390</v>
      </c>
      <c r="E654">
        <v>24390</v>
      </c>
      <c r="F654">
        <v>24390</v>
      </c>
      <c r="G654">
        <v>6300</v>
      </c>
    </row>
    <row r="655" spans="1:7" x14ac:dyDescent="0.25">
      <c r="A655" s="21">
        <v>41771</v>
      </c>
      <c r="B655">
        <v>23800</v>
      </c>
      <c r="C655">
        <v>23950</v>
      </c>
      <c r="D655">
        <v>22810</v>
      </c>
      <c r="E655">
        <v>22925</v>
      </c>
      <c r="F655">
        <v>22925</v>
      </c>
      <c r="G655">
        <v>7900</v>
      </c>
    </row>
    <row r="656" spans="1:7" x14ac:dyDescent="0.25">
      <c r="A656" s="21">
        <v>41772</v>
      </c>
      <c r="B656">
        <v>22820</v>
      </c>
      <c r="C656">
        <v>23150</v>
      </c>
      <c r="D656">
        <v>22590</v>
      </c>
      <c r="E656">
        <v>23045</v>
      </c>
      <c r="F656">
        <v>23045</v>
      </c>
      <c r="G656">
        <v>5800</v>
      </c>
    </row>
    <row r="657" spans="1:7" x14ac:dyDescent="0.25">
      <c r="A657" s="21">
        <v>41773</v>
      </c>
      <c r="B657">
        <v>23245</v>
      </c>
      <c r="C657">
        <v>23425</v>
      </c>
      <c r="D657">
        <v>22385</v>
      </c>
      <c r="E657">
        <v>22835</v>
      </c>
      <c r="F657">
        <v>22835</v>
      </c>
      <c r="G657">
        <v>7700</v>
      </c>
    </row>
    <row r="658" spans="1:7" x14ac:dyDescent="0.25">
      <c r="A658" s="21">
        <v>41774</v>
      </c>
      <c r="B658">
        <v>23110</v>
      </c>
      <c r="C658">
        <v>24370</v>
      </c>
      <c r="D658">
        <v>22925</v>
      </c>
      <c r="E658">
        <v>23255</v>
      </c>
      <c r="F658">
        <v>23255</v>
      </c>
      <c r="G658">
        <v>12900</v>
      </c>
    </row>
    <row r="659" spans="1:7" x14ac:dyDescent="0.25">
      <c r="A659" s="21">
        <v>41775</v>
      </c>
      <c r="B659">
        <v>22915</v>
      </c>
      <c r="C659">
        <v>23470</v>
      </c>
      <c r="D659">
        <v>22185</v>
      </c>
      <c r="E659">
        <v>22250</v>
      </c>
      <c r="F659">
        <v>22250</v>
      </c>
      <c r="G659">
        <v>8800</v>
      </c>
    </row>
    <row r="660" spans="1:7" x14ac:dyDescent="0.25">
      <c r="A660" s="21">
        <v>41778</v>
      </c>
      <c r="B660">
        <v>22460</v>
      </c>
      <c r="C660">
        <v>22500</v>
      </c>
      <c r="D660">
        <v>21610</v>
      </c>
      <c r="E660">
        <v>21665</v>
      </c>
      <c r="F660">
        <v>21665</v>
      </c>
      <c r="G660">
        <v>5200</v>
      </c>
    </row>
    <row r="661" spans="1:7" x14ac:dyDescent="0.25">
      <c r="A661" s="21">
        <v>41779</v>
      </c>
      <c r="B661">
        <v>21550</v>
      </c>
      <c r="C661">
        <v>22165</v>
      </c>
      <c r="D661">
        <v>21040</v>
      </c>
      <c r="E661">
        <v>21240</v>
      </c>
      <c r="F661">
        <v>21240</v>
      </c>
      <c r="G661">
        <v>10100</v>
      </c>
    </row>
    <row r="662" spans="1:7" x14ac:dyDescent="0.25">
      <c r="A662" s="21">
        <v>41780</v>
      </c>
      <c r="B662">
        <v>20900</v>
      </c>
      <c r="C662">
        <v>21025</v>
      </c>
      <c r="D662">
        <v>20430</v>
      </c>
      <c r="E662">
        <v>20595</v>
      </c>
      <c r="F662">
        <v>20595</v>
      </c>
      <c r="G662">
        <v>7800</v>
      </c>
    </row>
    <row r="663" spans="1:7" x14ac:dyDescent="0.25">
      <c r="A663" s="21">
        <v>41781</v>
      </c>
      <c r="B663">
        <v>20650</v>
      </c>
      <c r="C663">
        <v>20860</v>
      </c>
      <c r="D663">
        <v>20260</v>
      </c>
      <c r="E663">
        <v>20550</v>
      </c>
      <c r="F663">
        <v>20550</v>
      </c>
      <c r="G663">
        <v>5300</v>
      </c>
    </row>
    <row r="664" spans="1:7" x14ac:dyDescent="0.25">
      <c r="A664" s="21">
        <v>41782</v>
      </c>
      <c r="B664">
        <v>20565</v>
      </c>
      <c r="C664">
        <v>20620</v>
      </c>
      <c r="D664">
        <v>20160</v>
      </c>
      <c r="E664">
        <v>20295</v>
      </c>
      <c r="F664">
        <v>20295</v>
      </c>
      <c r="G664">
        <v>3900</v>
      </c>
    </row>
    <row r="665" spans="1:7" x14ac:dyDescent="0.25">
      <c r="A665" s="21">
        <v>41786</v>
      </c>
      <c r="B665">
        <v>19540</v>
      </c>
      <c r="C665">
        <v>19705</v>
      </c>
      <c r="D665">
        <v>19000</v>
      </c>
      <c r="E665">
        <v>19025</v>
      </c>
      <c r="F665">
        <v>19025</v>
      </c>
      <c r="G665">
        <v>7600</v>
      </c>
    </row>
    <row r="666" spans="1:7" x14ac:dyDescent="0.25">
      <c r="A666" s="21">
        <v>41787</v>
      </c>
      <c r="B666">
        <v>19070</v>
      </c>
      <c r="C666">
        <v>19490</v>
      </c>
      <c r="D666">
        <v>18780</v>
      </c>
      <c r="E666">
        <v>18900</v>
      </c>
      <c r="F666">
        <v>18900</v>
      </c>
      <c r="G666">
        <v>7500</v>
      </c>
    </row>
    <row r="667" spans="1:7" x14ac:dyDescent="0.25">
      <c r="A667" s="21">
        <v>41788</v>
      </c>
      <c r="B667">
        <v>18750</v>
      </c>
      <c r="C667">
        <v>19050</v>
      </c>
      <c r="D667">
        <v>18555</v>
      </c>
      <c r="E667">
        <v>18785</v>
      </c>
      <c r="F667">
        <v>18785</v>
      </c>
      <c r="G667">
        <v>9500</v>
      </c>
    </row>
    <row r="668" spans="1:7" x14ac:dyDescent="0.25">
      <c r="A668" s="21">
        <v>41789</v>
      </c>
      <c r="B668">
        <v>18760</v>
      </c>
      <c r="C668">
        <v>18970</v>
      </c>
      <c r="D668">
        <v>18675</v>
      </c>
      <c r="E668">
        <v>18675</v>
      </c>
      <c r="F668">
        <v>18675</v>
      </c>
      <c r="G668">
        <v>6100</v>
      </c>
    </row>
    <row r="669" spans="1:7" x14ac:dyDescent="0.25">
      <c r="A669" s="21">
        <v>41792</v>
      </c>
      <c r="B669">
        <v>18725</v>
      </c>
      <c r="C669">
        <v>19095</v>
      </c>
      <c r="D669">
        <v>18435</v>
      </c>
      <c r="E669">
        <v>18490</v>
      </c>
      <c r="F669">
        <v>18490</v>
      </c>
      <c r="G669">
        <v>6200</v>
      </c>
    </row>
    <row r="670" spans="1:7" x14ac:dyDescent="0.25">
      <c r="A670" s="21">
        <v>41793</v>
      </c>
      <c r="B670">
        <v>18705</v>
      </c>
      <c r="C670">
        <v>18905</v>
      </c>
      <c r="D670">
        <v>18460</v>
      </c>
      <c r="E670">
        <v>18615</v>
      </c>
      <c r="F670">
        <v>18615</v>
      </c>
      <c r="G670">
        <v>5500</v>
      </c>
    </row>
    <row r="671" spans="1:7" x14ac:dyDescent="0.25">
      <c r="A671" s="21">
        <v>41794</v>
      </c>
      <c r="B671">
        <v>18800</v>
      </c>
      <c r="C671">
        <v>18920</v>
      </c>
      <c r="D671">
        <v>18015</v>
      </c>
      <c r="E671">
        <v>18275</v>
      </c>
      <c r="F671">
        <v>18275</v>
      </c>
      <c r="G671">
        <v>7900</v>
      </c>
    </row>
    <row r="672" spans="1:7" x14ac:dyDescent="0.25">
      <c r="A672" s="21">
        <v>41795</v>
      </c>
      <c r="B672">
        <v>17760</v>
      </c>
      <c r="C672">
        <v>18110</v>
      </c>
      <c r="D672">
        <v>16800</v>
      </c>
      <c r="E672">
        <v>16900</v>
      </c>
      <c r="F672">
        <v>16900</v>
      </c>
      <c r="G672">
        <v>14200</v>
      </c>
    </row>
    <row r="673" spans="1:7" x14ac:dyDescent="0.25">
      <c r="A673" s="21">
        <v>41796</v>
      </c>
      <c r="B673">
        <v>16115</v>
      </c>
      <c r="C673">
        <v>16145</v>
      </c>
      <c r="D673">
        <v>15195</v>
      </c>
      <c r="E673">
        <v>15215</v>
      </c>
      <c r="F673">
        <v>15215</v>
      </c>
      <c r="G673">
        <v>15100</v>
      </c>
    </row>
    <row r="674" spans="1:7" x14ac:dyDescent="0.25">
      <c r="A674" s="21">
        <v>41799</v>
      </c>
      <c r="B674">
        <v>15095</v>
      </c>
      <c r="C674">
        <v>15675</v>
      </c>
      <c r="D674">
        <v>14775</v>
      </c>
      <c r="E674">
        <v>15580</v>
      </c>
      <c r="F674">
        <v>15580</v>
      </c>
      <c r="G674">
        <v>9100</v>
      </c>
    </row>
    <row r="675" spans="1:7" x14ac:dyDescent="0.25">
      <c r="A675" s="21">
        <v>41800</v>
      </c>
      <c r="B675">
        <v>15760</v>
      </c>
      <c r="C675">
        <v>15940</v>
      </c>
      <c r="D675">
        <v>15020</v>
      </c>
      <c r="E675">
        <v>15060</v>
      </c>
      <c r="F675">
        <v>15060</v>
      </c>
      <c r="G675">
        <v>9500</v>
      </c>
    </row>
    <row r="676" spans="1:7" x14ac:dyDescent="0.25">
      <c r="A676" s="21">
        <v>41801</v>
      </c>
      <c r="B676">
        <v>15600</v>
      </c>
      <c r="C676">
        <v>16180</v>
      </c>
      <c r="D676">
        <v>15365</v>
      </c>
      <c r="E676">
        <v>15710</v>
      </c>
      <c r="F676">
        <v>15710</v>
      </c>
      <c r="G676">
        <v>12100</v>
      </c>
    </row>
    <row r="677" spans="1:7" x14ac:dyDescent="0.25">
      <c r="A677" s="21">
        <v>41802</v>
      </c>
      <c r="B677">
        <v>15905</v>
      </c>
      <c r="C677">
        <v>17800</v>
      </c>
      <c r="D677">
        <v>15800</v>
      </c>
      <c r="E677">
        <v>17295</v>
      </c>
      <c r="F677">
        <v>17295</v>
      </c>
      <c r="G677">
        <v>23400</v>
      </c>
    </row>
    <row r="678" spans="1:7" x14ac:dyDescent="0.25">
      <c r="A678" s="21">
        <v>41803</v>
      </c>
      <c r="B678">
        <v>16970</v>
      </c>
      <c r="C678">
        <v>17550</v>
      </c>
      <c r="D678">
        <v>16300</v>
      </c>
      <c r="E678">
        <v>16650</v>
      </c>
      <c r="F678">
        <v>16650</v>
      </c>
      <c r="G678">
        <v>12700</v>
      </c>
    </row>
    <row r="679" spans="1:7" x14ac:dyDescent="0.25">
      <c r="A679" s="21">
        <v>41806</v>
      </c>
      <c r="B679">
        <v>16765</v>
      </c>
      <c r="C679">
        <v>17165</v>
      </c>
      <c r="D679">
        <v>16215</v>
      </c>
      <c r="E679">
        <v>16585</v>
      </c>
      <c r="F679">
        <v>16585</v>
      </c>
      <c r="G679">
        <v>11900</v>
      </c>
    </row>
    <row r="680" spans="1:7" x14ac:dyDescent="0.25">
      <c r="A680" s="21">
        <v>41807</v>
      </c>
      <c r="B680">
        <v>16480</v>
      </c>
      <c r="C680">
        <v>16650</v>
      </c>
      <c r="D680">
        <v>15380</v>
      </c>
      <c r="E680">
        <v>15475</v>
      </c>
      <c r="F680">
        <v>15475</v>
      </c>
      <c r="G680">
        <v>12500</v>
      </c>
    </row>
    <row r="681" spans="1:7" x14ac:dyDescent="0.25">
      <c r="A681" s="21">
        <v>41808</v>
      </c>
      <c r="B681">
        <v>15320</v>
      </c>
      <c r="C681">
        <v>15395</v>
      </c>
      <c r="D681">
        <v>13760</v>
      </c>
      <c r="E681">
        <v>13810</v>
      </c>
      <c r="F681">
        <v>13810</v>
      </c>
      <c r="G681">
        <v>15400</v>
      </c>
    </row>
    <row r="682" spans="1:7" x14ac:dyDescent="0.25">
      <c r="A682" s="21">
        <v>41809</v>
      </c>
      <c r="B682">
        <v>13595</v>
      </c>
      <c r="C682">
        <v>14150</v>
      </c>
      <c r="D682">
        <v>13390</v>
      </c>
      <c r="E682">
        <v>13925</v>
      </c>
      <c r="F682">
        <v>13925</v>
      </c>
      <c r="G682">
        <v>11700</v>
      </c>
    </row>
    <row r="683" spans="1:7" x14ac:dyDescent="0.25">
      <c r="A683" s="21">
        <v>41810</v>
      </c>
      <c r="B683">
        <v>13830</v>
      </c>
      <c r="C683">
        <v>14315</v>
      </c>
      <c r="D683">
        <v>13610</v>
      </c>
      <c r="E683">
        <v>14315</v>
      </c>
      <c r="F683">
        <v>14315</v>
      </c>
      <c r="G683">
        <v>11100</v>
      </c>
    </row>
    <row r="684" spans="1:7" x14ac:dyDescent="0.25">
      <c r="A684" s="21">
        <v>41813</v>
      </c>
      <c r="B684">
        <v>14145</v>
      </c>
      <c r="C684">
        <v>14445</v>
      </c>
      <c r="D684">
        <v>13510</v>
      </c>
      <c r="E684">
        <v>13590</v>
      </c>
      <c r="F684">
        <v>13590</v>
      </c>
      <c r="G684">
        <v>14400</v>
      </c>
    </row>
    <row r="685" spans="1:7" x14ac:dyDescent="0.25">
      <c r="A685" s="21">
        <v>41814</v>
      </c>
      <c r="B685">
        <v>13840</v>
      </c>
      <c r="C685">
        <v>14825</v>
      </c>
      <c r="D685">
        <v>13475</v>
      </c>
      <c r="E685">
        <v>14580</v>
      </c>
      <c r="F685">
        <v>14580</v>
      </c>
      <c r="G685">
        <v>16400</v>
      </c>
    </row>
    <row r="686" spans="1:7" x14ac:dyDescent="0.25">
      <c r="A686" s="21">
        <v>41815</v>
      </c>
      <c r="B686">
        <v>15055</v>
      </c>
      <c r="C686">
        <v>15115</v>
      </c>
      <c r="D686">
        <v>13495</v>
      </c>
      <c r="E686">
        <v>13510</v>
      </c>
      <c r="F686">
        <v>13510</v>
      </c>
      <c r="G686">
        <v>15500</v>
      </c>
    </row>
    <row r="687" spans="1:7" x14ac:dyDescent="0.25">
      <c r="A687" s="21">
        <v>41816</v>
      </c>
      <c r="B687">
        <v>13480</v>
      </c>
      <c r="C687">
        <v>14550</v>
      </c>
      <c r="D687">
        <v>13460</v>
      </c>
      <c r="E687">
        <v>13820</v>
      </c>
      <c r="F687">
        <v>13820</v>
      </c>
      <c r="G687">
        <v>14800</v>
      </c>
    </row>
    <row r="688" spans="1:7" x14ac:dyDescent="0.25">
      <c r="A688" s="21">
        <v>41817</v>
      </c>
      <c r="B688">
        <v>14060</v>
      </c>
      <c r="C688">
        <v>14210</v>
      </c>
      <c r="D688">
        <v>13550</v>
      </c>
      <c r="E688">
        <v>13595</v>
      </c>
      <c r="F688">
        <v>13595</v>
      </c>
      <c r="G688">
        <v>9600</v>
      </c>
    </row>
    <row r="689" spans="1:7" x14ac:dyDescent="0.25">
      <c r="A689" s="21">
        <v>41820</v>
      </c>
      <c r="B689">
        <v>13550</v>
      </c>
      <c r="C689">
        <v>13685</v>
      </c>
      <c r="D689">
        <v>13030</v>
      </c>
      <c r="E689">
        <v>13310</v>
      </c>
      <c r="F689">
        <v>13310</v>
      </c>
      <c r="G689">
        <v>12000</v>
      </c>
    </row>
    <row r="690" spans="1:7" x14ac:dyDescent="0.25">
      <c r="A690" s="21">
        <v>41821</v>
      </c>
      <c r="B690">
        <v>13075</v>
      </c>
      <c r="C690">
        <v>13195</v>
      </c>
      <c r="D690">
        <v>12360</v>
      </c>
      <c r="E690">
        <v>12655</v>
      </c>
      <c r="F690">
        <v>12655</v>
      </c>
      <c r="G690">
        <v>16200</v>
      </c>
    </row>
    <row r="691" spans="1:7" x14ac:dyDescent="0.25">
      <c r="A691" s="21">
        <v>41822</v>
      </c>
      <c r="B691">
        <v>12565</v>
      </c>
      <c r="C691">
        <v>12595</v>
      </c>
      <c r="D691">
        <v>12135</v>
      </c>
      <c r="E691">
        <v>12375</v>
      </c>
      <c r="F691">
        <v>12375</v>
      </c>
      <c r="G691">
        <v>10300</v>
      </c>
    </row>
    <row r="692" spans="1:7" x14ac:dyDescent="0.25">
      <c r="A692" s="21">
        <v>41823</v>
      </c>
      <c r="B692">
        <v>11960</v>
      </c>
      <c r="C692">
        <v>12120</v>
      </c>
      <c r="D692">
        <v>11840</v>
      </c>
      <c r="E692">
        <v>12050</v>
      </c>
      <c r="F692">
        <v>12050</v>
      </c>
      <c r="G692">
        <v>7500</v>
      </c>
    </row>
    <row r="693" spans="1:7" x14ac:dyDescent="0.25">
      <c r="A693" s="21">
        <v>41827</v>
      </c>
      <c r="B693">
        <v>12235</v>
      </c>
      <c r="C693">
        <v>12600</v>
      </c>
      <c r="D693">
        <v>12160</v>
      </c>
      <c r="E693">
        <v>12525</v>
      </c>
      <c r="F693">
        <v>12525</v>
      </c>
      <c r="G693">
        <v>11800</v>
      </c>
    </row>
    <row r="694" spans="1:7" x14ac:dyDescent="0.25">
      <c r="A694" s="21">
        <v>41828</v>
      </c>
      <c r="B694">
        <v>12685</v>
      </c>
      <c r="C694">
        <v>13500</v>
      </c>
      <c r="D694">
        <v>12685</v>
      </c>
      <c r="E694">
        <v>12955</v>
      </c>
      <c r="F694">
        <v>12955</v>
      </c>
      <c r="G694">
        <v>20900</v>
      </c>
    </row>
    <row r="695" spans="1:7" x14ac:dyDescent="0.25">
      <c r="A695" s="21">
        <v>41829</v>
      </c>
      <c r="B695">
        <v>12570</v>
      </c>
      <c r="C695">
        <v>12775</v>
      </c>
      <c r="D695">
        <v>12285</v>
      </c>
      <c r="E695">
        <v>12445</v>
      </c>
      <c r="F695">
        <v>12445</v>
      </c>
      <c r="G695">
        <v>12000</v>
      </c>
    </row>
    <row r="696" spans="1:7" x14ac:dyDescent="0.25">
      <c r="A696" s="21">
        <v>41830</v>
      </c>
      <c r="B696">
        <v>13765</v>
      </c>
      <c r="C696">
        <v>13845</v>
      </c>
      <c r="D696">
        <v>12925</v>
      </c>
      <c r="E696">
        <v>13325</v>
      </c>
      <c r="F696">
        <v>13325</v>
      </c>
      <c r="G696">
        <v>17600</v>
      </c>
    </row>
    <row r="697" spans="1:7" x14ac:dyDescent="0.25">
      <c r="A697" s="21">
        <v>41831</v>
      </c>
      <c r="B697">
        <v>13250</v>
      </c>
      <c r="C697">
        <v>13460</v>
      </c>
      <c r="D697">
        <v>12905</v>
      </c>
      <c r="E697">
        <v>13005</v>
      </c>
      <c r="F697">
        <v>13005</v>
      </c>
      <c r="G697">
        <v>10500</v>
      </c>
    </row>
    <row r="698" spans="1:7" x14ac:dyDescent="0.25">
      <c r="A698" s="21">
        <v>41834</v>
      </c>
      <c r="B698">
        <v>12410</v>
      </c>
      <c r="C698">
        <v>12420</v>
      </c>
      <c r="D698">
        <v>12025</v>
      </c>
      <c r="E698">
        <v>12260</v>
      </c>
      <c r="F698">
        <v>12260</v>
      </c>
      <c r="G698">
        <v>9600</v>
      </c>
    </row>
    <row r="699" spans="1:7" x14ac:dyDescent="0.25">
      <c r="A699" s="21">
        <v>41835</v>
      </c>
      <c r="B699">
        <v>12065</v>
      </c>
      <c r="C699">
        <v>13110</v>
      </c>
      <c r="D699">
        <v>11980</v>
      </c>
      <c r="E699">
        <v>12690</v>
      </c>
      <c r="F699">
        <v>12690</v>
      </c>
      <c r="G699">
        <v>14200</v>
      </c>
    </row>
    <row r="700" spans="1:7" x14ac:dyDescent="0.25">
      <c r="A700" s="21">
        <v>41836</v>
      </c>
      <c r="B700">
        <v>11945</v>
      </c>
      <c r="C700">
        <v>12530</v>
      </c>
      <c r="D700">
        <v>11845</v>
      </c>
      <c r="E700">
        <v>12075</v>
      </c>
      <c r="F700">
        <v>12075</v>
      </c>
      <c r="G700">
        <v>15100</v>
      </c>
    </row>
    <row r="701" spans="1:7" x14ac:dyDescent="0.25">
      <c r="A701" s="21">
        <v>41837</v>
      </c>
      <c r="B701">
        <v>12385</v>
      </c>
      <c r="C701">
        <v>14960</v>
      </c>
      <c r="D701">
        <v>12050</v>
      </c>
      <c r="E701">
        <v>14395</v>
      </c>
      <c r="F701">
        <v>14395</v>
      </c>
      <c r="G701">
        <v>32000</v>
      </c>
    </row>
    <row r="702" spans="1:7" x14ac:dyDescent="0.25">
      <c r="A702" s="21">
        <v>41838</v>
      </c>
      <c r="B702">
        <v>13335</v>
      </c>
      <c r="C702">
        <v>13525</v>
      </c>
      <c r="D702">
        <v>12300</v>
      </c>
      <c r="E702">
        <v>12500</v>
      </c>
      <c r="F702">
        <v>12500</v>
      </c>
      <c r="G702">
        <v>18900</v>
      </c>
    </row>
    <row r="703" spans="1:7" x14ac:dyDescent="0.25">
      <c r="A703" s="21">
        <v>41841</v>
      </c>
      <c r="B703">
        <v>12745</v>
      </c>
      <c r="C703">
        <v>13605</v>
      </c>
      <c r="D703">
        <v>12670</v>
      </c>
      <c r="E703">
        <v>13085</v>
      </c>
      <c r="F703">
        <v>13085</v>
      </c>
      <c r="G703">
        <v>15800</v>
      </c>
    </row>
    <row r="704" spans="1:7" x14ac:dyDescent="0.25">
      <c r="A704" s="21">
        <v>41842</v>
      </c>
      <c r="B704">
        <v>12450</v>
      </c>
      <c r="C704">
        <v>12745</v>
      </c>
      <c r="D704">
        <v>12225</v>
      </c>
      <c r="E704">
        <v>12530</v>
      </c>
      <c r="F704">
        <v>12530</v>
      </c>
      <c r="G704">
        <v>12100</v>
      </c>
    </row>
    <row r="705" spans="1:7" x14ac:dyDescent="0.25">
      <c r="A705" s="21">
        <v>41843</v>
      </c>
      <c r="B705">
        <v>12390</v>
      </c>
      <c r="C705">
        <v>12880</v>
      </c>
      <c r="D705">
        <v>12340</v>
      </c>
      <c r="E705">
        <v>12740</v>
      </c>
      <c r="F705">
        <v>12740</v>
      </c>
      <c r="G705">
        <v>11200</v>
      </c>
    </row>
    <row r="706" spans="1:7" x14ac:dyDescent="0.25">
      <c r="A706" s="21">
        <v>41844</v>
      </c>
      <c r="B706">
        <v>12545</v>
      </c>
      <c r="C706">
        <v>12980</v>
      </c>
      <c r="D706">
        <v>12505</v>
      </c>
      <c r="E706">
        <v>12590</v>
      </c>
      <c r="F706">
        <v>12590</v>
      </c>
      <c r="G706">
        <v>9500</v>
      </c>
    </row>
    <row r="707" spans="1:7" x14ac:dyDescent="0.25">
      <c r="A707" s="21">
        <v>41845</v>
      </c>
      <c r="B707">
        <v>13000</v>
      </c>
      <c r="C707">
        <v>13485</v>
      </c>
      <c r="D707">
        <v>12965</v>
      </c>
      <c r="E707">
        <v>13330</v>
      </c>
      <c r="F707">
        <v>13330</v>
      </c>
      <c r="G707">
        <v>12900</v>
      </c>
    </row>
    <row r="708" spans="1:7" x14ac:dyDescent="0.25">
      <c r="A708" s="21">
        <v>41848</v>
      </c>
      <c r="B708">
        <v>13200</v>
      </c>
      <c r="C708">
        <v>13935</v>
      </c>
      <c r="D708">
        <v>13055</v>
      </c>
      <c r="E708">
        <v>13175</v>
      </c>
      <c r="F708">
        <v>13175</v>
      </c>
      <c r="G708">
        <v>14400</v>
      </c>
    </row>
    <row r="709" spans="1:7" x14ac:dyDescent="0.25">
      <c r="A709" s="21">
        <v>41849</v>
      </c>
      <c r="B709">
        <v>13070</v>
      </c>
      <c r="C709">
        <v>13385</v>
      </c>
      <c r="D709">
        <v>12710</v>
      </c>
      <c r="E709">
        <v>13110</v>
      </c>
      <c r="F709">
        <v>13110</v>
      </c>
      <c r="G709">
        <v>14100</v>
      </c>
    </row>
    <row r="710" spans="1:7" x14ac:dyDescent="0.25">
      <c r="A710" s="21">
        <v>41850</v>
      </c>
      <c r="B710">
        <v>12865</v>
      </c>
      <c r="C710">
        <v>13680</v>
      </c>
      <c r="D710">
        <v>12800</v>
      </c>
      <c r="E710">
        <v>13580</v>
      </c>
      <c r="F710">
        <v>13580</v>
      </c>
      <c r="G710">
        <v>18400</v>
      </c>
    </row>
    <row r="711" spans="1:7" x14ac:dyDescent="0.25">
      <c r="A711" s="21">
        <v>41851</v>
      </c>
      <c r="B711">
        <v>14465</v>
      </c>
      <c r="C711">
        <v>16215</v>
      </c>
      <c r="D711">
        <v>14305</v>
      </c>
      <c r="E711">
        <v>15850</v>
      </c>
      <c r="F711">
        <v>15850</v>
      </c>
      <c r="G711">
        <v>27900</v>
      </c>
    </row>
    <row r="712" spans="1:7" x14ac:dyDescent="0.25">
      <c r="A712" s="21">
        <v>41852</v>
      </c>
      <c r="B712">
        <v>16055</v>
      </c>
      <c r="C712">
        <v>18065</v>
      </c>
      <c r="D712">
        <v>14875</v>
      </c>
      <c r="E712">
        <v>17365</v>
      </c>
      <c r="F712">
        <v>17365</v>
      </c>
      <c r="G712">
        <v>36100</v>
      </c>
    </row>
    <row r="713" spans="1:7" x14ac:dyDescent="0.25">
      <c r="A713" s="21">
        <v>41855</v>
      </c>
      <c r="B713">
        <v>17010</v>
      </c>
      <c r="C713">
        <v>17470</v>
      </c>
      <c r="D713">
        <v>14975</v>
      </c>
      <c r="E713">
        <v>15770</v>
      </c>
      <c r="F713">
        <v>15770</v>
      </c>
      <c r="G713">
        <v>22500</v>
      </c>
    </row>
    <row r="714" spans="1:7" x14ac:dyDescent="0.25">
      <c r="A714" s="21">
        <v>41856</v>
      </c>
      <c r="B714">
        <v>16400</v>
      </c>
      <c r="C714">
        <v>18500</v>
      </c>
      <c r="D714">
        <v>16020</v>
      </c>
      <c r="E714">
        <v>17940</v>
      </c>
      <c r="F714">
        <v>17940</v>
      </c>
      <c r="G714">
        <v>26800</v>
      </c>
    </row>
    <row r="715" spans="1:7" x14ac:dyDescent="0.25">
      <c r="A715" s="21">
        <v>41857</v>
      </c>
      <c r="B715">
        <v>18650</v>
      </c>
      <c r="C715">
        <v>18720</v>
      </c>
      <c r="D715">
        <v>16695</v>
      </c>
      <c r="E715">
        <v>18100</v>
      </c>
      <c r="F715">
        <v>18100</v>
      </c>
      <c r="G715">
        <v>22800</v>
      </c>
    </row>
    <row r="716" spans="1:7" x14ac:dyDescent="0.25">
      <c r="A716" s="21">
        <v>41858</v>
      </c>
      <c r="B716">
        <v>17215</v>
      </c>
      <c r="C716">
        <v>19555</v>
      </c>
      <c r="D716">
        <v>16940</v>
      </c>
      <c r="E716">
        <v>18885</v>
      </c>
      <c r="F716">
        <v>18885</v>
      </c>
      <c r="G716">
        <v>28700</v>
      </c>
    </row>
    <row r="717" spans="1:7" x14ac:dyDescent="0.25">
      <c r="A717" s="21">
        <v>41859</v>
      </c>
      <c r="B717">
        <v>18930</v>
      </c>
      <c r="C717">
        <v>19425</v>
      </c>
      <c r="D717">
        <v>17240</v>
      </c>
      <c r="E717">
        <v>17370</v>
      </c>
      <c r="F717">
        <v>17370</v>
      </c>
      <c r="G717">
        <v>19900</v>
      </c>
    </row>
    <row r="718" spans="1:7" x14ac:dyDescent="0.25">
      <c r="A718" s="21">
        <v>41862</v>
      </c>
      <c r="B718">
        <v>16665</v>
      </c>
      <c r="C718">
        <v>16820</v>
      </c>
      <c r="D718">
        <v>15055</v>
      </c>
      <c r="E718">
        <v>15960</v>
      </c>
      <c r="F718">
        <v>15960</v>
      </c>
      <c r="G718">
        <v>17100</v>
      </c>
    </row>
    <row r="719" spans="1:7" x14ac:dyDescent="0.25">
      <c r="A719" s="21">
        <v>41863</v>
      </c>
      <c r="B719">
        <v>15805</v>
      </c>
      <c r="C719">
        <v>16100</v>
      </c>
      <c r="D719">
        <v>15225</v>
      </c>
      <c r="E719">
        <v>15695</v>
      </c>
      <c r="F719">
        <v>15695</v>
      </c>
      <c r="G719">
        <v>14300</v>
      </c>
    </row>
    <row r="720" spans="1:7" x14ac:dyDescent="0.25">
      <c r="A720" s="21">
        <v>41864</v>
      </c>
      <c r="B720">
        <v>14930</v>
      </c>
      <c r="C720">
        <v>15130</v>
      </c>
      <c r="D720">
        <v>13875</v>
      </c>
      <c r="E720">
        <v>13940</v>
      </c>
      <c r="F720">
        <v>13940</v>
      </c>
      <c r="G720">
        <v>17100</v>
      </c>
    </row>
    <row r="721" spans="1:7" x14ac:dyDescent="0.25">
      <c r="A721" s="21">
        <v>41865</v>
      </c>
      <c r="B721">
        <v>13590</v>
      </c>
      <c r="C721">
        <v>15660</v>
      </c>
      <c r="D721">
        <v>13020</v>
      </c>
      <c r="E721">
        <v>13045</v>
      </c>
      <c r="F721">
        <v>13045</v>
      </c>
      <c r="G721">
        <v>13200</v>
      </c>
    </row>
    <row r="722" spans="1:7" x14ac:dyDescent="0.25">
      <c r="A722" s="21">
        <v>41866</v>
      </c>
      <c r="B722">
        <v>12500</v>
      </c>
      <c r="C722">
        <v>14435</v>
      </c>
      <c r="D722">
        <v>12315</v>
      </c>
      <c r="E722">
        <v>13000</v>
      </c>
      <c r="F722">
        <v>13000</v>
      </c>
      <c r="G722">
        <v>38800</v>
      </c>
    </row>
    <row r="723" spans="1:7" x14ac:dyDescent="0.25">
      <c r="A723" s="21">
        <v>41869</v>
      </c>
      <c r="B723">
        <v>12195</v>
      </c>
      <c r="C723">
        <v>12370</v>
      </c>
      <c r="D723">
        <v>12025</v>
      </c>
      <c r="E723">
        <v>12050</v>
      </c>
      <c r="F723">
        <v>12050</v>
      </c>
      <c r="G723">
        <v>15600</v>
      </c>
    </row>
    <row r="724" spans="1:7" x14ac:dyDescent="0.25">
      <c r="A724" s="21">
        <v>41870</v>
      </c>
      <c r="B724">
        <v>11745</v>
      </c>
      <c r="C724">
        <v>11960</v>
      </c>
      <c r="D724">
        <v>11660</v>
      </c>
      <c r="E724">
        <v>11810</v>
      </c>
      <c r="F724">
        <v>11810</v>
      </c>
      <c r="G724">
        <v>12400</v>
      </c>
    </row>
    <row r="725" spans="1:7" x14ac:dyDescent="0.25">
      <c r="A725" s="21">
        <v>41871</v>
      </c>
      <c r="B725">
        <v>12120</v>
      </c>
      <c r="C725">
        <v>12450</v>
      </c>
      <c r="D725">
        <v>11870</v>
      </c>
      <c r="E725">
        <v>12000</v>
      </c>
      <c r="F725">
        <v>12000</v>
      </c>
      <c r="G725">
        <v>18000</v>
      </c>
    </row>
    <row r="726" spans="1:7" x14ac:dyDescent="0.25">
      <c r="A726" s="21">
        <v>41872</v>
      </c>
      <c r="B726">
        <v>12010</v>
      </c>
      <c r="C726">
        <v>12320</v>
      </c>
      <c r="D726">
        <v>11925</v>
      </c>
      <c r="E726">
        <v>12055</v>
      </c>
      <c r="F726">
        <v>12055</v>
      </c>
      <c r="G726">
        <v>13800</v>
      </c>
    </row>
    <row r="727" spans="1:7" x14ac:dyDescent="0.25">
      <c r="A727" s="21">
        <v>41873</v>
      </c>
      <c r="B727">
        <v>12020</v>
      </c>
      <c r="C727">
        <v>12445</v>
      </c>
      <c r="D727">
        <v>11800</v>
      </c>
      <c r="E727">
        <v>11950</v>
      </c>
      <c r="F727">
        <v>11950</v>
      </c>
      <c r="G727">
        <v>17800</v>
      </c>
    </row>
    <row r="728" spans="1:7" x14ac:dyDescent="0.25">
      <c r="A728" s="21">
        <v>41876</v>
      </c>
      <c r="B728">
        <v>11680</v>
      </c>
      <c r="C728">
        <v>11890</v>
      </c>
      <c r="D728">
        <v>11560</v>
      </c>
      <c r="E728">
        <v>11710</v>
      </c>
      <c r="F728">
        <v>11710</v>
      </c>
      <c r="G728">
        <v>12300</v>
      </c>
    </row>
    <row r="729" spans="1:7" x14ac:dyDescent="0.25">
      <c r="A729" s="21">
        <v>41877</v>
      </c>
      <c r="B729">
        <v>11710</v>
      </c>
      <c r="C729">
        <v>11995</v>
      </c>
      <c r="D729">
        <v>11660</v>
      </c>
      <c r="E729">
        <v>11915</v>
      </c>
      <c r="F729">
        <v>11915</v>
      </c>
      <c r="G729">
        <v>9700</v>
      </c>
    </row>
    <row r="730" spans="1:7" x14ac:dyDescent="0.25">
      <c r="A730" s="21">
        <v>41878</v>
      </c>
      <c r="B730">
        <v>11970</v>
      </c>
      <c r="C730">
        <v>12280</v>
      </c>
      <c r="D730">
        <v>11845</v>
      </c>
      <c r="E730">
        <v>12055</v>
      </c>
      <c r="F730">
        <v>12055</v>
      </c>
      <c r="G730">
        <v>11200</v>
      </c>
    </row>
    <row r="731" spans="1:7" x14ac:dyDescent="0.25">
      <c r="A731" s="21">
        <v>41879</v>
      </c>
      <c r="B731">
        <v>12765</v>
      </c>
      <c r="C731">
        <v>12840</v>
      </c>
      <c r="D731">
        <v>12240</v>
      </c>
      <c r="E731">
        <v>12495</v>
      </c>
      <c r="F731">
        <v>12495</v>
      </c>
      <c r="G731">
        <v>14300</v>
      </c>
    </row>
    <row r="732" spans="1:7" x14ac:dyDescent="0.25">
      <c r="A732" s="21">
        <v>41880</v>
      </c>
      <c r="B732">
        <v>12225</v>
      </c>
      <c r="C732">
        <v>12585</v>
      </c>
      <c r="D732">
        <v>12135</v>
      </c>
      <c r="E732">
        <v>12305</v>
      </c>
      <c r="F732">
        <v>12305</v>
      </c>
      <c r="G732">
        <v>18100</v>
      </c>
    </row>
    <row r="733" spans="1:7" x14ac:dyDescent="0.25">
      <c r="A733" s="21">
        <v>41884</v>
      </c>
      <c r="B733">
        <v>12275</v>
      </c>
      <c r="C733">
        <v>12660</v>
      </c>
      <c r="D733">
        <v>12190</v>
      </c>
      <c r="E733">
        <v>12475</v>
      </c>
      <c r="F733">
        <v>12475</v>
      </c>
      <c r="G733">
        <v>11600</v>
      </c>
    </row>
    <row r="734" spans="1:7" x14ac:dyDescent="0.25">
      <c r="A734" s="21">
        <v>41885</v>
      </c>
      <c r="B734">
        <v>12070</v>
      </c>
      <c r="C734">
        <v>12460</v>
      </c>
      <c r="D734">
        <v>12050</v>
      </c>
      <c r="E734">
        <v>12180</v>
      </c>
      <c r="F734">
        <v>12180</v>
      </c>
      <c r="G734">
        <v>14000</v>
      </c>
    </row>
    <row r="735" spans="1:7" x14ac:dyDescent="0.25">
      <c r="A735" s="21">
        <v>41886</v>
      </c>
      <c r="B735">
        <v>11995</v>
      </c>
      <c r="C735">
        <v>12485</v>
      </c>
      <c r="D735">
        <v>11680</v>
      </c>
      <c r="E735">
        <v>12215</v>
      </c>
      <c r="F735">
        <v>12215</v>
      </c>
      <c r="G735">
        <v>18500</v>
      </c>
    </row>
    <row r="736" spans="1:7" x14ac:dyDescent="0.25">
      <c r="A736" s="21">
        <v>41887</v>
      </c>
      <c r="B736">
        <v>12085</v>
      </c>
      <c r="C736">
        <v>12475</v>
      </c>
      <c r="D736">
        <v>11680</v>
      </c>
      <c r="E736">
        <v>11710</v>
      </c>
      <c r="F736">
        <v>11710</v>
      </c>
      <c r="G736">
        <v>17600</v>
      </c>
    </row>
    <row r="737" spans="1:7" x14ac:dyDescent="0.25">
      <c r="A737" s="21">
        <v>41890</v>
      </c>
      <c r="B737">
        <v>11780</v>
      </c>
      <c r="C737">
        <v>12050</v>
      </c>
      <c r="D737">
        <v>11675</v>
      </c>
      <c r="E737">
        <v>11775</v>
      </c>
      <c r="F737">
        <v>11775</v>
      </c>
      <c r="G737">
        <v>13600</v>
      </c>
    </row>
    <row r="738" spans="1:7" x14ac:dyDescent="0.25">
      <c r="A738" s="21">
        <v>41891</v>
      </c>
      <c r="B738">
        <v>11900</v>
      </c>
      <c r="C738">
        <v>12525</v>
      </c>
      <c r="D738">
        <v>11885</v>
      </c>
      <c r="E738">
        <v>12380</v>
      </c>
      <c r="F738">
        <v>12380</v>
      </c>
      <c r="G738">
        <v>16300</v>
      </c>
    </row>
    <row r="739" spans="1:7" x14ac:dyDescent="0.25">
      <c r="A739" s="21">
        <v>41892</v>
      </c>
      <c r="B739">
        <v>12440</v>
      </c>
      <c r="C739">
        <v>12890</v>
      </c>
      <c r="D739">
        <v>12100</v>
      </c>
      <c r="E739">
        <v>12235</v>
      </c>
      <c r="F739">
        <v>12235</v>
      </c>
      <c r="G739">
        <v>16000</v>
      </c>
    </row>
    <row r="740" spans="1:7" x14ac:dyDescent="0.25">
      <c r="A740" s="21">
        <v>41893</v>
      </c>
      <c r="B740">
        <v>12675</v>
      </c>
      <c r="C740">
        <v>12760</v>
      </c>
      <c r="D740">
        <v>12135</v>
      </c>
      <c r="E740">
        <v>12160</v>
      </c>
      <c r="F740">
        <v>12160</v>
      </c>
      <c r="G740">
        <v>14100</v>
      </c>
    </row>
    <row r="741" spans="1:7" x14ac:dyDescent="0.25">
      <c r="A741" s="21">
        <v>41894</v>
      </c>
      <c r="B741">
        <v>12225</v>
      </c>
      <c r="C741">
        <v>13095</v>
      </c>
      <c r="D741">
        <v>12185</v>
      </c>
      <c r="E741">
        <v>12710</v>
      </c>
      <c r="F741">
        <v>12710</v>
      </c>
      <c r="G741">
        <v>20800</v>
      </c>
    </row>
    <row r="742" spans="1:7" x14ac:dyDescent="0.25">
      <c r="A742" s="21">
        <v>41897</v>
      </c>
      <c r="B742">
        <v>12810</v>
      </c>
      <c r="C742">
        <v>13495</v>
      </c>
      <c r="D742">
        <v>12790</v>
      </c>
      <c r="E742">
        <v>13330</v>
      </c>
      <c r="F742">
        <v>13330</v>
      </c>
      <c r="G742">
        <v>17800</v>
      </c>
    </row>
    <row r="743" spans="1:7" x14ac:dyDescent="0.25">
      <c r="A743" s="21">
        <v>41898</v>
      </c>
      <c r="B743">
        <v>13620</v>
      </c>
      <c r="C743">
        <v>13660</v>
      </c>
      <c r="D743">
        <v>11955</v>
      </c>
      <c r="E743">
        <v>12040</v>
      </c>
      <c r="F743">
        <v>12040</v>
      </c>
      <c r="G743">
        <v>23300</v>
      </c>
    </row>
    <row r="744" spans="1:7" x14ac:dyDescent="0.25">
      <c r="A744" s="21">
        <v>41899</v>
      </c>
      <c r="B744">
        <v>11910</v>
      </c>
      <c r="C744">
        <v>12110</v>
      </c>
      <c r="D744">
        <v>11295</v>
      </c>
      <c r="E744">
        <v>11810</v>
      </c>
      <c r="F744">
        <v>11810</v>
      </c>
      <c r="G744">
        <v>25400</v>
      </c>
    </row>
    <row r="745" spans="1:7" x14ac:dyDescent="0.25">
      <c r="A745" s="21">
        <v>41900</v>
      </c>
      <c r="B745">
        <v>11635</v>
      </c>
      <c r="C745">
        <v>11750</v>
      </c>
      <c r="D745">
        <v>11435</v>
      </c>
      <c r="E745">
        <v>11445</v>
      </c>
      <c r="F745">
        <v>11445</v>
      </c>
      <c r="G745">
        <v>13900</v>
      </c>
    </row>
    <row r="746" spans="1:7" x14ac:dyDescent="0.25">
      <c r="A746" s="21">
        <v>41901</v>
      </c>
      <c r="B746">
        <v>11210</v>
      </c>
      <c r="C746">
        <v>11770</v>
      </c>
      <c r="D746">
        <v>11110</v>
      </c>
      <c r="E746">
        <v>11480</v>
      </c>
      <c r="F746">
        <v>11480</v>
      </c>
      <c r="G746">
        <v>23000</v>
      </c>
    </row>
    <row r="747" spans="1:7" x14ac:dyDescent="0.25">
      <c r="A747" s="21">
        <v>41904</v>
      </c>
      <c r="B747">
        <v>11720</v>
      </c>
      <c r="C747">
        <v>12440</v>
      </c>
      <c r="D747">
        <v>11685</v>
      </c>
      <c r="E747">
        <v>12280</v>
      </c>
      <c r="F747">
        <v>12280</v>
      </c>
      <c r="G747">
        <v>28200</v>
      </c>
    </row>
    <row r="748" spans="1:7" x14ac:dyDescent="0.25">
      <c r="A748" s="21">
        <v>41905</v>
      </c>
      <c r="B748">
        <v>12855</v>
      </c>
      <c r="C748">
        <v>13175</v>
      </c>
      <c r="D748">
        <v>12385</v>
      </c>
      <c r="E748">
        <v>13175</v>
      </c>
      <c r="F748">
        <v>13175</v>
      </c>
      <c r="G748">
        <v>22400</v>
      </c>
    </row>
    <row r="749" spans="1:7" x14ac:dyDescent="0.25">
      <c r="A749" s="21">
        <v>41906</v>
      </c>
      <c r="B749">
        <v>13000</v>
      </c>
      <c r="C749">
        <v>13245</v>
      </c>
      <c r="D749">
        <v>12240</v>
      </c>
      <c r="E749">
        <v>12280</v>
      </c>
      <c r="F749">
        <v>12280</v>
      </c>
      <c r="G749">
        <v>17900</v>
      </c>
    </row>
    <row r="750" spans="1:7" x14ac:dyDescent="0.25">
      <c r="A750" s="21">
        <v>41907</v>
      </c>
      <c r="B750">
        <v>12510</v>
      </c>
      <c r="C750">
        <v>14480</v>
      </c>
      <c r="D750">
        <v>12500</v>
      </c>
      <c r="E750">
        <v>14115</v>
      </c>
      <c r="F750">
        <v>14115</v>
      </c>
      <c r="G750">
        <v>45300</v>
      </c>
    </row>
    <row r="751" spans="1:7" x14ac:dyDescent="0.25">
      <c r="A751" s="21">
        <v>41908</v>
      </c>
      <c r="B751">
        <v>13880</v>
      </c>
      <c r="C751">
        <v>14030</v>
      </c>
      <c r="D751">
        <v>12875</v>
      </c>
      <c r="E751">
        <v>13160</v>
      </c>
      <c r="F751">
        <v>13160</v>
      </c>
      <c r="G751">
        <v>22500</v>
      </c>
    </row>
    <row r="752" spans="1:7" x14ac:dyDescent="0.25">
      <c r="A752" s="21">
        <v>41911</v>
      </c>
      <c r="B752">
        <v>14605</v>
      </c>
      <c r="C752">
        <v>14920</v>
      </c>
      <c r="D752">
        <v>13775</v>
      </c>
      <c r="E752">
        <v>14470</v>
      </c>
      <c r="F752">
        <v>14470</v>
      </c>
      <c r="G752">
        <v>22900</v>
      </c>
    </row>
    <row r="753" spans="1:7" x14ac:dyDescent="0.25">
      <c r="A753" s="21">
        <v>41912</v>
      </c>
      <c r="B753">
        <v>14570</v>
      </c>
      <c r="C753">
        <v>15055</v>
      </c>
      <c r="D753">
        <v>14000</v>
      </c>
      <c r="E753">
        <v>14815</v>
      </c>
      <c r="F753">
        <v>14815</v>
      </c>
      <c r="G753">
        <v>21100</v>
      </c>
    </row>
    <row r="754" spans="1:7" x14ac:dyDescent="0.25">
      <c r="A754" s="21">
        <v>41913</v>
      </c>
      <c r="B754">
        <v>14825</v>
      </c>
      <c r="C754">
        <v>16240</v>
      </c>
      <c r="D754">
        <v>14760</v>
      </c>
      <c r="E754">
        <v>15490</v>
      </c>
      <c r="F754">
        <v>15490</v>
      </c>
      <c r="G754">
        <v>25100</v>
      </c>
    </row>
    <row r="755" spans="1:7" x14ac:dyDescent="0.25">
      <c r="A755" s="21">
        <v>41914</v>
      </c>
      <c r="B755">
        <v>15620</v>
      </c>
      <c r="C755">
        <v>16520</v>
      </c>
      <c r="D755">
        <v>14585</v>
      </c>
      <c r="E755">
        <v>15165</v>
      </c>
      <c r="F755">
        <v>15165</v>
      </c>
      <c r="G755">
        <v>25600</v>
      </c>
    </row>
    <row r="756" spans="1:7" x14ac:dyDescent="0.25">
      <c r="A756" s="21">
        <v>41915</v>
      </c>
      <c r="B756">
        <v>14150</v>
      </c>
      <c r="C756">
        <v>14325</v>
      </c>
      <c r="D756">
        <v>12985</v>
      </c>
      <c r="E756">
        <v>13320</v>
      </c>
      <c r="F756">
        <v>13320</v>
      </c>
      <c r="G756">
        <v>21900</v>
      </c>
    </row>
    <row r="757" spans="1:7" x14ac:dyDescent="0.25">
      <c r="A757" s="21">
        <v>41918</v>
      </c>
      <c r="B757">
        <v>12695</v>
      </c>
      <c r="C757">
        <v>13845</v>
      </c>
      <c r="D757">
        <v>12425</v>
      </c>
      <c r="E757">
        <v>13740</v>
      </c>
      <c r="F757">
        <v>13740</v>
      </c>
      <c r="G757">
        <v>18800</v>
      </c>
    </row>
    <row r="758" spans="1:7" x14ac:dyDescent="0.25">
      <c r="A758" s="21">
        <v>41919</v>
      </c>
      <c r="B758">
        <v>14365</v>
      </c>
      <c r="C758">
        <v>15690</v>
      </c>
      <c r="D758">
        <v>14270</v>
      </c>
      <c r="E758">
        <v>15645</v>
      </c>
      <c r="F758">
        <v>15645</v>
      </c>
      <c r="G758">
        <v>26300</v>
      </c>
    </row>
    <row r="759" spans="1:7" x14ac:dyDescent="0.25">
      <c r="A759" s="21">
        <v>41920</v>
      </c>
      <c r="B759">
        <v>15790</v>
      </c>
      <c r="C759">
        <v>16095</v>
      </c>
      <c r="D759">
        <v>12900</v>
      </c>
      <c r="E759">
        <v>13030</v>
      </c>
      <c r="F759">
        <v>13030</v>
      </c>
      <c r="G759">
        <v>30000</v>
      </c>
    </row>
    <row r="760" spans="1:7" x14ac:dyDescent="0.25">
      <c r="A760" s="21">
        <v>41921</v>
      </c>
      <c r="B760">
        <v>13325</v>
      </c>
      <c r="C760">
        <v>15405</v>
      </c>
      <c r="D760">
        <v>13150</v>
      </c>
      <c r="E760">
        <v>15305</v>
      </c>
      <c r="F760">
        <v>15305</v>
      </c>
      <c r="G760">
        <v>30500</v>
      </c>
    </row>
    <row r="761" spans="1:7" x14ac:dyDescent="0.25">
      <c r="A761" s="21">
        <v>41922</v>
      </c>
      <c r="B761">
        <v>15490</v>
      </c>
      <c r="C761">
        <v>18825</v>
      </c>
      <c r="D761">
        <v>14860</v>
      </c>
      <c r="E761">
        <v>18795</v>
      </c>
      <c r="F761">
        <v>18795</v>
      </c>
      <c r="G761">
        <v>45900</v>
      </c>
    </row>
    <row r="762" spans="1:7" x14ac:dyDescent="0.25">
      <c r="A762" s="21">
        <v>41925</v>
      </c>
      <c r="B762">
        <v>18090</v>
      </c>
      <c r="C762">
        <v>22750</v>
      </c>
      <c r="D762">
        <v>17475</v>
      </c>
      <c r="E762">
        <v>22635</v>
      </c>
      <c r="F762">
        <v>22635</v>
      </c>
      <c r="G762">
        <v>50300</v>
      </c>
    </row>
    <row r="763" spans="1:7" x14ac:dyDescent="0.25">
      <c r="A763" s="21">
        <v>41926</v>
      </c>
      <c r="B763">
        <v>21310</v>
      </c>
      <c r="C763">
        <v>23570</v>
      </c>
      <c r="D763">
        <v>18960</v>
      </c>
      <c r="E763">
        <v>21815</v>
      </c>
      <c r="F763">
        <v>21815</v>
      </c>
      <c r="G763">
        <v>49100</v>
      </c>
    </row>
    <row r="764" spans="1:7" x14ac:dyDescent="0.25">
      <c r="A764" s="21">
        <v>41927</v>
      </c>
      <c r="B764">
        <v>24675</v>
      </c>
      <c r="C764">
        <v>27550</v>
      </c>
      <c r="D764">
        <v>22000</v>
      </c>
      <c r="E764">
        <v>22280</v>
      </c>
      <c r="F764">
        <v>22280</v>
      </c>
      <c r="G764">
        <v>46900</v>
      </c>
    </row>
    <row r="765" spans="1:7" x14ac:dyDescent="0.25">
      <c r="A765" s="21">
        <v>41928</v>
      </c>
      <c r="B765">
        <v>27765</v>
      </c>
      <c r="C765">
        <v>28140</v>
      </c>
      <c r="D765">
        <v>21830</v>
      </c>
      <c r="E765">
        <v>22970</v>
      </c>
      <c r="F765">
        <v>22970</v>
      </c>
      <c r="G765">
        <v>40500</v>
      </c>
    </row>
    <row r="766" spans="1:7" x14ac:dyDescent="0.25">
      <c r="A766" s="21">
        <v>41929</v>
      </c>
      <c r="B766">
        <v>19755</v>
      </c>
      <c r="C766">
        <v>21915</v>
      </c>
      <c r="D766">
        <v>19035</v>
      </c>
      <c r="E766">
        <v>20935</v>
      </c>
      <c r="F766">
        <v>20935</v>
      </c>
      <c r="G766">
        <v>37600</v>
      </c>
    </row>
    <row r="767" spans="1:7" x14ac:dyDescent="0.25">
      <c r="A767" s="21">
        <v>41932</v>
      </c>
      <c r="B767">
        <v>21220</v>
      </c>
      <c r="C767">
        <v>21435</v>
      </c>
      <c r="D767">
        <v>17665</v>
      </c>
      <c r="E767">
        <v>17785</v>
      </c>
      <c r="F767">
        <v>17785</v>
      </c>
      <c r="G767">
        <v>26500</v>
      </c>
    </row>
    <row r="768" spans="1:7" x14ac:dyDescent="0.25">
      <c r="A768" s="21">
        <v>41933</v>
      </c>
      <c r="B768">
        <v>16410</v>
      </c>
      <c r="C768">
        <v>16650</v>
      </c>
      <c r="D768">
        <v>14910</v>
      </c>
      <c r="E768">
        <v>15105</v>
      </c>
      <c r="F768">
        <v>15105</v>
      </c>
      <c r="G768">
        <v>31700</v>
      </c>
    </row>
    <row r="769" spans="1:7" x14ac:dyDescent="0.25">
      <c r="A769" s="21">
        <v>41934</v>
      </c>
      <c r="B769">
        <v>14805</v>
      </c>
      <c r="C769">
        <v>17515</v>
      </c>
      <c r="D769">
        <v>14455</v>
      </c>
      <c r="E769">
        <v>17400</v>
      </c>
      <c r="F769">
        <v>17400</v>
      </c>
      <c r="G769">
        <v>39400</v>
      </c>
    </row>
    <row r="770" spans="1:7" x14ac:dyDescent="0.25">
      <c r="A770" s="21">
        <v>41935</v>
      </c>
      <c r="B770">
        <v>15310</v>
      </c>
      <c r="C770">
        <v>16000</v>
      </c>
      <c r="D770">
        <v>14555</v>
      </c>
      <c r="E770">
        <v>15475</v>
      </c>
      <c r="F770">
        <v>15475</v>
      </c>
      <c r="G770">
        <v>37900</v>
      </c>
    </row>
    <row r="771" spans="1:7" x14ac:dyDescent="0.25">
      <c r="A771" s="21">
        <v>41936</v>
      </c>
      <c r="B771">
        <v>15435</v>
      </c>
      <c r="C771">
        <v>17160</v>
      </c>
      <c r="D771">
        <v>14900</v>
      </c>
      <c r="E771">
        <v>15110</v>
      </c>
      <c r="F771">
        <v>15110</v>
      </c>
      <c r="G771">
        <v>28600</v>
      </c>
    </row>
    <row r="772" spans="1:7" x14ac:dyDescent="0.25">
      <c r="A772" s="21">
        <v>41939</v>
      </c>
      <c r="B772">
        <v>15585</v>
      </c>
      <c r="C772">
        <v>16125</v>
      </c>
      <c r="D772">
        <v>14535</v>
      </c>
      <c r="E772">
        <v>14695</v>
      </c>
      <c r="F772">
        <v>14695</v>
      </c>
      <c r="G772">
        <v>25000</v>
      </c>
    </row>
    <row r="773" spans="1:7" x14ac:dyDescent="0.25">
      <c r="A773" s="21">
        <v>41940</v>
      </c>
      <c r="B773">
        <v>14250</v>
      </c>
      <c r="C773">
        <v>14295</v>
      </c>
      <c r="D773">
        <v>12750</v>
      </c>
      <c r="E773">
        <v>12770</v>
      </c>
      <c r="F773">
        <v>12770</v>
      </c>
      <c r="G773">
        <v>30700</v>
      </c>
    </row>
    <row r="774" spans="1:7" x14ac:dyDescent="0.25">
      <c r="A774" s="21">
        <v>41941</v>
      </c>
      <c r="B774">
        <v>12805</v>
      </c>
      <c r="C774">
        <v>13900</v>
      </c>
      <c r="D774">
        <v>12655</v>
      </c>
      <c r="E774">
        <v>13130</v>
      </c>
      <c r="F774">
        <v>13130</v>
      </c>
      <c r="G774">
        <v>35000</v>
      </c>
    </row>
    <row r="775" spans="1:7" x14ac:dyDescent="0.25">
      <c r="A775" s="21">
        <v>41942</v>
      </c>
      <c r="B775">
        <v>13710</v>
      </c>
      <c r="C775">
        <v>14120</v>
      </c>
      <c r="D775">
        <v>12700</v>
      </c>
      <c r="E775">
        <v>13205</v>
      </c>
      <c r="F775">
        <v>13205</v>
      </c>
      <c r="G775">
        <v>28600</v>
      </c>
    </row>
    <row r="776" spans="1:7" x14ac:dyDescent="0.25">
      <c r="A776" s="21">
        <v>41943</v>
      </c>
      <c r="B776">
        <v>12420</v>
      </c>
      <c r="C776">
        <v>12990</v>
      </c>
      <c r="D776">
        <v>12370</v>
      </c>
      <c r="E776">
        <v>12550</v>
      </c>
      <c r="F776">
        <v>12550</v>
      </c>
      <c r="G776">
        <v>21000</v>
      </c>
    </row>
    <row r="777" spans="1:7" x14ac:dyDescent="0.25">
      <c r="A777" s="21">
        <v>41946</v>
      </c>
      <c r="B777">
        <v>12540</v>
      </c>
      <c r="C777">
        <v>13250</v>
      </c>
      <c r="D777">
        <v>12400</v>
      </c>
      <c r="E777">
        <v>12955</v>
      </c>
      <c r="F777">
        <v>12955</v>
      </c>
      <c r="G777">
        <v>20600</v>
      </c>
    </row>
    <row r="778" spans="1:7" x14ac:dyDescent="0.25">
      <c r="A778" s="21">
        <v>41947</v>
      </c>
      <c r="B778">
        <v>13175</v>
      </c>
      <c r="C778">
        <v>13875</v>
      </c>
      <c r="D778">
        <v>12715</v>
      </c>
      <c r="E778">
        <v>12800</v>
      </c>
      <c r="F778">
        <v>12800</v>
      </c>
      <c r="G778">
        <v>29300</v>
      </c>
    </row>
    <row r="779" spans="1:7" x14ac:dyDescent="0.25">
      <c r="A779" s="21">
        <v>41948</v>
      </c>
      <c r="B779">
        <v>12335</v>
      </c>
      <c r="C779">
        <v>12945</v>
      </c>
      <c r="D779">
        <v>12305</v>
      </c>
      <c r="E779">
        <v>12455</v>
      </c>
      <c r="F779">
        <v>12455</v>
      </c>
      <c r="G779">
        <v>16300</v>
      </c>
    </row>
    <row r="780" spans="1:7" x14ac:dyDescent="0.25">
      <c r="A780" s="21">
        <v>41949</v>
      </c>
      <c r="B780">
        <v>12300</v>
      </c>
      <c r="C780">
        <v>12765</v>
      </c>
      <c r="D780">
        <v>11720</v>
      </c>
      <c r="E780">
        <v>11830</v>
      </c>
      <c r="F780">
        <v>11830</v>
      </c>
      <c r="G780">
        <v>24400</v>
      </c>
    </row>
    <row r="781" spans="1:7" x14ac:dyDescent="0.25">
      <c r="A781" s="21">
        <v>41950</v>
      </c>
      <c r="B781">
        <v>11785</v>
      </c>
      <c r="C781">
        <v>12060</v>
      </c>
      <c r="D781">
        <v>11430</v>
      </c>
      <c r="E781">
        <v>11490</v>
      </c>
      <c r="F781">
        <v>11490</v>
      </c>
      <c r="G781">
        <v>24200</v>
      </c>
    </row>
    <row r="782" spans="1:7" x14ac:dyDescent="0.25">
      <c r="A782" s="21">
        <v>41953</v>
      </c>
      <c r="B782">
        <v>11375</v>
      </c>
      <c r="C782">
        <v>11425</v>
      </c>
      <c r="D782">
        <v>10440</v>
      </c>
      <c r="E782">
        <v>10630</v>
      </c>
      <c r="F782">
        <v>10630</v>
      </c>
      <c r="G782">
        <v>29600</v>
      </c>
    </row>
    <row r="783" spans="1:7" x14ac:dyDescent="0.25">
      <c r="A783" s="21">
        <v>41954</v>
      </c>
      <c r="B783">
        <v>10480</v>
      </c>
      <c r="C783">
        <v>11015</v>
      </c>
      <c r="D783">
        <v>10380</v>
      </c>
      <c r="E783">
        <v>10595</v>
      </c>
      <c r="F783">
        <v>10595</v>
      </c>
      <c r="G783">
        <v>21000</v>
      </c>
    </row>
    <row r="784" spans="1:7" x14ac:dyDescent="0.25">
      <c r="A784" s="21">
        <v>41955</v>
      </c>
      <c r="B784">
        <v>11085</v>
      </c>
      <c r="C784">
        <v>11125</v>
      </c>
      <c r="D784">
        <v>10620</v>
      </c>
      <c r="E784">
        <v>10830</v>
      </c>
      <c r="F784">
        <v>10830</v>
      </c>
      <c r="G784">
        <v>18800</v>
      </c>
    </row>
    <row r="785" spans="1:7" x14ac:dyDescent="0.25">
      <c r="A785" s="21">
        <v>41956</v>
      </c>
      <c r="B785">
        <v>10925</v>
      </c>
      <c r="C785">
        <v>11720</v>
      </c>
      <c r="D785">
        <v>10640</v>
      </c>
      <c r="E785">
        <v>11090</v>
      </c>
      <c r="F785">
        <v>11090</v>
      </c>
      <c r="G785">
        <v>30600</v>
      </c>
    </row>
    <row r="786" spans="1:7" x14ac:dyDescent="0.25">
      <c r="A786" s="21">
        <v>41957</v>
      </c>
      <c r="B786">
        <v>11215</v>
      </c>
      <c r="C786">
        <v>11625</v>
      </c>
      <c r="D786">
        <v>11080</v>
      </c>
      <c r="E786">
        <v>11145</v>
      </c>
      <c r="F786">
        <v>11145</v>
      </c>
      <c r="G786">
        <v>20200</v>
      </c>
    </row>
    <row r="787" spans="1:7" x14ac:dyDescent="0.25">
      <c r="A787" s="21">
        <v>41960</v>
      </c>
      <c r="B787">
        <v>11355</v>
      </c>
      <c r="C787">
        <v>11520</v>
      </c>
      <c r="D787">
        <v>10875</v>
      </c>
      <c r="E787">
        <v>11115</v>
      </c>
      <c r="F787">
        <v>11115</v>
      </c>
      <c r="G787">
        <v>20400</v>
      </c>
    </row>
    <row r="788" spans="1:7" x14ac:dyDescent="0.25">
      <c r="A788" s="21">
        <v>41961</v>
      </c>
      <c r="B788">
        <v>10960</v>
      </c>
      <c r="C788">
        <v>10980</v>
      </c>
      <c r="D788">
        <v>10450</v>
      </c>
      <c r="E788">
        <v>10690</v>
      </c>
      <c r="F788">
        <v>10690</v>
      </c>
      <c r="G788">
        <v>19000</v>
      </c>
    </row>
    <row r="789" spans="1:7" x14ac:dyDescent="0.25">
      <c r="A789" s="21">
        <v>41962</v>
      </c>
      <c r="B789">
        <v>10975</v>
      </c>
      <c r="C789">
        <v>11440</v>
      </c>
      <c r="D789">
        <v>10890</v>
      </c>
      <c r="E789">
        <v>11225</v>
      </c>
      <c r="F789">
        <v>11225</v>
      </c>
      <c r="G789">
        <v>20700</v>
      </c>
    </row>
    <row r="790" spans="1:7" x14ac:dyDescent="0.25">
      <c r="A790" s="21">
        <v>41963</v>
      </c>
      <c r="B790">
        <v>11650</v>
      </c>
      <c r="C790">
        <v>11700</v>
      </c>
      <c r="D790">
        <v>10910</v>
      </c>
      <c r="E790">
        <v>11040</v>
      </c>
      <c r="F790">
        <v>11040</v>
      </c>
      <c r="G790">
        <v>13800</v>
      </c>
    </row>
    <row r="791" spans="1:7" x14ac:dyDescent="0.25">
      <c r="A791" s="21">
        <v>41964</v>
      </c>
      <c r="B791">
        <v>10350</v>
      </c>
      <c r="C791">
        <v>10755</v>
      </c>
      <c r="D791">
        <v>10340</v>
      </c>
      <c r="E791">
        <v>10570</v>
      </c>
      <c r="F791">
        <v>10570</v>
      </c>
      <c r="G791">
        <v>18100</v>
      </c>
    </row>
    <row r="792" spans="1:7" x14ac:dyDescent="0.25">
      <c r="A792" s="21">
        <v>41967</v>
      </c>
      <c r="B792">
        <v>10385</v>
      </c>
      <c r="C792">
        <v>10470</v>
      </c>
      <c r="D792">
        <v>10085</v>
      </c>
      <c r="E792">
        <v>10085</v>
      </c>
      <c r="F792">
        <v>10085</v>
      </c>
      <c r="G792">
        <v>17400</v>
      </c>
    </row>
    <row r="793" spans="1:7" x14ac:dyDescent="0.25">
      <c r="A793" s="21">
        <v>41968</v>
      </c>
      <c r="B793">
        <v>10030</v>
      </c>
      <c r="C793">
        <v>10265</v>
      </c>
      <c r="D793">
        <v>9905</v>
      </c>
      <c r="E793">
        <v>10010</v>
      </c>
      <c r="F793">
        <v>10010</v>
      </c>
      <c r="G793">
        <v>17200</v>
      </c>
    </row>
    <row r="794" spans="1:7" x14ac:dyDescent="0.25">
      <c r="A794" s="21">
        <v>41969</v>
      </c>
      <c r="B794">
        <v>9990</v>
      </c>
      <c r="C794">
        <v>10025</v>
      </c>
      <c r="D794">
        <v>9590</v>
      </c>
      <c r="E794">
        <v>9625</v>
      </c>
      <c r="F794">
        <v>9625</v>
      </c>
      <c r="G794">
        <v>17900</v>
      </c>
    </row>
    <row r="795" spans="1:7" x14ac:dyDescent="0.25">
      <c r="A795" s="21">
        <v>41971</v>
      </c>
      <c r="B795">
        <v>9720</v>
      </c>
      <c r="C795">
        <v>10205</v>
      </c>
      <c r="D795">
        <v>9590</v>
      </c>
      <c r="E795">
        <v>10145</v>
      </c>
      <c r="F795">
        <v>10145</v>
      </c>
      <c r="G795">
        <v>12700</v>
      </c>
    </row>
    <row r="796" spans="1:7" x14ac:dyDescent="0.25">
      <c r="A796" s="21">
        <v>41974</v>
      </c>
      <c r="B796">
        <v>10560</v>
      </c>
      <c r="C796">
        <v>11200</v>
      </c>
      <c r="D796">
        <v>10485</v>
      </c>
      <c r="E796">
        <v>11010</v>
      </c>
      <c r="F796">
        <v>11010</v>
      </c>
      <c r="G796">
        <v>27700</v>
      </c>
    </row>
    <row r="797" spans="1:7" x14ac:dyDescent="0.25">
      <c r="A797" s="21">
        <v>41975</v>
      </c>
      <c r="B797">
        <v>10960</v>
      </c>
      <c r="C797">
        <v>10960</v>
      </c>
      <c r="D797">
        <v>9735</v>
      </c>
      <c r="E797">
        <v>9780</v>
      </c>
      <c r="F797">
        <v>9780</v>
      </c>
      <c r="G797">
        <v>22600</v>
      </c>
    </row>
    <row r="798" spans="1:7" x14ac:dyDescent="0.25">
      <c r="A798" s="21">
        <v>41976</v>
      </c>
      <c r="B798">
        <v>9520</v>
      </c>
      <c r="C798">
        <v>9655</v>
      </c>
      <c r="D798">
        <v>9350</v>
      </c>
      <c r="E798">
        <v>9420</v>
      </c>
      <c r="F798">
        <v>9420</v>
      </c>
      <c r="G798">
        <v>14200</v>
      </c>
    </row>
    <row r="799" spans="1:7" x14ac:dyDescent="0.25">
      <c r="A799" s="21">
        <v>41977</v>
      </c>
      <c r="B799">
        <v>9650</v>
      </c>
      <c r="C799">
        <v>10000</v>
      </c>
      <c r="D799">
        <v>9250</v>
      </c>
      <c r="E799">
        <v>9455</v>
      </c>
      <c r="F799">
        <v>9455</v>
      </c>
      <c r="G799">
        <v>24800</v>
      </c>
    </row>
    <row r="800" spans="1:7" x14ac:dyDescent="0.25">
      <c r="A800" s="21">
        <v>41978</v>
      </c>
      <c r="B800">
        <v>9150</v>
      </c>
      <c r="C800">
        <v>9275</v>
      </c>
      <c r="D800">
        <v>8810</v>
      </c>
      <c r="E800">
        <v>9135</v>
      </c>
      <c r="F800">
        <v>9135</v>
      </c>
      <c r="G800">
        <v>28000</v>
      </c>
    </row>
    <row r="801" spans="1:7" x14ac:dyDescent="0.25">
      <c r="A801" s="21">
        <v>41981</v>
      </c>
      <c r="B801">
        <v>9230</v>
      </c>
      <c r="C801">
        <v>10020</v>
      </c>
      <c r="D801">
        <v>8935</v>
      </c>
      <c r="E801">
        <v>9795</v>
      </c>
      <c r="F801">
        <v>9795</v>
      </c>
      <c r="G801">
        <v>31400</v>
      </c>
    </row>
    <row r="802" spans="1:7" x14ac:dyDescent="0.25">
      <c r="A802" s="21">
        <v>41982</v>
      </c>
      <c r="B802">
        <v>10835</v>
      </c>
      <c r="C802">
        <v>11190</v>
      </c>
      <c r="D802">
        <v>9870</v>
      </c>
      <c r="E802">
        <v>10010</v>
      </c>
      <c r="F802">
        <v>10010</v>
      </c>
      <c r="G802">
        <v>43600</v>
      </c>
    </row>
    <row r="803" spans="1:7" x14ac:dyDescent="0.25">
      <c r="A803" s="21">
        <v>41983</v>
      </c>
      <c r="B803">
        <v>10440</v>
      </c>
      <c r="C803">
        <v>12210</v>
      </c>
      <c r="D803">
        <v>10350</v>
      </c>
      <c r="E803">
        <v>12180</v>
      </c>
      <c r="F803">
        <v>12180</v>
      </c>
      <c r="G803">
        <v>41600</v>
      </c>
    </row>
    <row r="804" spans="1:7" x14ac:dyDescent="0.25">
      <c r="A804" s="21">
        <v>41984</v>
      </c>
      <c r="B804">
        <v>11825</v>
      </c>
      <c r="C804">
        <v>13655</v>
      </c>
      <c r="D804">
        <v>10785</v>
      </c>
      <c r="E804">
        <v>13590</v>
      </c>
      <c r="F804">
        <v>13590</v>
      </c>
      <c r="G804">
        <v>50500</v>
      </c>
    </row>
    <row r="805" spans="1:7" x14ac:dyDescent="0.25">
      <c r="A805" s="21">
        <v>41985</v>
      </c>
      <c r="B805">
        <v>14785</v>
      </c>
      <c r="C805">
        <v>15235</v>
      </c>
      <c r="D805">
        <v>13320</v>
      </c>
      <c r="E805">
        <v>15040</v>
      </c>
      <c r="F805">
        <v>15040</v>
      </c>
      <c r="G805">
        <v>58200</v>
      </c>
    </row>
    <row r="806" spans="1:7" x14ac:dyDescent="0.25">
      <c r="A806" s="21">
        <v>41988</v>
      </c>
      <c r="B806">
        <v>13690</v>
      </c>
      <c r="C806">
        <v>15500</v>
      </c>
      <c r="D806">
        <v>12940</v>
      </c>
      <c r="E806">
        <v>14395</v>
      </c>
      <c r="F806">
        <v>14395</v>
      </c>
      <c r="G806">
        <v>56800</v>
      </c>
    </row>
    <row r="807" spans="1:7" x14ac:dyDescent="0.25">
      <c r="A807" s="21">
        <v>41989</v>
      </c>
      <c r="B807">
        <v>15040</v>
      </c>
      <c r="C807">
        <v>15750</v>
      </c>
      <c r="D807">
        <v>12710</v>
      </c>
      <c r="E807">
        <v>15675</v>
      </c>
      <c r="F807">
        <v>15675</v>
      </c>
      <c r="G807">
        <v>49600</v>
      </c>
    </row>
    <row r="808" spans="1:7" x14ac:dyDescent="0.25">
      <c r="A808" s="21">
        <v>41990</v>
      </c>
      <c r="B808">
        <v>16100</v>
      </c>
      <c r="C808">
        <v>16140</v>
      </c>
      <c r="D808">
        <v>12315</v>
      </c>
      <c r="E808">
        <v>12430</v>
      </c>
      <c r="F808">
        <v>12430</v>
      </c>
      <c r="G808">
        <v>45400</v>
      </c>
    </row>
    <row r="809" spans="1:7" x14ac:dyDescent="0.25">
      <c r="A809" s="21">
        <v>41991</v>
      </c>
      <c r="B809">
        <v>11245</v>
      </c>
      <c r="C809">
        <v>12375</v>
      </c>
      <c r="D809">
        <v>11150</v>
      </c>
      <c r="E809">
        <v>11695</v>
      </c>
      <c r="F809">
        <v>11695</v>
      </c>
      <c r="G809">
        <v>35200</v>
      </c>
    </row>
    <row r="810" spans="1:7" x14ac:dyDescent="0.25">
      <c r="A810" s="21">
        <v>41992</v>
      </c>
      <c r="B810">
        <v>11580</v>
      </c>
      <c r="C810">
        <v>11935</v>
      </c>
      <c r="D810">
        <v>11130</v>
      </c>
      <c r="E810">
        <v>11475</v>
      </c>
      <c r="F810">
        <v>11475</v>
      </c>
      <c r="G810">
        <v>21900</v>
      </c>
    </row>
    <row r="811" spans="1:7" x14ac:dyDescent="0.25">
      <c r="A811" s="21">
        <v>41995</v>
      </c>
      <c r="B811">
        <v>10825</v>
      </c>
      <c r="C811">
        <v>11000</v>
      </c>
      <c r="D811">
        <v>10350</v>
      </c>
      <c r="E811">
        <v>10350</v>
      </c>
      <c r="F811">
        <v>10350</v>
      </c>
      <c r="G811">
        <v>25900</v>
      </c>
    </row>
    <row r="812" spans="1:7" x14ac:dyDescent="0.25">
      <c r="A812" s="21">
        <v>41996</v>
      </c>
      <c r="B812">
        <v>10235</v>
      </c>
      <c r="C812">
        <v>10850</v>
      </c>
      <c r="D812">
        <v>10225</v>
      </c>
      <c r="E812">
        <v>10410</v>
      </c>
      <c r="F812">
        <v>10410</v>
      </c>
      <c r="G812">
        <v>17900</v>
      </c>
    </row>
    <row r="813" spans="1:7" x14ac:dyDescent="0.25">
      <c r="A813" s="21">
        <v>41997</v>
      </c>
      <c r="B813">
        <v>10180</v>
      </c>
      <c r="C813">
        <v>10400</v>
      </c>
      <c r="D813">
        <v>10110</v>
      </c>
      <c r="E813">
        <v>10205</v>
      </c>
      <c r="F813">
        <v>10205</v>
      </c>
      <c r="G813">
        <v>7300</v>
      </c>
    </row>
    <row r="814" spans="1:7" x14ac:dyDescent="0.25">
      <c r="A814" s="21">
        <v>41999</v>
      </c>
      <c r="B814">
        <v>10225</v>
      </c>
      <c r="C814">
        <v>10525</v>
      </c>
      <c r="D814">
        <v>10075</v>
      </c>
      <c r="E814">
        <v>10435</v>
      </c>
      <c r="F814">
        <v>10435</v>
      </c>
      <c r="G814">
        <v>11600</v>
      </c>
    </row>
    <row r="815" spans="1:7" x14ac:dyDescent="0.25">
      <c r="A815" s="21">
        <v>42002</v>
      </c>
      <c r="B815">
        <v>10510</v>
      </c>
      <c r="C815">
        <v>10630</v>
      </c>
      <c r="D815">
        <v>10195</v>
      </c>
      <c r="E815">
        <v>10310</v>
      </c>
      <c r="F815">
        <v>10310</v>
      </c>
      <c r="G815">
        <v>16600</v>
      </c>
    </row>
    <row r="816" spans="1:7" x14ac:dyDescent="0.25">
      <c r="A816" s="21">
        <v>42003</v>
      </c>
      <c r="B816">
        <v>10665</v>
      </c>
      <c r="C816">
        <v>10970</v>
      </c>
      <c r="D816">
        <v>10390</v>
      </c>
      <c r="E816">
        <v>10850</v>
      </c>
      <c r="F816">
        <v>10850</v>
      </c>
      <c r="G816">
        <v>16400</v>
      </c>
    </row>
    <row r="817" spans="1:7" x14ac:dyDescent="0.25">
      <c r="A817" s="21">
        <v>42004</v>
      </c>
      <c r="B817">
        <v>10750</v>
      </c>
      <c r="C817">
        <v>12975</v>
      </c>
      <c r="D817">
        <v>10675</v>
      </c>
      <c r="E817">
        <v>12575</v>
      </c>
      <c r="F817">
        <v>12575</v>
      </c>
      <c r="G817">
        <v>14260200</v>
      </c>
    </row>
    <row r="818" spans="1:7" x14ac:dyDescent="0.25">
      <c r="A818" s="21">
        <v>42006</v>
      </c>
      <c r="B818">
        <v>11720</v>
      </c>
      <c r="C818">
        <v>13610</v>
      </c>
      <c r="D818">
        <v>11455</v>
      </c>
      <c r="E818">
        <v>12165</v>
      </c>
      <c r="F818">
        <v>12165</v>
      </c>
      <c r="G818">
        <v>20668600</v>
      </c>
    </row>
    <row r="819" spans="1:7" x14ac:dyDescent="0.25">
      <c r="A819" s="21">
        <v>42009</v>
      </c>
      <c r="B819">
        <v>12840</v>
      </c>
      <c r="C819">
        <v>14335</v>
      </c>
      <c r="D819">
        <v>12725</v>
      </c>
      <c r="E819">
        <v>13915</v>
      </c>
      <c r="F819">
        <v>13915</v>
      </c>
      <c r="G819">
        <v>21276900</v>
      </c>
    </row>
    <row r="820" spans="1:7" x14ac:dyDescent="0.25">
      <c r="A820" s="21">
        <v>42010</v>
      </c>
      <c r="B820">
        <v>13795</v>
      </c>
      <c r="C820">
        <v>15600</v>
      </c>
      <c r="D820">
        <v>13425</v>
      </c>
      <c r="E820">
        <v>14535</v>
      </c>
      <c r="F820">
        <v>14535</v>
      </c>
      <c r="G820">
        <v>27152700</v>
      </c>
    </row>
    <row r="821" spans="1:7" x14ac:dyDescent="0.25">
      <c r="A821" s="21">
        <v>42011</v>
      </c>
      <c r="B821">
        <v>13710</v>
      </c>
      <c r="C821">
        <v>14350</v>
      </c>
      <c r="D821">
        <v>13235</v>
      </c>
      <c r="E821">
        <v>13615</v>
      </c>
      <c r="F821">
        <v>13615</v>
      </c>
      <c r="G821">
        <v>17864200</v>
      </c>
    </row>
    <row r="822" spans="1:7" x14ac:dyDescent="0.25">
      <c r="A822" s="21">
        <v>42012</v>
      </c>
      <c r="B822">
        <v>12590</v>
      </c>
      <c r="C822">
        <v>12680</v>
      </c>
      <c r="D822">
        <v>11780</v>
      </c>
      <c r="E822">
        <v>11940</v>
      </c>
      <c r="F822">
        <v>11940</v>
      </c>
      <c r="G822">
        <v>15020400</v>
      </c>
    </row>
    <row r="823" spans="1:7" x14ac:dyDescent="0.25">
      <c r="A823" s="21">
        <v>42013</v>
      </c>
      <c r="B823">
        <v>11630</v>
      </c>
      <c r="C823">
        <v>13010</v>
      </c>
      <c r="D823">
        <v>11620</v>
      </c>
      <c r="E823">
        <v>12785</v>
      </c>
      <c r="F823">
        <v>12785</v>
      </c>
      <c r="G823">
        <v>18960400</v>
      </c>
    </row>
    <row r="824" spans="1:7" x14ac:dyDescent="0.25">
      <c r="A824" s="21">
        <v>42016</v>
      </c>
      <c r="B824">
        <v>13000</v>
      </c>
      <c r="C824">
        <v>14680</v>
      </c>
      <c r="D824">
        <v>12905</v>
      </c>
      <c r="E824">
        <v>13995</v>
      </c>
      <c r="F824">
        <v>13995</v>
      </c>
      <c r="G824">
        <v>20099100</v>
      </c>
    </row>
    <row r="825" spans="1:7" x14ac:dyDescent="0.25">
      <c r="A825" s="21">
        <v>42017</v>
      </c>
      <c r="B825">
        <v>13350</v>
      </c>
      <c r="C825">
        <v>15575</v>
      </c>
      <c r="D825">
        <v>13010</v>
      </c>
      <c r="E825">
        <v>14825</v>
      </c>
      <c r="F825">
        <v>14825</v>
      </c>
      <c r="G825">
        <v>27561300</v>
      </c>
    </row>
    <row r="826" spans="1:7" x14ac:dyDescent="0.25">
      <c r="A826" s="21">
        <v>42018</v>
      </c>
      <c r="B826">
        <v>16250</v>
      </c>
      <c r="C826">
        <v>16500</v>
      </c>
      <c r="D826">
        <v>15235</v>
      </c>
      <c r="E826">
        <v>15385</v>
      </c>
      <c r="F826">
        <v>15385</v>
      </c>
      <c r="G826">
        <v>23707600</v>
      </c>
    </row>
    <row r="827" spans="1:7" x14ac:dyDescent="0.25">
      <c r="A827" s="21">
        <v>42019</v>
      </c>
      <c r="B827">
        <v>15040</v>
      </c>
      <c r="C827">
        <v>16390</v>
      </c>
      <c r="D827">
        <v>14595</v>
      </c>
      <c r="E827">
        <v>16300</v>
      </c>
      <c r="F827">
        <v>16300</v>
      </c>
      <c r="G827">
        <v>25463500</v>
      </c>
    </row>
    <row r="828" spans="1:7" x14ac:dyDescent="0.25">
      <c r="A828" s="21">
        <v>42020</v>
      </c>
      <c r="B828">
        <v>16350</v>
      </c>
      <c r="C828">
        <v>17005</v>
      </c>
      <c r="D828">
        <v>15270</v>
      </c>
      <c r="E828">
        <v>15610</v>
      </c>
      <c r="F828">
        <v>15610</v>
      </c>
      <c r="G828">
        <v>20302900</v>
      </c>
    </row>
    <row r="829" spans="1:7" x14ac:dyDescent="0.25">
      <c r="A829" s="21">
        <v>42024</v>
      </c>
      <c r="B829">
        <v>14715</v>
      </c>
      <c r="C829">
        <v>16395</v>
      </c>
      <c r="D829">
        <v>14650</v>
      </c>
      <c r="E829">
        <v>15345</v>
      </c>
      <c r="F829">
        <v>15345</v>
      </c>
      <c r="G829">
        <v>18376100</v>
      </c>
    </row>
    <row r="830" spans="1:7" x14ac:dyDescent="0.25">
      <c r="A830" s="21">
        <v>42025</v>
      </c>
      <c r="B830">
        <v>15725</v>
      </c>
      <c r="C830">
        <v>16105</v>
      </c>
      <c r="D830">
        <v>13850</v>
      </c>
      <c r="E830">
        <v>13890</v>
      </c>
      <c r="F830">
        <v>13890</v>
      </c>
      <c r="G830">
        <v>20989700</v>
      </c>
    </row>
    <row r="831" spans="1:7" x14ac:dyDescent="0.25">
      <c r="A831" s="21">
        <v>42026</v>
      </c>
      <c r="B831">
        <v>13090</v>
      </c>
      <c r="C831">
        <v>14130</v>
      </c>
      <c r="D831">
        <v>12060</v>
      </c>
      <c r="E831">
        <v>12110</v>
      </c>
      <c r="F831">
        <v>12110</v>
      </c>
      <c r="G831">
        <v>20223500</v>
      </c>
    </row>
    <row r="832" spans="1:7" x14ac:dyDescent="0.25">
      <c r="A832" s="21">
        <v>42027</v>
      </c>
      <c r="B832">
        <v>12435</v>
      </c>
      <c r="C832">
        <v>12810</v>
      </c>
      <c r="D832">
        <v>11740</v>
      </c>
      <c r="E832">
        <v>12685</v>
      </c>
      <c r="F832">
        <v>12685</v>
      </c>
      <c r="G832">
        <v>13594900</v>
      </c>
    </row>
    <row r="833" spans="1:7" x14ac:dyDescent="0.25">
      <c r="A833" s="21">
        <v>42030</v>
      </c>
      <c r="B833">
        <v>12475</v>
      </c>
      <c r="C833">
        <v>12975</v>
      </c>
      <c r="D833">
        <v>11550</v>
      </c>
      <c r="E833">
        <v>11560</v>
      </c>
      <c r="F833">
        <v>11560</v>
      </c>
      <c r="G833">
        <v>17148300</v>
      </c>
    </row>
    <row r="834" spans="1:7" x14ac:dyDescent="0.25">
      <c r="A834" s="21">
        <v>42031</v>
      </c>
      <c r="B834">
        <v>12675</v>
      </c>
      <c r="C834">
        <v>12915</v>
      </c>
      <c r="D834">
        <v>11825</v>
      </c>
      <c r="E834">
        <v>12540</v>
      </c>
      <c r="F834">
        <v>12540</v>
      </c>
      <c r="G834">
        <v>24796400</v>
      </c>
    </row>
    <row r="835" spans="1:7" x14ac:dyDescent="0.25">
      <c r="A835" s="21">
        <v>42032</v>
      </c>
      <c r="B835">
        <v>11945</v>
      </c>
      <c r="C835">
        <v>14855</v>
      </c>
      <c r="D835">
        <v>11925</v>
      </c>
      <c r="E835">
        <v>14600</v>
      </c>
      <c r="F835">
        <v>14600</v>
      </c>
      <c r="G835">
        <v>33833300</v>
      </c>
    </row>
    <row r="836" spans="1:7" x14ac:dyDescent="0.25">
      <c r="A836" s="21">
        <v>42033</v>
      </c>
      <c r="B836">
        <v>14545</v>
      </c>
      <c r="C836">
        <v>15585</v>
      </c>
      <c r="D836">
        <v>13340</v>
      </c>
      <c r="E836">
        <v>13565</v>
      </c>
      <c r="F836">
        <v>13565</v>
      </c>
      <c r="G836">
        <v>24975700</v>
      </c>
    </row>
    <row r="837" spans="1:7" x14ac:dyDescent="0.25">
      <c r="A837" s="21">
        <v>42034</v>
      </c>
      <c r="B837">
        <v>14330</v>
      </c>
      <c r="C837">
        <v>16355</v>
      </c>
      <c r="D837">
        <v>13795</v>
      </c>
      <c r="E837">
        <v>16180</v>
      </c>
      <c r="F837">
        <v>16180</v>
      </c>
      <c r="G837">
        <v>35308000</v>
      </c>
    </row>
    <row r="838" spans="1:7" x14ac:dyDescent="0.25">
      <c r="A838" s="21">
        <v>42037</v>
      </c>
      <c r="B838">
        <v>15195</v>
      </c>
      <c r="C838">
        <v>16660</v>
      </c>
      <c r="D838">
        <v>14515</v>
      </c>
      <c r="E838">
        <v>14515</v>
      </c>
      <c r="F838">
        <v>14515</v>
      </c>
      <c r="G838">
        <v>32391300</v>
      </c>
    </row>
    <row r="839" spans="1:7" x14ac:dyDescent="0.25">
      <c r="A839" s="21">
        <v>42038</v>
      </c>
      <c r="B839">
        <v>14040</v>
      </c>
      <c r="C839">
        <v>14290</v>
      </c>
      <c r="D839">
        <v>13065</v>
      </c>
      <c r="E839">
        <v>13160</v>
      </c>
      <c r="F839">
        <v>13160</v>
      </c>
      <c r="G839">
        <v>20869000</v>
      </c>
    </row>
    <row r="840" spans="1:7" x14ac:dyDescent="0.25">
      <c r="A840" s="21">
        <v>42039</v>
      </c>
      <c r="B840">
        <v>13495</v>
      </c>
      <c r="C840">
        <v>14015</v>
      </c>
      <c r="D840">
        <v>12720</v>
      </c>
      <c r="E840">
        <v>13890</v>
      </c>
      <c r="F840">
        <v>13890</v>
      </c>
      <c r="G840">
        <v>25514700</v>
      </c>
    </row>
    <row r="841" spans="1:7" x14ac:dyDescent="0.25">
      <c r="A841" s="21">
        <v>42040</v>
      </c>
      <c r="B841">
        <v>13540</v>
      </c>
      <c r="C841">
        <v>13550</v>
      </c>
      <c r="D841">
        <v>12645</v>
      </c>
      <c r="E841">
        <v>12805</v>
      </c>
      <c r="F841">
        <v>12805</v>
      </c>
      <c r="G841">
        <v>19250000</v>
      </c>
    </row>
    <row r="842" spans="1:7" x14ac:dyDescent="0.25">
      <c r="A842" s="21">
        <v>42041</v>
      </c>
      <c r="B842">
        <v>12505</v>
      </c>
      <c r="C842">
        <v>14490</v>
      </c>
      <c r="D842">
        <v>12340</v>
      </c>
      <c r="E842">
        <v>13900</v>
      </c>
      <c r="F842">
        <v>13900</v>
      </c>
      <c r="G842">
        <v>31996800</v>
      </c>
    </row>
    <row r="843" spans="1:7" x14ac:dyDescent="0.25">
      <c r="A843" s="21">
        <v>42044</v>
      </c>
      <c r="B843">
        <v>14450</v>
      </c>
      <c r="C843">
        <v>14675</v>
      </c>
      <c r="D843">
        <v>13955</v>
      </c>
      <c r="E843">
        <v>14080</v>
      </c>
      <c r="F843">
        <v>14080</v>
      </c>
      <c r="G843">
        <v>23694500</v>
      </c>
    </row>
    <row r="844" spans="1:7" x14ac:dyDescent="0.25">
      <c r="A844" s="21">
        <v>42045</v>
      </c>
      <c r="B844">
        <v>13405</v>
      </c>
      <c r="C844">
        <v>13950</v>
      </c>
      <c r="D844">
        <v>12840</v>
      </c>
      <c r="E844">
        <v>13015</v>
      </c>
      <c r="F844">
        <v>13015</v>
      </c>
      <c r="G844">
        <v>20425700</v>
      </c>
    </row>
    <row r="845" spans="1:7" x14ac:dyDescent="0.25">
      <c r="A845" s="21">
        <v>42046</v>
      </c>
      <c r="B845">
        <v>13255</v>
      </c>
      <c r="C845">
        <v>13615</v>
      </c>
      <c r="D845">
        <v>13055</v>
      </c>
      <c r="E845">
        <v>13130</v>
      </c>
      <c r="F845">
        <v>13130</v>
      </c>
      <c r="G845">
        <v>17835400</v>
      </c>
    </row>
    <row r="846" spans="1:7" x14ac:dyDescent="0.25">
      <c r="A846" s="21">
        <v>42047</v>
      </c>
      <c r="B846">
        <v>12535</v>
      </c>
      <c r="C846">
        <v>12680</v>
      </c>
      <c r="D846">
        <v>11500</v>
      </c>
      <c r="E846">
        <v>11590</v>
      </c>
      <c r="F846">
        <v>11590</v>
      </c>
      <c r="G846">
        <v>22973400</v>
      </c>
    </row>
    <row r="847" spans="1:7" x14ac:dyDescent="0.25">
      <c r="A847" s="21">
        <v>42048</v>
      </c>
      <c r="B847">
        <v>11475</v>
      </c>
      <c r="C847">
        <v>11910</v>
      </c>
      <c r="D847">
        <v>11175</v>
      </c>
      <c r="E847">
        <v>11285</v>
      </c>
      <c r="F847">
        <v>11285</v>
      </c>
      <c r="G847">
        <v>20880400</v>
      </c>
    </row>
    <row r="848" spans="1:7" x14ac:dyDescent="0.25">
      <c r="A848" s="21">
        <v>42052</v>
      </c>
      <c r="B848">
        <v>11500</v>
      </c>
      <c r="C848">
        <v>11680</v>
      </c>
      <c r="D848">
        <v>11180</v>
      </c>
      <c r="E848">
        <v>11340</v>
      </c>
      <c r="F848">
        <v>11340</v>
      </c>
      <c r="G848">
        <v>15059200</v>
      </c>
    </row>
    <row r="849" spans="1:7" x14ac:dyDescent="0.25">
      <c r="A849" s="21">
        <v>42053</v>
      </c>
      <c r="B849">
        <v>11625</v>
      </c>
      <c r="C849">
        <v>11670</v>
      </c>
      <c r="D849">
        <v>11065</v>
      </c>
      <c r="E849">
        <v>11165</v>
      </c>
      <c r="F849">
        <v>11165</v>
      </c>
      <c r="G849">
        <v>16174800</v>
      </c>
    </row>
    <row r="850" spans="1:7" x14ac:dyDescent="0.25">
      <c r="A850" s="21">
        <v>42054</v>
      </c>
      <c r="B850">
        <v>11390</v>
      </c>
      <c r="C850">
        <v>11435</v>
      </c>
      <c r="D850">
        <v>10655</v>
      </c>
      <c r="E850">
        <v>10685</v>
      </c>
      <c r="F850">
        <v>10685</v>
      </c>
      <c r="G850">
        <v>14219700</v>
      </c>
    </row>
    <row r="851" spans="1:7" x14ac:dyDescent="0.25">
      <c r="A851" s="21">
        <v>42055</v>
      </c>
      <c r="B851">
        <v>11090</v>
      </c>
      <c r="C851">
        <v>11225</v>
      </c>
      <c r="D851">
        <v>9750</v>
      </c>
      <c r="E851">
        <v>9905</v>
      </c>
      <c r="F851">
        <v>9905</v>
      </c>
      <c r="G851">
        <v>24975000</v>
      </c>
    </row>
    <row r="852" spans="1:7" x14ac:dyDescent="0.25">
      <c r="A852" s="21">
        <v>42058</v>
      </c>
      <c r="B852">
        <v>10115</v>
      </c>
      <c r="C852">
        <v>10235</v>
      </c>
      <c r="D852">
        <v>9885</v>
      </c>
      <c r="E852">
        <v>9975</v>
      </c>
      <c r="F852">
        <v>9975</v>
      </c>
      <c r="G852">
        <v>12012600</v>
      </c>
    </row>
    <row r="853" spans="1:7" x14ac:dyDescent="0.25">
      <c r="A853" s="21">
        <v>42059</v>
      </c>
      <c r="B853">
        <v>9900</v>
      </c>
      <c r="C853">
        <v>9925</v>
      </c>
      <c r="D853">
        <v>9040</v>
      </c>
      <c r="E853">
        <v>9140</v>
      </c>
      <c r="F853">
        <v>9140</v>
      </c>
      <c r="G853">
        <v>20698500</v>
      </c>
    </row>
    <row r="854" spans="1:7" x14ac:dyDescent="0.25">
      <c r="A854" s="21">
        <v>42060</v>
      </c>
      <c r="B854">
        <v>9170</v>
      </c>
      <c r="C854">
        <v>9445</v>
      </c>
      <c r="D854">
        <v>8430</v>
      </c>
      <c r="E854">
        <v>9245</v>
      </c>
      <c r="F854">
        <v>9245</v>
      </c>
      <c r="G854">
        <v>25830700</v>
      </c>
    </row>
    <row r="855" spans="1:7" x14ac:dyDescent="0.25">
      <c r="A855" s="21">
        <v>42061</v>
      </c>
      <c r="B855">
        <v>9190</v>
      </c>
      <c r="C855">
        <v>9550</v>
      </c>
      <c r="D855">
        <v>8795</v>
      </c>
      <c r="E855">
        <v>9025</v>
      </c>
      <c r="F855">
        <v>9025</v>
      </c>
      <c r="G855">
        <v>26054400</v>
      </c>
    </row>
    <row r="856" spans="1:7" x14ac:dyDescent="0.25">
      <c r="A856" s="21">
        <v>42062</v>
      </c>
      <c r="B856">
        <v>9020</v>
      </c>
      <c r="C856">
        <v>9185</v>
      </c>
      <c r="D856">
        <v>8660</v>
      </c>
      <c r="E856">
        <v>8920</v>
      </c>
      <c r="F856">
        <v>8920</v>
      </c>
      <c r="G856">
        <v>25220200</v>
      </c>
    </row>
    <row r="857" spans="1:7" x14ac:dyDescent="0.25">
      <c r="A857" s="21">
        <v>42065</v>
      </c>
      <c r="B857">
        <v>8845</v>
      </c>
      <c r="C857">
        <v>8915</v>
      </c>
      <c r="D857">
        <v>8325</v>
      </c>
      <c r="E857">
        <v>8340</v>
      </c>
      <c r="F857">
        <v>8340</v>
      </c>
      <c r="G857">
        <v>22119600</v>
      </c>
    </row>
    <row r="858" spans="1:7" x14ac:dyDescent="0.25">
      <c r="A858" s="21">
        <v>42066</v>
      </c>
      <c r="B858">
        <v>8505</v>
      </c>
      <c r="C858">
        <v>9130</v>
      </c>
      <c r="D858">
        <v>8420</v>
      </c>
      <c r="E858">
        <v>8680</v>
      </c>
      <c r="F858">
        <v>8680</v>
      </c>
      <c r="G858">
        <v>26732200</v>
      </c>
    </row>
    <row r="859" spans="1:7" x14ac:dyDescent="0.25">
      <c r="A859" s="21">
        <v>42067</v>
      </c>
      <c r="B859">
        <v>8950</v>
      </c>
      <c r="C859">
        <v>9325</v>
      </c>
      <c r="D859">
        <v>8625</v>
      </c>
      <c r="E859">
        <v>8660</v>
      </c>
      <c r="F859">
        <v>8660</v>
      </c>
      <c r="G859">
        <v>23424500</v>
      </c>
    </row>
    <row r="860" spans="1:7" x14ac:dyDescent="0.25">
      <c r="A860" s="21">
        <v>42068</v>
      </c>
      <c r="B860">
        <v>8535</v>
      </c>
      <c r="C860">
        <v>8800</v>
      </c>
      <c r="D860">
        <v>8405</v>
      </c>
      <c r="E860">
        <v>8435</v>
      </c>
      <c r="F860">
        <v>8435</v>
      </c>
      <c r="G860">
        <v>24556400</v>
      </c>
    </row>
    <row r="861" spans="1:7" x14ac:dyDescent="0.25">
      <c r="A861" s="21">
        <v>42069</v>
      </c>
      <c r="B861">
        <v>8675</v>
      </c>
      <c r="C861">
        <v>9270</v>
      </c>
      <c r="D861">
        <v>8435</v>
      </c>
      <c r="E861">
        <v>9190</v>
      </c>
      <c r="F861">
        <v>9190</v>
      </c>
      <c r="G861">
        <v>38403200</v>
      </c>
    </row>
    <row r="862" spans="1:7" x14ac:dyDescent="0.25">
      <c r="A862" s="21">
        <v>42072</v>
      </c>
      <c r="B862">
        <v>9050</v>
      </c>
      <c r="C862">
        <v>9180</v>
      </c>
      <c r="D862">
        <v>8745</v>
      </c>
      <c r="E862">
        <v>8920</v>
      </c>
      <c r="F862">
        <v>8920</v>
      </c>
      <c r="G862">
        <v>19867500</v>
      </c>
    </row>
    <row r="863" spans="1:7" x14ac:dyDescent="0.25">
      <c r="A863" s="21">
        <v>42073</v>
      </c>
      <c r="B863">
        <v>9410</v>
      </c>
      <c r="C863">
        <v>9725</v>
      </c>
      <c r="D863">
        <v>9295</v>
      </c>
      <c r="E863">
        <v>9460</v>
      </c>
      <c r="F863">
        <v>9460</v>
      </c>
      <c r="G863">
        <v>32287700</v>
      </c>
    </row>
    <row r="864" spans="1:7" x14ac:dyDescent="0.25">
      <c r="A864" s="21">
        <v>42074</v>
      </c>
      <c r="B864">
        <v>9510</v>
      </c>
      <c r="C864">
        <v>10075</v>
      </c>
      <c r="D864">
        <v>9460</v>
      </c>
      <c r="E864">
        <v>9910</v>
      </c>
      <c r="F864">
        <v>9910</v>
      </c>
      <c r="G864">
        <v>26429400</v>
      </c>
    </row>
    <row r="865" spans="1:7" x14ac:dyDescent="0.25">
      <c r="A865" s="21">
        <v>42075</v>
      </c>
      <c r="B865">
        <v>9565</v>
      </c>
      <c r="C865">
        <v>9595</v>
      </c>
      <c r="D865">
        <v>8710</v>
      </c>
      <c r="E865">
        <v>8750</v>
      </c>
      <c r="F865">
        <v>8750</v>
      </c>
      <c r="G865">
        <v>22703200</v>
      </c>
    </row>
    <row r="866" spans="1:7" x14ac:dyDescent="0.25">
      <c r="A866" s="21">
        <v>42076</v>
      </c>
      <c r="B866">
        <v>8820</v>
      </c>
      <c r="C866">
        <v>9590</v>
      </c>
      <c r="D866">
        <v>8725</v>
      </c>
      <c r="E866">
        <v>9115</v>
      </c>
      <c r="F866">
        <v>9115</v>
      </c>
      <c r="G866">
        <v>28394200</v>
      </c>
    </row>
    <row r="867" spans="1:7" x14ac:dyDescent="0.25">
      <c r="A867" s="21">
        <v>42079</v>
      </c>
      <c r="B867">
        <v>8890</v>
      </c>
      <c r="C867">
        <v>8950</v>
      </c>
      <c r="D867">
        <v>8525</v>
      </c>
      <c r="E867">
        <v>8700</v>
      </c>
      <c r="F867">
        <v>8700</v>
      </c>
      <c r="G867">
        <v>20187700</v>
      </c>
    </row>
    <row r="868" spans="1:7" x14ac:dyDescent="0.25">
      <c r="A868" s="21">
        <v>42080</v>
      </c>
      <c r="B868">
        <v>8940</v>
      </c>
      <c r="C868">
        <v>9075</v>
      </c>
      <c r="D868">
        <v>8555</v>
      </c>
      <c r="E868">
        <v>8615</v>
      </c>
      <c r="F868">
        <v>8615</v>
      </c>
      <c r="G868">
        <v>18068300</v>
      </c>
    </row>
    <row r="869" spans="1:7" x14ac:dyDescent="0.25">
      <c r="A869" s="21">
        <v>42081</v>
      </c>
      <c r="B869">
        <v>8710</v>
      </c>
      <c r="C869">
        <v>8855</v>
      </c>
      <c r="D869">
        <v>7740</v>
      </c>
      <c r="E869">
        <v>7850</v>
      </c>
      <c r="F869">
        <v>7850</v>
      </c>
      <c r="G869">
        <v>29481700</v>
      </c>
    </row>
    <row r="870" spans="1:7" x14ac:dyDescent="0.25">
      <c r="A870" s="21">
        <v>42082</v>
      </c>
      <c r="B870">
        <v>8110</v>
      </c>
      <c r="C870">
        <v>8275</v>
      </c>
      <c r="D870">
        <v>7820</v>
      </c>
      <c r="E870">
        <v>7860</v>
      </c>
      <c r="F870">
        <v>7860</v>
      </c>
      <c r="G870">
        <v>17259500</v>
      </c>
    </row>
    <row r="871" spans="1:7" x14ac:dyDescent="0.25">
      <c r="A871" s="21">
        <v>42083</v>
      </c>
      <c r="B871">
        <v>7680</v>
      </c>
      <c r="C871">
        <v>7790</v>
      </c>
      <c r="D871">
        <v>7160</v>
      </c>
      <c r="E871">
        <v>7630</v>
      </c>
      <c r="F871">
        <v>7630</v>
      </c>
      <c r="G871">
        <v>30232900</v>
      </c>
    </row>
    <row r="872" spans="1:7" x14ac:dyDescent="0.25">
      <c r="A872" s="21">
        <v>42086</v>
      </c>
      <c r="B872">
        <v>7505</v>
      </c>
      <c r="C872">
        <v>7525</v>
      </c>
      <c r="D872">
        <v>7175</v>
      </c>
      <c r="E872">
        <v>7350</v>
      </c>
      <c r="F872">
        <v>7350</v>
      </c>
      <c r="G872">
        <v>19052000</v>
      </c>
    </row>
    <row r="873" spans="1:7" x14ac:dyDescent="0.25">
      <c r="A873" s="21">
        <v>42087</v>
      </c>
      <c r="B873">
        <v>7370</v>
      </c>
      <c r="C873">
        <v>7460</v>
      </c>
      <c r="D873">
        <v>7000</v>
      </c>
      <c r="E873">
        <v>7270</v>
      </c>
      <c r="F873">
        <v>7270</v>
      </c>
      <c r="G873">
        <v>24697600</v>
      </c>
    </row>
    <row r="874" spans="1:7" x14ac:dyDescent="0.25">
      <c r="A874" s="21">
        <v>42088</v>
      </c>
      <c r="B874">
        <v>7215</v>
      </c>
      <c r="C874">
        <v>7960</v>
      </c>
      <c r="D874">
        <v>7125</v>
      </c>
      <c r="E874">
        <v>7910</v>
      </c>
      <c r="F874">
        <v>7910</v>
      </c>
      <c r="G874">
        <v>35168000</v>
      </c>
    </row>
    <row r="875" spans="1:7" x14ac:dyDescent="0.25">
      <c r="A875" s="21">
        <v>42089</v>
      </c>
      <c r="B875">
        <v>8250</v>
      </c>
      <c r="C875">
        <v>8415</v>
      </c>
      <c r="D875">
        <v>7715</v>
      </c>
      <c r="E875">
        <v>7815</v>
      </c>
      <c r="F875">
        <v>7815</v>
      </c>
      <c r="G875">
        <v>38122300</v>
      </c>
    </row>
    <row r="876" spans="1:7" x14ac:dyDescent="0.25">
      <c r="A876" s="21">
        <v>42090</v>
      </c>
      <c r="B876">
        <v>7815</v>
      </c>
      <c r="C876">
        <v>7865</v>
      </c>
      <c r="D876">
        <v>7560</v>
      </c>
      <c r="E876">
        <v>7620</v>
      </c>
      <c r="F876">
        <v>7620</v>
      </c>
      <c r="G876">
        <v>21028400</v>
      </c>
    </row>
    <row r="877" spans="1:7" x14ac:dyDescent="0.25">
      <c r="A877" s="21">
        <v>42093</v>
      </c>
      <c r="B877">
        <v>7265</v>
      </c>
      <c r="C877">
        <v>7310</v>
      </c>
      <c r="D877">
        <v>7090</v>
      </c>
      <c r="E877">
        <v>7155</v>
      </c>
      <c r="F877">
        <v>7155</v>
      </c>
      <c r="G877">
        <v>20788000</v>
      </c>
    </row>
    <row r="878" spans="1:7" x14ac:dyDescent="0.25">
      <c r="A878" s="21">
        <v>42094</v>
      </c>
      <c r="B878">
        <v>7225</v>
      </c>
      <c r="C878">
        <v>9560</v>
      </c>
      <c r="D878">
        <v>7180</v>
      </c>
      <c r="E878">
        <v>7525</v>
      </c>
      <c r="F878">
        <v>7525</v>
      </c>
      <c r="G878">
        <v>12928800</v>
      </c>
    </row>
    <row r="879" spans="1:7" x14ac:dyDescent="0.25">
      <c r="A879" s="21">
        <v>42095</v>
      </c>
      <c r="B879">
        <v>7550</v>
      </c>
      <c r="C879">
        <v>8005</v>
      </c>
      <c r="D879">
        <v>7145</v>
      </c>
      <c r="E879">
        <v>7500</v>
      </c>
      <c r="F879">
        <v>7500</v>
      </c>
      <c r="G879">
        <v>28942600</v>
      </c>
    </row>
    <row r="880" spans="1:7" x14ac:dyDescent="0.25">
      <c r="A880" s="21">
        <v>42096</v>
      </c>
      <c r="B880">
        <v>7400</v>
      </c>
      <c r="C880">
        <v>7490</v>
      </c>
      <c r="D880">
        <v>7170</v>
      </c>
      <c r="E880">
        <v>7205</v>
      </c>
      <c r="F880">
        <v>7205</v>
      </c>
      <c r="G880">
        <v>19402200</v>
      </c>
    </row>
    <row r="881" spans="1:7" x14ac:dyDescent="0.25">
      <c r="A881" s="21">
        <v>42100</v>
      </c>
      <c r="B881">
        <v>7365</v>
      </c>
      <c r="C881">
        <v>7420</v>
      </c>
      <c r="D881">
        <v>6780</v>
      </c>
      <c r="E881">
        <v>6905</v>
      </c>
      <c r="F881">
        <v>6905</v>
      </c>
      <c r="G881">
        <v>34908900</v>
      </c>
    </row>
    <row r="882" spans="1:7" x14ac:dyDescent="0.25">
      <c r="A882" s="21">
        <v>42101</v>
      </c>
      <c r="B882">
        <v>6800</v>
      </c>
      <c r="C882">
        <v>6875</v>
      </c>
      <c r="D882">
        <v>6655</v>
      </c>
      <c r="E882">
        <v>6860</v>
      </c>
      <c r="F882">
        <v>6860</v>
      </c>
      <c r="G882">
        <v>25268200</v>
      </c>
    </row>
    <row r="883" spans="1:7" x14ac:dyDescent="0.25">
      <c r="A883" s="21">
        <v>42102</v>
      </c>
      <c r="B883">
        <v>6780</v>
      </c>
      <c r="C883">
        <v>6875</v>
      </c>
      <c r="D883">
        <v>6570</v>
      </c>
      <c r="E883">
        <v>6595</v>
      </c>
      <c r="F883">
        <v>6595</v>
      </c>
      <c r="G883">
        <v>39826000</v>
      </c>
    </row>
    <row r="884" spans="1:7" x14ac:dyDescent="0.25">
      <c r="A884" s="21">
        <v>42103</v>
      </c>
      <c r="B884">
        <v>6540</v>
      </c>
      <c r="C884">
        <v>6690</v>
      </c>
      <c r="D884">
        <v>6135</v>
      </c>
      <c r="E884">
        <v>6160</v>
      </c>
      <c r="F884">
        <v>6160</v>
      </c>
      <c r="G884">
        <v>40104800</v>
      </c>
    </row>
    <row r="885" spans="1:7" x14ac:dyDescent="0.25">
      <c r="A885" s="21">
        <v>42104</v>
      </c>
      <c r="B885">
        <v>6040</v>
      </c>
      <c r="C885">
        <v>6060</v>
      </c>
      <c r="D885">
        <v>5595</v>
      </c>
      <c r="E885">
        <v>5610</v>
      </c>
      <c r="F885">
        <v>5610</v>
      </c>
      <c r="G885">
        <v>31664700</v>
      </c>
    </row>
    <row r="886" spans="1:7" x14ac:dyDescent="0.25">
      <c r="A886" s="21">
        <v>42107</v>
      </c>
      <c r="B886">
        <v>5450</v>
      </c>
      <c r="C886">
        <v>6000</v>
      </c>
      <c r="D886">
        <v>5340</v>
      </c>
      <c r="E886">
        <v>5895</v>
      </c>
      <c r="F886">
        <v>5895</v>
      </c>
      <c r="G886">
        <v>45902000</v>
      </c>
    </row>
    <row r="887" spans="1:7" x14ac:dyDescent="0.25">
      <c r="A887" s="21">
        <v>42108</v>
      </c>
      <c r="B887">
        <v>6000</v>
      </c>
      <c r="C887">
        <v>6120</v>
      </c>
      <c r="D887">
        <v>5660</v>
      </c>
      <c r="E887">
        <v>5775</v>
      </c>
      <c r="F887">
        <v>5775</v>
      </c>
      <c r="G887">
        <v>31882700</v>
      </c>
    </row>
    <row r="888" spans="1:7" x14ac:dyDescent="0.25">
      <c r="A888" s="21">
        <v>42109</v>
      </c>
      <c r="B888">
        <v>5620</v>
      </c>
      <c r="C888">
        <v>5635</v>
      </c>
      <c r="D888">
        <v>5395</v>
      </c>
      <c r="E888">
        <v>5520</v>
      </c>
      <c r="F888">
        <v>5520</v>
      </c>
      <c r="G888">
        <v>52000</v>
      </c>
    </row>
    <row r="889" spans="1:7" x14ac:dyDescent="0.25">
      <c r="A889" s="21">
        <v>42110</v>
      </c>
      <c r="B889">
        <v>5565</v>
      </c>
      <c r="C889">
        <v>5600</v>
      </c>
      <c r="D889">
        <v>5190</v>
      </c>
      <c r="E889">
        <v>5290</v>
      </c>
      <c r="F889">
        <v>5290</v>
      </c>
      <c r="G889">
        <v>25049100</v>
      </c>
    </row>
    <row r="890" spans="1:7" x14ac:dyDescent="0.25">
      <c r="A890" s="21">
        <v>42111</v>
      </c>
      <c r="B890">
        <v>5635</v>
      </c>
      <c r="C890">
        <v>5945</v>
      </c>
      <c r="D890">
        <v>5580</v>
      </c>
      <c r="E890">
        <v>5645</v>
      </c>
      <c r="F890">
        <v>5645</v>
      </c>
      <c r="G890">
        <v>45769000</v>
      </c>
    </row>
    <row r="891" spans="1:7" x14ac:dyDescent="0.25">
      <c r="A891" s="21">
        <v>42114</v>
      </c>
      <c r="B891">
        <v>5425</v>
      </c>
      <c r="C891">
        <v>5485</v>
      </c>
      <c r="D891">
        <v>5205</v>
      </c>
      <c r="E891">
        <v>5275</v>
      </c>
      <c r="F891">
        <v>5275</v>
      </c>
      <c r="G891">
        <v>19914600</v>
      </c>
    </row>
    <row r="892" spans="1:7" x14ac:dyDescent="0.25">
      <c r="A892" s="21">
        <v>42115</v>
      </c>
      <c r="B892">
        <v>5150</v>
      </c>
      <c r="C892">
        <v>5395</v>
      </c>
      <c r="D892">
        <v>5110</v>
      </c>
      <c r="E892">
        <v>5275</v>
      </c>
      <c r="F892">
        <v>5275</v>
      </c>
      <c r="G892">
        <v>36700</v>
      </c>
    </row>
    <row r="893" spans="1:7" x14ac:dyDescent="0.25">
      <c r="A893" s="21">
        <v>42116</v>
      </c>
      <c r="B893">
        <v>5210</v>
      </c>
      <c r="C893">
        <v>5425</v>
      </c>
      <c r="D893">
        <v>5115</v>
      </c>
      <c r="E893">
        <v>5160</v>
      </c>
      <c r="F893">
        <v>5160</v>
      </c>
      <c r="G893">
        <v>16630200</v>
      </c>
    </row>
    <row r="894" spans="1:7" x14ac:dyDescent="0.25">
      <c r="A894" s="21">
        <v>42117</v>
      </c>
      <c r="B894">
        <v>5245</v>
      </c>
      <c r="C894">
        <v>5270</v>
      </c>
      <c r="D894">
        <v>4965</v>
      </c>
      <c r="E894">
        <v>5060</v>
      </c>
      <c r="F894">
        <v>5060</v>
      </c>
      <c r="G894">
        <v>18263800</v>
      </c>
    </row>
    <row r="895" spans="1:7" x14ac:dyDescent="0.25">
      <c r="A895" s="21">
        <v>42118</v>
      </c>
      <c r="B895">
        <v>4995</v>
      </c>
      <c r="C895">
        <v>5080</v>
      </c>
      <c r="D895">
        <v>4935</v>
      </c>
      <c r="E895">
        <v>4965</v>
      </c>
      <c r="F895">
        <v>4965</v>
      </c>
      <c r="G895">
        <v>12814900</v>
      </c>
    </row>
    <row r="896" spans="1:7" x14ac:dyDescent="0.25">
      <c r="A896" s="21">
        <v>42121</v>
      </c>
      <c r="B896">
        <v>4865</v>
      </c>
      <c r="C896">
        <v>5320</v>
      </c>
      <c r="D896">
        <v>4840</v>
      </c>
      <c r="E896">
        <v>5260</v>
      </c>
      <c r="F896">
        <v>5260</v>
      </c>
      <c r="G896">
        <v>22915800</v>
      </c>
    </row>
    <row r="897" spans="1:7" x14ac:dyDescent="0.25">
      <c r="A897" s="21">
        <v>42122</v>
      </c>
      <c r="B897">
        <v>5320</v>
      </c>
      <c r="C897">
        <v>5610</v>
      </c>
      <c r="D897">
        <v>4875</v>
      </c>
      <c r="E897">
        <v>4875</v>
      </c>
      <c r="F897">
        <v>4875</v>
      </c>
      <c r="G897">
        <v>30307900</v>
      </c>
    </row>
    <row r="898" spans="1:7" x14ac:dyDescent="0.25">
      <c r="A898" s="21">
        <v>42123</v>
      </c>
      <c r="B898">
        <v>5125</v>
      </c>
      <c r="C898">
        <v>5300</v>
      </c>
      <c r="D898">
        <v>4935</v>
      </c>
      <c r="E898">
        <v>5130</v>
      </c>
      <c r="F898">
        <v>5130</v>
      </c>
      <c r="G898">
        <v>29518300</v>
      </c>
    </row>
    <row r="899" spans="1:7" x14ac:dyDescent="0.25">
      <c r="A899" s="21">
        <v>42124</v>
      </c>
      <c r="B899">
        <v>5260</v>
      </c>
      <c r="C899">
        <v>5625</v>
      </c>
      <c r="D899">
        <v>5155</v>
      </c>
      <c r="E899">
        <v>5410</v>
      </c>
      <c r="F899">
        <v>5410</v>
      </c>
      <c r="G899">
        <v>31603400</v>
      </c>
    </row>
    <row r="900" spans="1:7" x14ac:dyDescent="0.25">
      <c r="A900" s="21">
        <v>42125</v>
      </c>
      <c r="B900">
        <v>5270</v>
      </c>
      <c r="C900">
        <v>5275</v>
      </c>
      <c r="D900">
        <v>4885</v>
      </c>
      <c r="E900">
        <v>4885</v>
      </c>
      <c r="F900">
        <v>4885</v>
      </c>
      <c r="G900">
        <v>26431100</v>
      </c>
    </row>
    <row r="901" spans="1:7" x14ac:dyDescent="0.25">
      <c r="A901" s="21">
        <v>42128</v>
      </c>
      <c r="B901">
        <v>4815</v>
      </c>
      <c r="C901">
        <v>5015</v>
      </c>
      <c r="D901">
        <v>4740</v>
      </c>
      <c r="E901">
        <v>4905</v>
      </c>
      <c r="F901">
        <v>4905</v>
      </c>
      <c r="G901">
        <v>18752200</v>
      </c>
    </row>
    <row r="902" spans="1:7" x14ac:dyDescent="0.25">
      <c r="A902" s="21">
        <v>42129</v>
      </c>
      <c r="B902">
        <v>4955</v>
      </c>
      <c r="C902">
        <v>5240</v>
      </c>
      <c r="D902">
        <v>4880</v>
      </c>
      <c r="E902">
        <v>5225</v>
      </c>
      <c r="F902">
        <v>5225</v>
      </c>
      <c r="G902">
        <v>32790200</v>
      </c>
    </row>
    <row r="903" spans="1:7" x14ac:dyDescent="0.25">
      <c r="A903" s="21">
        <v>42130</v>
      </c>
      <c r="B903">
        <v>5105</v>
      </c>
      <c r="C903">
        <v>5750</v>
      </c>
      <c r="D903">
        <v>5055</v>
      </c>
      <c r="E903">
        <v>5395</v>
      </c>
      <c r="F903">
        <v>5395</v>
      </c>
      <c r="G903">
        <v>39698700</v>
      </c>
    </row>
    <row r="904" spans="1:7" x14ac:dyDescent="0.25">
      <c r="A904" s="21">
        <v>42131</v>
      </c>
      <c r="B904">
        <v>5460</v>
      </c>
      <c r="C904">
        <v>5605</v>
      </c>
      <c r="D904">
        <v>5225</v>
      </c>
      <c r="E904">
        <v>5325</v>
      </c>
      <c r="F904">
        <v>5325</v>
      </c>
      <c r="G904">
        <v>28471800</v>
      </c>
    </row>
    <row r="905" spans="1:7" x14ac:dyDescent="0.25">
      <c r="A905" s="21">
        <v>42132</v>
      </c>
      <c r="B905">
        <v>4915</v>
      </c>
      <c r="C905">
        <v>4985</v>
      </c>
      <c r="D905">
        <v>4750</v>
      </c>
      <c r="E905">
        <v>4760</v>
      </c>
      <c r="F905">
        <v>4760</v>
      </c>
      <c r="G905">
        <v>28904500</v>
      </c>
    </row>
    <row r="906" spans="1:7" x14ac:dyDescent="0.25">
      <c r="A906" s="21">
        <v>42135</v>
      </c>
      <c r="B906">
        <v>4800</v>
      </c>
      <c r="C906">
        <v>5030</v>
      </c>
      <c r="D906">
        <v>4765</v>
      </c>
      <c r="E906">
        <v>5025</v>
      </c>
      <c r="F906">
        <v>5025</v>
      </c>
      <c r="G906">
        <v>19884200</v>
      </c>
    </row>
    <row r="907" spans="1:7" x14ac:dyDescent="0.25">
      <c r="A907" s="21">
        <v>42136</v>
      </c>
      <c r="B907">
        <v>5200</v>
      </c>
      <c r="C907">
        <v>5325</v>
      </c>
      <c r="D907">
        <v>4925</v>
      </c>
      <c r="E907">
        <v>4985</v>
      </c>
      <c r="F907">
        <v>4985</v>
      </c>
      <c r="G907">
        <v>27628500</v>
      </c>
    </row>
    <row r="908" spans="1:7" x14ac:dyDescent="0.25">
      <c r="A908" s="21">
        <v>42137</v>
      </c>
      <c r="B908">
        <v>4905</v>
      </c>
      <c r="C908">
        <v>5005</v>
      </c>
      <c r="D908">
        <v>4795</v>
      </c>
      <c r="E908">
        <v>4825</v>
      </c>
      <c r="F908">
        <v>4825</v>
      </c>
      <c r="G908">
        <v>23168400</v>
      </c>
    </row>
    <row r="909" spans="1:7" x14ac:dyDescent="0.25">
      <c r="A909" s="21">
        <v>42138</v>
      </c>
      <c r="B909">
        <v>4705</v>
      </c>
      <c r="C909">
        <v>4750</v>
      </c>
      <c r="D909">
        <v>4615</v>
      </c>
      <c r="E909">
        <v>4620</v>
      </c>
      <c r="F909">
        <v>4620</v>
      </c>
      <c r="G909">
        <v>23306300</v>
      </c>
    </row>
    <row r="910" spans="1:7" x14ac:dyDescent="0.25">
      <c r="A910" s="21">
        <v>42139</v>
      </c>
      <c r="B910">
        <v>4580</v>
      </c>
      <c r="C910">
        <v>4720</v>
      </c>
      <c r="D910">
        <v>4530</v>
      </c>
      <c r="E910">
        <v>4535</v>
      </c>
      <c r="F910">
        <v>4535</v>
      </c>
      <c r="G910">
        <v>22575800</v>
      </c>
    </row>
    <row r="911" spans="1:7" x14ac:dyDescent="0.25">
      <c r="A911" s="21">
        <v>42142</v>
      </c>
      <c r="B911">
        <v>4535</v>
      </c>
      <c r="C911">
        <v>4550</v>
      </c>
      <c r="D911">
        <v>4160</v>
      </c>
      <c r="E911">
        <v>4235</v>
      </c>
      <c r="F911">
        <v>4235</v>
      </c>
      <c r="G911">
        <v>24069900</v>
      </c>
    </row>
    <row r="912" spans="1:7" x14ac:dyDescent="0.25">
      <c r="A912" s="21">
        <v>42143</v>
      </c>
      <c r="B912">
        <v>4185</v>
      </c>
      <c r="C912">
        <v>4300</v>
      </c>
      <c r="D912">
        <v>4045</v>
      </c>
      <c r="E912">
        <v>4115</v>
      </c>
      <c r="F912">
        <v>4115</v>
      </c>
      <c r="G912">
        <v>29606500</v>
      </c>
    </row>
    <row r="913" spans="1:7" x14ac:dyDescent="0.25">
      <c r="A913" s="21">
        <v>42144</v>
      </c>
      <c r="B913">
        <v>4096</v>
      </c>
      <c r="C913">
        <v>4243</v>
      </c>
      <c r="D913">
        <v>4054</v>
      </c>
      <c r="E913">
        <v>4129</v>
      </c>
      <c r="F913">
        <v>4129</v>
      </c>
      <c r="G913">
        <v>12392000</v>
      </c>
    </row>
    <row r="914" spans="1:7" x14ac:dyDescent="0.25">
      <c r="A914" s="21">
        <v>42145</v>
      </c>
      <c r="B914">
        <v>4172</v>
      </c>
      <c r="C914">
        <v>4217</v>
      </c>
      <c r="D914">
        <v>3858</v>
      </c>
      <c r="E914">
        <v>3899</v>
      </c>
      <c r="F914">
        <v>3899</v>
      </c>
      <c r="G914">
        <v>11430200</v>
      </c>
    </row>
    <row r="915" spans="1:7" x14ac:dyDescent="0.25">
      <c r="A915" s="21">
        <v>42146</v>
      </c>
      <c r="B915">
        <v>3880</v>
      </c>
      <c r="C915">
        <v>3946</v>
      </c>
      <c r="D915">
        <v>3821</v>
      </c>
      <c r="E915">
        <v>3912</v>
      </c>
      <c r="F915">
        <v>3912</v>
      </c>
      <c r="G915">
        <v>8699100</v>
      </c>
    </row>
    <row r="916" spans="1:7" x14ac:dyDescent="0.25">
      <c r="A916" s="21">
        <v>42150</v>
      </c>
      <c r="B916">
        <v>4001</v>
      </c>
      <c r="C916">
        <v>4289</v>
      </c>
      <c r="D916">
        <v>3965</v>
      </c>
      <c r="E916">
        <v>4218</v>
      </c>
      <c r="F916">
        <v>4218</v>
      </c>
      <c r="G916">
        <v>14957900</v>
      </c>
    </row>
    <row r="917" spans="1:7" x14ac:dyDescent="0.25">
      <c r="A917" s="21">
        <v>42151</v>
      </c>
      <c r="B917">
        <v>4141</v>
      </c>
      <c r="C917">
        <v>4193</v>
      </c>
      <c r="D917">
        <v>3857</v>
      </c>
      <c r="E917">
        <v>3909</v>
      </c>
      <c r="F917">
        <v>3909</v>
      </c>
      <c r="G917">
        <v>10718500</v>
      </c>
    </row>
    <row r="918" spans="1:7" x14ac:dyDescent="0.25">
      <c r="A918" s="21">
        <v>42152</v>
      </c>
      <c r="B918">
        <v>3998</v>
      </c>
      <c r="C918">
        <v>4108</v>
      </c>
      <c r="D918">
        <v>3950</v>
      </c>
      <c r="E918">
        <v>3997</v>
      </c>
      <c r="F918">
        <v>3997</v>
      </c>
      <c r="G918">
        <v>11933900</v>
      </c>
    </row>
    <row r="919" spans="1:7" x14ac:dyDescent="0.25">
      <c r="A919" s="21">
        <v>42153</v>
      </c>
      <c r="B919">
        <v>4015</v>
      </c>
      <c r="C919">
        <v>4159</v>
      </c>
      <c r="D919">
        <v>3936</v>
      </c>
      <c r="E919">
        <v>4052</v>
      </c>
      <c r="F919">
        <v>4052</v>
      </c>
      <c r="G919">
        <v>12306900</v>
      </c>
    </row>
    <row r="920" spans="1:7" x14ac:dyDescent="0.25">
      <c r="A920" s="21">
        <v>42156</v>
      </c>
      <c r="B920">
        <v>3955</v>
      </c>
      <c r="C920">
        <v>4094</v>
      </c>
      <c r="D920">
        <v>3886</v>
      </c>
      <c r="E920">
        <v>3970</v>
      </c>
      <c r="F920">
        <v>3970</v>
      </c>
      <c r="G920">
        <v>11656400</v>
      </c>
    </row>
    <row r="921" spans="1:7" x14ac:dyDescent="0.25">
      <c r="A921" s="21">
        <v>42157</v>
      </c>
      <c r="B921">
        <v>4065</v>
      </c>
      <c r="C921">
        <v>4148</v>
      </c>
      <c r="D921">
        <v>3960</v>
      </c>
      <c r="E921">
        <v>4099</v>
      </c>
      <c r="F921">
        <v>4099</v>
      </c>
      <c r="G921">
        <v>10360400</v>
      </c>
    </row>
    <row r="922" spans="1:7" x14ac:dyDescent="0.25">
      <c r="A922" s="21">
        <v>42158</v>
      </c>
      <c r="B922">
        <v>4027</v>
      </c>
      <c r="C922">
        <v>4087</v>
      </c>
      <c r="D922">
        <v>3933</v>
      </c>
      <c r="E922">
        <v>3956</v>
      </c>
      <c r="F922">
        <v>3956</v>
      </c>
      <c r="G922">
        <v>9201000</v>
      </c>
    </row>
    <row r="923" spans="1:7" x14ac:dyDescent="0.25">
      <c r="A923" s="21">
        <v>42159</v>
      </c>
      <c r="B923">
        <v>4051</v>
      </c>
      <c r="C923">
        <v>4266</v>
      </c>
      <c r="D923">
        <v>4015</v>
      </c>
      <c r="E923">
        <v>4220</v>
      </c>
      <c r="F923">
        <v>4220</v>
      </c>
      <c r="G923">
        <v>10936500</v>
      </c>
    </row>
    <row r="924" spans="1:7" x14ac:dyDescent="0.25">
      <c r="A924" s="21">
        <v>42160</v>
      </c>
      <c r="B924">
        <v>4238</v>
      </c>
      <c r="C924">
        <v>4313</v>
      </c>
      <c r="D924">
        <v>4055</v>
      </c>
      <c r="E924">
        <v>4073</v>
      </c>
      <c r="F924">
        <v>4073</v>
      </c>
      <c r="G924">
        <v>11131400</v>
      </c>
    </row>
    <row r="925" spans="1:7" x14ac:dyDescent="0.25">
      <c r="A925" s="21">
        <v>42163</v>
      </c>
      <c r="B925">
        <v>4112</v>
      </c>
      <c r="C925">
        <v>4302</v>
      </c>
      <c r="D925">
        <v>4091</v>
      </c>
      <c r="E925">
        <v>4243</v>
      </c>
      <c r="F925">
        <v>4243</v>
      </c>
      <c r="G925">
        <v>6910900</v>
      </c>
    </row>
    <row r="926" spans="1:7" x14ac:dyDescent="0.25">
      <c r="A926" s="21">
        <v>42164</v>
      </c>
      <c r="B926">
        <v>4272</v>
      </c>
      <c r="C926">
        <v>4355</v>
      </c>
      <c r="D926">
        <v>4110</v>
      </c>
      <c r="E926">
        <v>4149</v>
      </c>
      <c r="F926">
        <v>4149</v>
      </c>
      <c r="G926">
        <v>7886900</v>
      </c>
    </row>
    <row r="927" spans="1:7" x14ac:dyDescent="0.25">
      <c r="A927" s="21">
        <v>42165</v>
      </c>
      <c r="B927">
        <v>4026</v>
      </c>
      <c r="C927">
        <v>4041</v>
      </c>
      <c r="D927">
        <v>3762</v>
      </c>
      <c r="E927">
        <v>3790</v>
      </c>
      <c r="F927">
        <v>3790</v>
      </c>
      <c r="G927">
        <v>9350000</v>
      </c>
    </row>
    <row r="928" spans="1:7" x14ac:dyDescent="0.25">
      <c r="A928" s="21">
        <v>42166</v>
      </c>
      <c r="B928">
        <v>3706</v>
      </c>
      <c r="C928">
        <v>3736</v>
      </c>
      <c r="D928">
        <v>3586</v>
      </c>
      <c r="E928">
        <v>3625</v>
      </c>
      <c r="F928">
        <v>3625</v>
      </c>
      <c r="G928">
        <v>8832300</v>
      </c>
    </row>
    <row r="929" spans="1:7" x14ac:dyDescent="0.25">
      <c r="A929" s="21">
        <v>42167</v>
      </c>
      <c r="B929">
        <v>3720</v>
      </c>
      <c r="C929">
        <v>3857</v>
      </c>
      <c r="D929">
        <v>3695</v>
      </c>
      <c r="E929">
        <v>3715</v>
      </c>
      <c r="F929">
        <v>3715</v>
      </c>
      <c r="G929">
        <v>9153300</v>
      </c>
    </row>
    <row r="930" spans="1:7" x14ac:dyDescent="0.25">
      <c r="A930" s="21">
        <v>42170</v>
      </c>
      <c r="B930">
        <v>3900</v>
      </c>
      <c r="C930">
        <v>4048</v>
      </c>
      <c r="D930">
        <v>3870</v>
      </c>
      <c r="E930">
        <v>4031</v>
      </c>
      <c r="F930">
        <v>4031</v>
      </c>
      <c r="G930">
        <v>10028200</v>
      </c>
    </row>
    <row r="931" spans="1:7" x14ac:dyDescent="0.25">
      <c r="A931" s="21">
        <v>42171</v>
      </c>
      <c r="B931">
        <v>4109</v>
      </c>
      <c r="C931">
        <v>4150</v>
      </c>
      <c r="D931">
        <v>3843</v>
      </c>
      <c r="E931">
        <v>3880</v>
      </c>
      <c r="F931">
        <v>3880</v>
      </c>
      <c r="G931">
        <v>7506800</v>
      </c>
    </row>
    <row r="932" spans="1:7" x14ac:dyDescent="0.25">
      <c r="A932" s="21">
        <v>42172</v>
      </c>
      <c r="B932">
        <v>3843</v>
      </c>
      <c r="C932">
        <v>4036</v>
      </c>
      <c r="D932">
        <v>3774</v>
      </c>
      <c r="E932">
        <v>3861</v>
      </c>
      <c r="F932">
        <v>3861</v>
      </c>
      <c r="G932">
        <v>9269900</v>
      </c>
    </row>
    <row r="933" spans="1:7" x14ac:dyDescent="0.25">
      <c r="A933" s="21">
        <v>42173</v>
      </c>
      <c r="B933">
        <v>3755</v>
      </c>
      <c r="C933">
        <v>3775</v>
      </c>
      <c r="D933">
        <v>3547</v>
      </c>
      <c r="E933">
        <v>3636</v>
      </c>
      <c r="F933">
        <v>3636</v>
      </c>
      <c r="G933">
        <v>10506300</v>
      </c>
    </row>
    <row r="934" spans="1:7" x14ac:dyDescent="0.25">
      <c r="A934" s="21">
        <v>42174</v>
      </c>
      <c r="B934">
        <v>3622</v>
      </c>
      <c r="C934">
        <v>3732</v>
      </c>
      <c r="D934">
        <v>3608</v>
      </c>
      <c r="E934">
        <v>3693</v>
      </c>
      <c r="F934">
        <v>3693</v>
      </c>
      <c r="G934">
        <v>7944400</v>
      </c>
    </row>
    <row r="935" spans="1:7" x14ac:dyDescent="0.25">
      <c r="A935" s="21">
        <v>42177</v>
      </c>
      <c r="B935">
        <v>3514</v>
      </c>
      <c r="C935">
        <v>3565</v>
      </c>
      <c r="D935">
        <v>3355</v>
      </c>
      <c r="E935">
        <v>3356</v>
      </c>
      <c r="F935">
        <v>3356</v>
      </c>
      <c r="G935">
        <v>9167600</v>
      </c>
    </row>
    <row r="936" spans="1:7" x14ac:dyDescent="0.25">
      <c r="A936" s="21">
        <v>42178</v>
      </c>
      <c r="B936">
        <v>3325</v>
      </c>
      <c r="C936">
        <v>3333</v>
      </c>
      <c r="D936">
        <v>3181</v>
      </c>
      <c r="E936">
        <v>3181</v>
      </c>
      <c r="F936">
        <v>3181</v>
      </c>
      <c r="G936">
        <v>10173500</v>
      </c>
    </row>
    <row r="937" spans="1:7" x14ac:dyDescent="0.25">
      <c r="A937" s="21">
        <v>42179</v>
      </c>
      <c r="B937">
        <v>3219</v>
      </c>
      <c r="C937">
        <v>3313</v>
      </c>
      <c r="D937">
        <v>3133</v>
      </c>
      <c r="E937">
        <v>3305</v>
      </c>
      <c r="F937">
        <v>3305</v>
      </c>
      <c r="G937">
        <v>10289600</v>
      </c>
    </row>
    <row r="938" spans="1:7" x14ac:dyDescent="0.25">
      <c r="A938" s="21">
        <v>42180</v>
      </c>
      <c r="B938">
        <v>3250</v>
      </c>
      <c r="C938">
        <v>3394</v>
      </c>
      <c r="D938">
        <v>3189</v>
      </c>
      <c r="E938">
        <v>3349</v>
      </c>
      <c r="F938">
        <v>3349</v>
      </c>
      <c r="G938">
        <v>9379000</v>
      </c>
    </row>
    <row r="939" spans="1:7" x14ac:dyDescent="0.25">
      <c r="A939" s="21">
        <v>42181</v>
      </c>
      <c r="B939">
        <v>3314</v>
      </c>
      <c r="C939">
        <v>3460</v>
      </c>
      <c r="D939">
        <v>3274</v>
      </c>
      <c r="E939">
        <v>3319</v>
      </c>
      <c r="F939">
        <v>3319</v>
      </c>
      <c r="G939">
        <v>10611500</v>
      </c>
    </row>
    <row r="940" spans="1:7" x14ac:dyDescent="0.25">
      <c r="A940" s="21">
        <v>42184</v>
      </c>
      <c r="B940">
        <v>3728</v>
      </c>
      <c r="C940">
        <v>4525</v>
      </c>
      <c r="D940">
        <v>3624</v>
      </c>
      <c r="E940">
        <v>4446</v>
      </c>
      <c r="F940">
        <v>4446</v>
      </c>
      <c r="G940">
        <v>26471900</v>
      </c>
    </row>
    <row r="941" spans="1:7" x14ac:dyDescent="0.25">
      <c r="A941" s="21">
        <v>42185</v>
      </c>
      <c r="B941">
        <v>3988</v>
      </c>
      <c r="C941">
        <v>4806</v>
      </c>
      <c r="D941">
        <v>3967</v>
      </c>
      <c r="E941">
        <v>4361</v>
      </c>
      <c r="F941">
        <v>4361</v>
      </c>
      <c r="G941">
        <v>26908900</v>
      </c>
    </row>
    <row r="942" spans="1:7" x14ac:dyDescent="0.25">
      <c r="A942" s="21">
        <v>42186</v>
      </c>
      <c r="B942">
        <v>3930</v>
      </c>
      <c r="C942">
        <v>4206</v>
      </c>
      <c r="D942">
        <v>3761</v>
      </c>
      <c r="E942">
        <v>3783</v>
      </c>
      <c r="F942">
        <v>3783</v>
      </c>
      <c r="G942">
        <v>16761100</v>
      </c>
    </row>
    <row r="943" spans="1:7" x14ac:dyDescent="0.25">
      <c r="A943" s="21">
        <v>42187</v>
      </c>
      <c r="B943">
        <v>3777</v>
      </c>
      <c r="C943">
        <v>4400</v>
      </c>
      <c r="D943">
        <v>3750</v>
      </c>
      <c r="E943">
        <v>4259</v>
      </c>
      <c r="F943">
        <v>4259</v>
      </c>
      <c r="G943">
        <v>18792600</v>
      </c>
    </row>
    <row r="944" spans="1:7" x14ac:dyDescent="0.25">
      <c r="A944" s="21">
        <v>42191</v>
      </c>
      <c r="B944">
        <v>4667</v>
      </c>
      <c r="C944">
        <v>4748</v>
      </c>
      <c r="D944">
        <v>4282</v>
      </c>
      <c r="E944">
        <v>4476</v>
      </c>
      <c r="F944">
        <v>4476</v>
      </c>
      <c r="G944">
        <v>19270300</v>
      </c>
    </row>
    <row r="945" spans="1:7" x14ac:dyDescent="0.25">
      <c r="A945" s="21">
        <v>42192</v>
      </c>
      <c r="B945">
        <v>4462</v>
      </c>
      <c r="C945">
        <v>4960</v>
      </c>
      <c r="D945">
        <v>4013</v>
      </c>
      <c r="E945">
        <v>4023</v>
      </c>
      <c r="F945">
        <v>4023</v>
      </c>
      <c r="G945">
        <v>22164600</v>
      </c>
    </row>
    <row r="946" spans="1:7" x14ac:dyDescent="0.25">
      <c r="A946" s="21">
        <v>42193</v>
      </c>
      <c r="B946">
        <v>4350</v>
      </c>
      <c r="C946">
        <v>4830</v>
      </c>
      <c r="D946">
        <v>4263</v>
      </c>
      <c r="E946">
        <v>4806</v>
      </c>
      <c r="F946">
        <v>4806</v>
      </c>
      <c r="G946">
        <v>20312300</v>
      </c>
    </row>
    <row r="947" spans="1:7" x14ac:dyDescent="0.25">
      <c r="A947" s="21">
        <v>42194</v>
      </c>
      <c r="B947">
        <v>4291</v>
      </c>
      <c r="C947">
        <v>4950</v>
      </c>
      <c r="D947">
        <v>4256</v>
      </c>
      <c r="E947">
        <v>4890</v>
      </c>
      <c r="F947">
        <v>4890</v>
      </c>
      <c r="G947">
        <v>14572300</v>
      </c>
    </row>
    <row r="948" spans="1:7" x14ac:dyDescent="0.25">
      <c r="A948" s="21">
        <v>42195</v>
      </c>
      <c r="B948">
        <v>4375</v>
      </c>
      <c r="C948">
        <v>4668</v>
      </c>
      <c r="D948">
        <v>4096</v>
      </c>
      <c r="E948">
        <v>4124</v>
      </c>
      <c r="F948">
        <v>4124</v>
      </c>
      <c r="G948">
        <v>16400500</v>
      </c>
    </row>
    <row r="949" spans="1:7" x14ac:dyDescent="0.25">
      <c r="A949" s="21">
        <v>42198</v>
      </c>
      <c r="B949">
        <v>3678</v>
      </c>
      <c r="C949">
        <v>3717</v>
      </c>
      <c r="D949">
        <v>3280</v>
      </c>
      <c r="E949">
        <v>3319</v>
      </c>
      <c r="F949">
        <v>3319</v>
      </c>
      <c r="G949">
        <v>15192700</v>
      </c>
    </row>
    <row r="950" spans="1:7" x14ac:dyDescent="0.25">
      <c r="A950" s="21">
        <v>42199</v>
      </c>
      <c r="B950">
        <v>3326</v>
      </c>
      <c r="C950">
        <v>3361</v>
      </c>
      <c r="D950">
        <v>3125</v>
      </c>
      <c r="E950">
        <v>3251</v>
      </c>
      <c r="F950">
        <v>3251</v>
      </c>
      <c r="G950">
        <v>10555800</v>
      </c>
    </row>
    <row r="951" spans="1:7" x14ac:dyDescent="0.25">
      <c r="A951" s="21">
        <v>42200</v>
      </c>
      <c r="B951">
        <v>3226</v>
      </c>
      <c r="C951">
        <v>3391</v>
      </c>
      <c r="D951">
        <v>3141</v>
      </c>
      <c r="E951">
        <v>3236</v>
      </c>
      <c r="F951">
        <v>3236</v>
      </c>
      <c r="G951">
        <v>14167300</v>
      </c>
    </row>
    <row r="952" spans="1:7" x14ac:dyDescent="0.25">
      <c r="A952" s="21">
        <v>42201</v>
      </c>
      <c r="B952">
        <v>3026</v>
      </c>
      <c r="C952">
        <v>3043</v>
      </c>
      <c r="D952">
        <v>2800</v>
      </c>
      <c r="E952">
        <v>2809</v>
      </c>
      <c r="F952">
        <v>2809</v>
      </c>
      <c r="G952">
        <v>13098700</v>
      </c>
    </row>
    <row r="953" spans="1:7" x14ac:dyDescent="0.25">
      <c r="A953" s="21">
        <v>42202</v>
      </c>
      <c r="B953">
        <v>2774</v>
      </c>
      <c r="C953">
        <v>2844</v>
      </c>
      <c r="D953">
        <v>2750</v>
      </c>
      <c r="E953">
        <v>2752</v>
      </c>
      <c r="F953">
        <v>2752</v>
      </c>
      <c r="G953">
        <v>8389700</v>
      </c>
    </row>
    <row r="954" spans="1:7" x14ac:dyDescent="0.25">
      <c r="A954" s="21">
        <v>42205</v>
      </c>
      <c r="B954">
        <v>2756</v>
      </c>
      <c r="C954">
        <v>2790</v>
      </c>
      <c r="D954">
        <v>2628</v>
      </c>
      <c r="E954">
        <v>2741</v>
      </c>
      <c r="F954">
        <v>2741</v>
      </c>
      <c r="G954">
        <v>12225600</v>
      </c>
    </row>
    <row r="955" spans="1:7" x14ac:dyDescent="0.25">
      <c r="A955" s="21">
        <v>42206</v>
      </c>
      <c r="B955">
        <v>2722</v>
      </c>
      <c r="C955">
        <v>2795</v>
      </c>
      <c r="D955">
        <v>2688</v>
      </c>
      <c r="E955">
        <v>2691</v>
      </c>
      <c r="F955">
        <v>2691</v>
      </c>
      <c r="G955">
        <v>11515800</v>
      </c>
    </row>
    <row r="956" spans="1:7" x14ac:dyDescent="0.25">
      <c r="A956" s="21">
        <v>42207</v>
      </c>
      <c r="B956">
        <v>2834</v>
      </c>
      <c r="C956">
        <v>2839</v>
      </c>
      <c r="D956">
        <v>2616</v>
      </c>
      <c r="E956">
        <v>2671</v>
      </c>
      <c r="F956">
        <v>2671</v>
      </c>
      <c r="G956">
        <v>10869200</v>
      </c>
    </row>
    <row r="957" spans="1:7" x14ac:dyDescent="0.25">
      <c r="A957" s="21">
        <v>42208</v>
      </c>
      <c r="B957">
        <v>2618</v>
      </c>
      <c r="C957">
        <v>2814</v>
      </c>
      <c r="D957">
        <v>2588</v>
      </c>
      <c r="E957">
        <v>2735</v>
      </c>
      <c r="F957">
        <v>2735</v>
      </c>
      <c r="G957">
        <v>13282200</v>
      </c>
    </row>
    <row r="958" spans="1:7" x14ac:dyDescent="0.25">
      <c r="A958" s="21">
        <v>42209</v>
      </c>
      <c r="B958">
        <v>2741</v>
      </c>
      <c r="C958">
        <v>2988</v>
      </c>
      <c r="D958">
        <v>2685</v>
      </c>
      <c r="E958">
        <v>2904</v>
      </c>
      <c r="F958">
        <v>2904</v>
      </c>
      <c r="G958">
        <v>16420200</v>
      </c>
    </row>
    <row r="959" spans="1:7" x14ac:dyDescent="0.25">
      <c r="A959" s="21">
        <v>42212</v>
      </c>
      <c r="B959">
        <v>3139</v>
      </c>
      <c r="C959">
        <v>3347</v>
      </c>
      <c r="D959">
        <v>3062</v>
      </c>
      <c r="E959">
        <v>3215</v>
      </c>
      <c r="F959">
        <v>3215</v>
      </c>
      <c r="G959">
        <v>19952400</v>
      </c>
    </row>
    <row r="960" spans="1:7" x14ac:dyDescent="0.25">
      <c r="A960" s="21">
        <v>42213</v>
      </c>
      <c r="B960">
        <v>3026</v>
      </c>
      <c r="C960">
        <v>3189</v>
      </c>
      <c r="D960">
        <v>2688</v>
      </c>
      <c r="E960">
        <v>2743</v>
      </c>
      <c r="F960">
        <v>2743</v>
      </c>
      <c r="G960">
        <v>18646000</v>
      </c>
    </row>
    <row r="961" spans="1:7" x14ac:dyDescent="0.25">
      <c r="A961" s="21">
        <v>42214</v>
      </c>
      <c r="B961">
        <v>2703</v>
      </c>
      <c r="C961">
        <v>2739</v>
      </c>
      <c r="D961">
        <v>2602</v>
      </c>
      <c r="E961">
        <v>2650</v>
      </c>
      <c r="F961">
        <v>2650</v>
      </c>
      <c r="G961">
        <v>11110200</v>
      </c>
    </row>
    <row r="962" spans="1:7" x14ac:dyDescent="0.25">
      <c r="A962" s="21">
        <v>42215</v>
      </c>
      <c r="B962">
        <v>2666</v>
      </c>
      <c r="C962">
        <v>2776</v>
      </c>
      <c r="D962">
        <v>2592</v>
      </c>
      <c r="E962">
        <v>2615</v>
      </c>
      <c r="F962">
        <v>2615</v>
      </c>
      <c r="G962">
        <v>11998900</v>
      </c>
    </row>
    <row r="963" spans="1:7" x14ac:dyDescent="0.25">
      <c r="A963" s="21">
        <v>42216</v>
      </c>
      <c r="B963">
        <v>2577</v>
      </c>
      <c r="C963">
        <v>2672</v>
      </c>
      <c r="D963">
        <v>2531</v>
      </c>
      <c r="E963">
        <v>2604</v>
      </c>
      <c r="F963">
        <v>2604</v>
      </c>
      <c r="G963">
        <v>12963500</v>
      </c>
    </row>
    <row r="964" spans="1:7" x14ac:dyDescent="0.25">
      <c r="A964" s="21">
        <v>42219</v>
      </c>
      <c r="B964">
        <v>2586</v>
      </c>
      <c r="C964">
        <v>2736</v>
      </c>
      <c r="D964">
        <v>2515</v>
      </c>
      <c r="E964">
        <v>2526</v>
      </c>
      <c r="F964">
        <v>2526</v>
      </c>
      <c r="G964">
        <v>18098000</v>
      </c>
    </row>
    <row r="965" spans="1:7" x14ac:dyDescent="0.25">
      <c r="A965" s="21">
        <v>42220</v>
      </c>
      <c r="B965">
        <v>2559</v>
      </c>
      <c r="C965">
        <v>2640</v>
      </c>
      <c r="D965">
        <v>2502</v>
      </c>
      <c r="E965">
        <v>2545</v>
      </c>
      <c r="F965">
        <v>2545</v>
      </c>
      <c r="G965">
        <v>13005500</v>
      </c>
    </row>
    <row r="966" spans="1:7" x14ac:dyDescent="0.25">
      <c r="A966" s="21">
        <v>42221</v>
      </c>
      <c r="B966">
        <v>2522</v>
      </c>
      <c r="C966">
        <v>2582</v>
      </c>
      <c r="D966">
        <v>2434</v>
      </c>
      <c r="E966">
        <v>2510</v>
      </c>
      <c r="F966">
        <v>2510</v>
      </c>
      <c r="G966">
        <v>12911900</v>
      </c>
    </row>
    <row r="967" spans="1:7" x14ac:dyDescent="0.25">
      <c r="A967" s="21">
        <v>42222</v>
      </c>
      <c r="B967">
        <v>2517</v>
      </c>
      <c r="C967">
        <v>2789</v>
      </c>
      <c r="D967">
        <v>2510</v>
      </c>
      <c r="E967">
        <v>2691</v>
      </c>
      <c r="F967">
        <v>2691</v>
      </c>
      <c r="G967">
        <v>16970100</v>
      </c>
    </row>
    <row r="968" spans="1:7" x14ac:dyDescent="0.25">
      <c r="A968" s="21">
        <v>42223</v>
      </c>
      <c r="B968">
        <v>2681</v>
      </c>
      <c r="C968">
        <v>2794</v>
      </c>
      <c r="D968">
        <v>2607</v>
      </c>
      <c r="E968">
        <v>2641</v>
      </c>
      <c r="F968">
        <v>2641</v>
      </c>
      <c r="G968">
        <v>18289800</v>
      </c>
    </row>
    <row r="969" spans="1:7" x14ac:dyDescent="0.25">
      <c r="A969" s="21">
        <v>42226</v>
      </c>
      <c r="B969">
        <v>2509</v>
      </c>
      <c r="C969">
        <v>2509</v>
      </c>
      <c r="D969">
        <v>2435</v>
      </c>
      <c r="E969">
        <v>2448</v>
      </c>
      <c r="F969">
        <v>2448</v>
      </c>
      <c r="G969">
        <v>10354500</v>
      </c>
    </row>
    <row r="970" spans="1:7" x14ac:dyDescent="0.25">
      <c r="A970" s="21">
        <v>42227</v>
      </c>
      <c r="B970">
        <v>2626</v>
      </c>
      <c r="C970">
        <v>2763</v>
      </c>
      <c r="D970">
        <v>2559</v>
      </c>
      <c r="E970">
        <v>2663</v>
      </c>
      <c r="F970">
        <v>2663</v>
      </c>
      <c r="G970">
        <v>15724400</v>
      </c>
    </row>
    <row r="971" spans="1:7" x14ac:dyDescent="0.25">
      <c r="A971" s="21">
        <v>42228</v>
      </c>
      <c r="B971">
        <v>2950</v>
      </c>
      <c r="C971">
        <v>3050</v>
      </c>
      <c r="D971">
        <v>2617</v>
      </c>
      <c r="E971">
        <v>2662</v>
      </c>
      <c r="F971">
        <v>2662</v>
      </c>
      <c r="G971">
        <v>206100</v>
      </c>
    </row>
    <row r="972" spans="1:7" x14ac:dyDescent="0.25">
      <c r="A972" s="21">
        <v>42229</v>
      </c>
      <c r="B972">
        <v>2606</v>
      </c>
      <c r="C972">
        <v>2714</v>
      </c>
      <c r="D972">
        <v>2526</v>
      </c>
      <c r="E972">
        <v>2595</v>
      </c>
      <c r="F972">
        <v>2595</v>
      </c>
      <c r="G972">
        <v>13170300</v>
      </c>
    </row>
    <row r="973" spans="1:7" x14ac:dyDescent="0.25">
      <c r="A973" s="21">
        <v>42230</v>
      </c>
      <c r="B973">
        <v>2585</v>
      </c>
      <c r="C973">
        <v>2660</v>
      </c>
      <c r="D973">
        <v>2538</v>
      </c>
      <c r="E973">
        <v>2586</v>
      </c>
      <c r="F973">
        <v>2586</v>
      </c>
      <c r="G973">
        <v>11270700</v>
      </c>
    </row>
    <row r="974" spans="1:7" x14ac:dyDescent="0.25">
      <c r="A974" s="21">
        <v>42233</v>
      </c>
      <c r="B974">
        <v>2634</v>
      </c>
      <c r="C974">
        <v>2684</v>
      </c>
      <c r="D974">
        <v>2513</v>
      </c>
      <c r="E974">
        <v>2527</v>
      </c>
      <c r="F974">
        <v>2527</v>
      </c>
      <c r="G974">
        <v>9405200</v>
      </c>
    </row>
    <row r="975" spans="1:7" x14ac:dyDescent="0.25">
      <c r="A975" s="21">
        <v>42234</v>
      </c>
      <c r="B975">
        <v>2545</v>
      </c>
      <c r="C975">
        <v>2610</v>
      </c>
      <c r="D975">
        <v>2497</v>
      </c>
      <c r="E975">
        <v>2573</v>
      </c>
      <c r="F975">
        <v>2573</v>
      </c>
      <c r="G975">
        <v>8811400</v>
      </c>
    </row>
    <row r="976" spans="1:7" x14ac:dyDescent="0.25">
      <c r="A976" s="21">
        <v>42235</v>
      </c>
      <c r="B976">
        <v>2655</v>
      </c>
      <c r="C976">
        <v>2809</v>
      </c>
      <c r="D976">
        <v>2526</v>
      </c>
      <c r="E976">
        <v>2681</v>
      </c>
      <c r="F976">
        <v>2681</v>
      </c>
      <c r="G976">
        <v>19896300</v>
      </c>
    </row>
    <row r="977" spans="1:7" x14ac:dyDescent="0.25">
      <c r="A977" s="21">
        <v>42236</v>
      </c>
      <c r="B977">
        <v>2908</v>
      </c>
      <c r="C977">
        <v>3185</v>
      </c>
      <c r="D977">
        <v>2832</v>
      </c>
      <c r="E977">
        <v>3144</v>
      </c>
      <c r="F977">
        <v>3144</v>
      </c>
      <c r="G977">
        <v>22673500</v>
      </c>
    </row>
    <row r="978" spans="1:7" x14ac:dyDescent="0.25">
      <c r="A978" s="21">
        <v>42237</v>
      </c>
      <c r="B978">
        <v>3460</v>
      </c>
      <c r="C978">
        <v>4225</v>
      </c>
      <c r="D978">
        <v>3268</v>
      </c>
      <c r="E978">
        <v>4222</v>
      </c>
      <c r="F978">
        <v>4222</v>
      </c>
      <c r="G978">
        <v>38087600</v>
      </c>
    </row>
    <row r="979" spans="1:7" x14ac:dyDescent="0.25">
      <c r="A979" s="21">
        <v>42240</v>
      </c>
      <c r="B979">
        <v>6837</v>
      </c>
      <c r="C979">
        <v>7369</v>
      </c>
      <c r="D979">
        <v>4572</v>
      </c>
      <c r="E979">
        <v>5721</v>
      </c>
      <c r="F979">
        <v>5721</v>
      </c>
      <c r="G979">
        <v>41916100</v>
      </c>
    </row>
    <row r="980" spans="1:7" x14ac:dyDescent="0.25">
      <c r="A980" s="21">
        <v>42241</v>
      </c>
      <c r="B980">
        <v>4320</v>
      </c>
      <c r="C980">
        <v>6690</v>
      </c>
      <c r="D980">
        <v>4268</v>
      </c>
      <c r="E980">
        <v>6628</v>
      </c>
      <c r="F980">
        <v>6628</v>
      </c>
      <c r="G980">
        <v>28821700</v>
      </c>
    </row>
    <row r="981" spans="1:7" x14ac:dyDescent="0.25">
      <c r="A981" s="21">
        <v>42242</v>
      </c>
      <c r="B981">
        <v>5542</v>
      </c>
      <c r="C981">
        <v>6972</v>
      </c>
      <c r="D981">
        <v>5320</v>
      </c>
      <c r="E981">
        <v>5456</v>
      </c>
      <c r="F981">
        <v>5456</v>
      </c>
      <c r="G981">
        <v>35439300</v>
      </c>
    </row>
    <row r="982" spans="1:7" x14ac:dyDescent="0.25">
      <c r="A982" s="21">
        <v>42243</v>
      </c>
      <c r="B982">
        <v>4998</v>
      </c>
      <c r="C982">
        <v>6444</v>
      </c>
      <c r="D982">
        <v>4979</v>
      </c>
      <c r="E982">
        <v>5730</v>
      </c>
      <c r="F982">
        <v>5730</v>
      </c>
      <c r="G982">
        <v>21651200</v>
      </c>
    </row>
    <row r="983" spans="1:7" x14ac:dyDescent="0.25">
      <c r="A983" s="21">
        <v>42244</v>
      </c>
      <c r="B983">
        <v>6120</v>
      </c>
      <c r="C983">
        <v>6888</v>
      </c>
      <c r="D983">
        <v>5932</v>
      </c>
      <c r="E983">
        <v>6296</v>
      </c>
      <c r="F983">
        <v>6296</v>
      </c>
      <c r="G983">
        <v>25158300</v>
      </c>
    </row>
    <row r="984" spans="1:7" x14ac:dyDescent="0.25">
      <c r="A984" s="21">
        <v>42247</v>
      </c>
      <c r="B984">
        <v>6456</v>
      </c>
      <c r="C984">
        <v>6868</v>
      </c>
      <c r="D984">
        <v>6302</v>
      </c>
      <c r="E984">
        <v>6755</v>
      </c>
      <c r="F984">
        <v>6755</v>
      </c>
      <c r="G984">
        <v>17982300</v>
      </c>
    </row>
    <row r="985" spans="1:7" x14ac:dyDescent="0.25">
      <c r="A985" s="21">
        <v>42248</v>
      </c>
      <c r="B985">
        <v>8013</v>
      </c>
      <c r="C985">
        <v>9125</v>
      </c>
      <c r="D985">
        <v>7610</v>
      </c>
      <c r="E985">
        <v>8754</v>
      </c>
      <c r="F985">
        <v>8754</v>
      </c>
      <c r="G985">
        <v>220700</v>
      </c>
    </row>
    <row r="986" spans="1:7" x14ac:dyDescent="0.25">
      <c r="A986" s="21">
        <v>42249</v>
      </c>
      <c r="B986">
        <v>7779</v>
      </c>
      <c r="C986">
        <v>8439</v>
      </c>
      <c r="D986">
        <v>6906</v>
      </c>
      <c r="E986">
        <v>6940</v>
      </c>
      <c r="F986">
        <v>6940</v>
      </c>
      <c r="G986">
        <v>177800</v>
      </c>
    </row>
    <row r="987" spans="1:7" x14ac:dyDescent="0.25">
      <c r="A987" s="21">
        <v>42250</v>
      </c>
      <c r="B987">
        <v>6462</v>
      </c>
      <c r="C987">
        <v>7237</v>
      </c>
      <c r="D987">
        <v>5900</v>
      </c>
      <c r="E987">
        <v>6844</v>
      </c>
      <c r="F987">
        <v>6844</v>
      </c>
      <c r="G987">
        <v>24683500</v>
      </c>
    </row>
    <row r="988" spans="1:7" x14ac:dyDescent="0.25">
      <c r="A988" s="21">
        <v>42251</v>
      </c>
      <c r="B988">
        <v>7498</v>
      </c>
      <c r="C988">
        <v>8150</v>
      </c>
      <c r="D988">
        <v>7157</v>
      </c>
      <c r="E988">
        <v>7842</v>
      </c>
      <c r="F988">
        <v>7842</v>
      </c>
      <c r="G988">
        <v>22850800</v>
      </c>
    </row>
    <row r="989" spans="1:7" x14ac:dyDescent="0.25">
      <c r="A989" s="21">
        <v>42255</v>
      </c>
      <c r="B989">
        <v>6900</v>
      </c>
      <c r="C989">
        <v>7092</v>
      </c>
      <c r="D989">
        <v>6389</v>
      </c>
      <c r="E989">
        <v>6450</v>
      </c>
      <c r="F989">
        <v>6450</v>
      </c>
      <c r="G989">
        <v>16751300</v>
      </c>
    </row>
    <row r="990" spans="1:7" x14ac:dyDescent="0.25">
      <c r="A990" s="21">
        <v>42256</v>
      </c>
      <c r="B990">
        <v>5750</v>
      </c>
      <c r="C990">
        <v>6814</v>
      </c>
      <c r="D990">
        <v>5725</v>
      </c>
      <c r="E990">
        <v>6728</v>
      </c>
      <c r="F990">
        <v>6728</v>
      </c>
      <c r="G990">
        <v>23197800</v>
      </c>
    </row>
    <row r="991" spans="1:7" x14ac:dyDescent="0.25">
      <c r="A991" s="21">
        <v>42257</v>
      </c>
      <c r="B991">
        <v>7116</v>
      </c>
      <c r="C991">
        <v>7186</v>
      </c>
      <c r="D991">
        <v>6380</v>
      </c>
      <c r="E991">
        <v>6391</v>
      </c>
      <c r="F991">
        <v>6391</v>
      </c>
      <c r="G991">
        <v>217000</v>
      </c>
    </row>
    <row r="992" spans="1:7" x14ac:dyDescent="0.25">
      <c r="A992" s="21">
        <v>42258</v>
      </c>
      <c r="B992">
        <v>6429</v>
      </c>
      <c r="C992">
        <v>6648</v>
      </c>
      <c r="D992">
        <v>6064</v>
      </c>
      <c r="E992">
        <v>6078</v>
      </c>
      <c r="F992">
        <v>6078</v>
      </c>
      <c r="G992">
        <v>138800</v>
      </c>
    </row>
    <row r="993" spans="1:7" x14ac:dyDescent="0.25">
      <c r="A993" s="21">
        <v>42261</v>
      </c>
      <c r="B993">
        <v>6047</v>
      </c>
      <c r="C993">
        <v>6360</v>
      </c>
      <c r="D993">
        <v>6036</v>
      </c>
      <c r="E993">
        <v>6080</v>
      </c>
      <c r="F993">
        <v>6080</v>
      </c>
      <c r="G993">
        <v>10935000</v>
      </c>
    </row>
    <row r="994" spans="1:7" x14ac:dyDescent="0.25">
      <c r="A994" s="21">
        <v>42262</v>
      </c>
      <c r="B994">
        <v>5900</v>
      </c>
      <c r="C994">
        <v>5995</v>
      </c>
      <c r="D994">
        <v>4864</v>
      </c>
      <c r="E994">
        <v>4892</v>
      </c>
      <c r="F994">
        <v>4892</v>
      </c>
      <c r="G994">
        <v>17838800</v>
      </c>
    </row>
    <row r="995" spans="1:7" x14ac:dyDescent="0.25">
      <c r="A995" s="21">
        <v>42263</v>
      </c>
      <c r="B995">
        <v>4516</v>
      </c>
      <c r="C995">
        <v>4826</v>
      </c>
      <c r="D995">
        <v>4261</v>
      </c>
      <c r="E995">
        <v>4298</v>
      </c>
      <c r="F995">
        <v>4298</v>
      </c>
      <c r="G995">
        <v>16881000</v>
      </c>
    </row>
    <row r="996" spans="1:7" x14ac:dyDescent="0.25">
      <c r="A996" s="21">
        <v>42264</v>
      </c>
      <c r="B996">
        <v>4238</v>
      </c>
      <c r="C996">
        <v>4437</v>
      </c>
      <c r="D996">
        <v>3504</v>
      </c>
      <c r="E996">
        <v>4225</v>
      </c>
      <c r="F996">
        <v>4225</v>
      </c>
      <c r="G996">
        <v>25810700</v>
      </c>
    </row>
    <row r="997" spans="1:7" x14ac:dyDescent="0.25">
      <c r="A997" s="21">
        <v>42265</v>
      </c>
      <c r="B997">
        <v>5080</v>
      </c>
      <c r="C997">
        <v>5427</v>
      </c>
      <c r="D997">
        <v>4733</v>
      </c>
      <c r="E997">
        <v>5291</v>
      </c>
      <c r="F997">
        <v>5291</v>
      </c>
      <c r="G997">
        <v>23039100</v>
      </c>
    </row>
    <row r="998" spans="1:7" x14ac:dyDescent="0.25">
      <c r="A998" s="21">
        <v>42268</v>
      </c>
      <c r="B998">
        <v>4991</v>
      </c>
      <c r="C998">
        <v>5114</v>
      </c>
      <c r="D998">
        <v>4588</v>
      </c>
      <c r="E998">
        <v>4614</v>
      </c>
      <c r="F998">
        <v>4614</v>
      </c>
      <c r="G998">
        <v>20598200</v>
      </c>
    </row>
    <row r="999" spans="1:7" x14ac:dyDescent="0.25">
      <c r="A999" s="21">
        <v>42269</v>
      </c>
      <c r="B999">
        <v>5043</v>
      </c>
      <c r="C999">
        <v>5570</v>
      </c>
      <c r="D999">
        <v>4900</v>
      </c>
      <c r="E999">
        <v>5094</v>
      </c>
      <c r="F999">
        <v>5094</v>
      </c>
      <c r="G999">
        <v>25019800</v>
      </c>
    </row>
    <row r="1000" spans="1:7" x14ac:dyDescent="0.25">
      <c r="A1000" s="21">
        <v>42270</v>
      </c>
      <c r="B1000">
        <v>5109</v>
      </c>
      <c r="C1000">
        <v>5244</v>
      </c>
      <c r="D1000">
        <v>4764</v>
      </c>
      <c r="E1000">
        <v>4875</v>
      </c>
      <c r="F1000">
        <v>4875</v>
      </c>
      <c r="G1000">
        <v>16938200</v>
      </c>
    </row>
    <row r="1001" spans="1:7" x14ac:dyDescent="0.25">
      <c r="A1001" s="21">
        <v>42271</v>
      </c>
      <c r="B1001">
        <v>5340</v>
      </c>
      <c r="C1001">
        <v>5838</v>
      </c>
      <c r="D1001">
        <v>5051</v>
      </c>
      <c r="E1001">
        <v>5135</v>
      </c>
      <c r="F1001">
        <v>5135</v>
      </c>
      <c r="G1001">
        <v>24338700</v>
      </c>
    </row>
    <row r="1002" spans="1:7" x14ac:dyDescent="0.25">
      <c r="A1002" s="21">
        <v>42272</v>
      </c>
      <c r="B1002">
        <v>4715</v>
      </c>
      <c r="C1002">
        <v>5644</v>
      </c>
      <c r="D1002">
        <v>4691</v>
      </c>
      <c r="E1002">
        <v>5396</v>
      </c>
      <c r="F1002">
        <v>5396</v>
      </c>
      <c r="G1002">
        <v>21045500</v>
      </c>
    </row>
    <row r="1003" spans="1:7" x14ac:dyDescent="0.25">
      <c r="A1003" s="21">
        <v>42275</v>
      </c>
      <c r="B1003">
        <v>5776</v>
      </c>
      <c r="C1003">
        <v>6450</v>
      </c>
      <c r="D1003">
        <v>5669</v>
      </c>
      <c r="E1003">
        <v>6150</v>
      </c>
      <c r="F1003">
        <v>6150</v>
      </c>
      <c r="G1003">
        <v>23551300</v>
      </c>
    </row>
    <row r="1004" spans="1:7" x14ac:dyDescent="0.25">
      <c r="A1004" s="21">
        <v>42276</v>
      </c>
      <c r="B1004">
        <v>6004</v>
      </c>
      <c r="C1004">
        <v>6464</v>
      </c>
      <c r="D1004">
        <v>5701</v>
      </c>
      <c r="E1004">
        <v>6160</v>
      </c>
      <c r="F1004">
        <v>6160</v>
      </c>
      <c r="G1004">
        <v>21884000</v>
      </c>
    </row>
    <row r="1005" spans="1:7" x14ac:dyDescent="0.25">
      <c r="A1005" s="21">
        <v>42277</v>
      </c>
      <c r="B1005">
        <v>5635</v>
      </c>
      <c r="C1005">
        <v>5951</v>
      </c>
      <c r="D1005">
        <v>5506</v>
      </c>
      <c r="E1005">
        <v>5596</v>
      </c>
      <c r="F1005">
        <v>5596</v>
      </c>
      <c r="G1005">
        <v>15340200</v>
      </c>
    </row>
    <row r="1006" spans="1:7" x14ac:dyDescent="0.25">
      <c r="A1006" s="21">
        <v>42278</v>
      </c>
      <c r="B1006">
        <v>5626</v>
      </c>
      <c r="C1006">
        <v>5986</v>
      </c>
      <c r="D1006">
        <v>5465</v>
      </c>
      <c r="E1006">
        <v>5478</v>
      </c>
      <c r="F1006">
        <v>5478</v>
      </c>
      <c r="G1006">
        <v>137900</v>
      </c>
    </row>
    <row r="1007" spans="1:7" x14ac:dyDescent="0.25">
      <c r="A1007" s="21">
        <v>42279</v>
      </c>
      <c r="B1007">
        <v>5860</v>
      </c>
      <c r="C1007">
        <v>5973</v>
      </c>
      <c r="D1007">
        <v>4900</v>
      </c>
      <c r="E1007">
        <v>4900</v>
      </c>
      <c r="F1007">
        <v>4900</v>
      </c>
      <c r="G1007">
        <v>202600</v>
      </c>
    </row>
    <row r="1008" spans="1:7" x14ac:dyDescent="0.25">
      <c r="A1008" s="21">
        <v>42282</v>
      </c>
      <c r="B1008">
        <v>4699</v>
      </c>
      <c r="C1008">
        <v>4724</v>
      </c>
      <c r="D1008">
        <v>4289</v>
      </c>
      <c r="E1008">
        <v>4353</v>
      </c>
      <c r="F1008">
        <v>4353</v>
      </c>
      <c r="G1008">
        <v>125900</v>
      </c>
    </row>
    <row r="1009" spans="1:7" x14ac:dyDescent="0.25">
      <c r="A1009" s="21">
        <v>42283</v>
      </c>
      <c r="B1009">
        <v>4313</v>
      </c>
      <c r="C1009">
        <v>4578</v>
      </c>
      <c r="D1009">
        <v>4191</v>
      </c>
      <c r="E1009">
        <v>4447</v>
      </c>
      <c r="F1009">
        <v>4447</v>
      </c>
      <c r="G1009">
        <v>150900</v>
      </c>
    </row>
    <row r="1010" spans="1:7" x14ac:dyDescent="0.25">
      <c r="A1010" s="21">
        <v>42284</v>
      </c>
      <c r="B1010">
        <v>4330</v>
      </c>
      <c r="C1010">
        <v>4529</v>
      </c>
      <c r="D1010">
        <v>4191</v>
      </c>
      <c r="E1010">
        <v>4222</v>
      </c>
      <c r="F1010">
        <v>4222</v>
      </c>
      <c r="G1010">
        <v>153200</v>
      </c>
    </row>
    <row r="1011" spans="1:7" x14ac:dyDescent="0.25">
      <c r="A1011" s="21">
        <v>42285</v>
      </c>
      <c r="B1011">
        <v>4195</v>
      </c>
      <c r="C1011">
        <v>4286</v>
      </c>
      <c r="D1011">
        <v>3712</v>
      </c>
      <c r="E1011">
        <v>3820</v>
      </c>
      <c r="F1011">
        <v>3820</v>
      </c>
      <c r="G1011">
        <v>168500</v>
      </c>
    </row>
    <row r="1012" spans="1:7" x14ac:dyDescent="0.25">
      <c r="A1012" s="21">
        <v>42286</v>
      </c>
      <c r="B1012">
        <v>3780</v>
      </c>
      <c r="C1012">
        <v>4039</v>
      </c>
      <c r="D1012">
        <v>3704</v>
      </c>
      <c r="E1012">
        <v>3811</v>
      </c>
      <c r="F1012">
        <v>3811</v>
      </c>
      <c r="G1012">
        <v>145000</v>
      </c>
    </row>
    <row r="1013" spans="1:7" x14ac:dyDescent="0.25">
      <c r="A1013" s="21">
        <v>42289</v>
      </c>
      <c r="B1013">
        <v>3792</v>
      </c>
      <c r="C1013">
        <v>3861</v>
      </c>
      <c r="D1013">
        <v>3275</v>
      </c>
      <c r="E1013">
        <v>3352</v>
      </c>
      <c r="F1013">
        <v>3352</v>
      </c>
      <c r="G1013">
        <v>148600</v>
      </c>
    </row>
    <row r="1014" spans="1:7" x14ac:dyDescent="0.25">
      <c r="A1014" s="21">
        <v>42290</v>
      </c>
      <c r="B1014">
        <v>3484</v>
      </c>
      <c r="C1014">
        <v>3714</v>
      </c>
      <c r="D1014">
        <v>3246</v>
      </c>
      <c r="E1014">
        <v>3669</v>
      </c>
      <c r="F1014">
        <v>3669</v>
      </c>
      <c r="G1014">
        <v>201300</v>
      </c>
    </row>
    <row r="1015" spans="1:7" x14ac:dyDescent="0.25">
      <c r="A1015" s="21">
        <v>42291</v>
      </c>
      <c r="B1015">
        <v>3740</v>
      </c>
      <c r="C1015">
        <v>4016</v>
      </c>
      <c r="D1015">
        <v>3595</v>
      </c>
      <c r="E1015">
        <v>3821</v>
      </c>
      <c r="F1015">
        <v>3821</v>
      </c>
      <c r="G1015">
        <v>217500</v>
      </c>
    </row>
    <row r="1016" spans="1:7" x14ac:dyDescent="0.25">
      <c r="A1016" s="21">
        <v>42292</v>
      </c>
      <c r="B1016">
        <v>3665</v>
      </c>
      <c r="C1016">
        <v>3734</v>
      </c>
      <c r="D1016">
        <v>3237</v>
      </c>
      <c r="E1016">
        <v>3283</v>
      </c>
      <c r="F1016">
        <v>3283</v>
      </c>
      <c r="G1016">
        <v>167500</v>
      </c>
    </row>
    <row r="1017" spans="1:7" x14ac:dyDescent="0.25">
      <c r="A1017" s="21">
        <v>42293</v>
      </c>
      <c r="B1017">
        <v>3157</v>
      </c>
      <c r="C1017">
        <v>3439</v>
      </c>
      <c r="D1017">
        <v>3151</v>
      </c>
      <c r="E1017">
        <v>3192</v>
      </c>
      <c r="F1017">
        <v>3192</v>
      </c>
      <c r="G1017">
        <v>171800</v>
      </c>
    </row>
    <row r="1018" spans="1:7" x14ac:dyDescent="0.25">
      <c r="A1018" s="21">
        <v>42296</v>
      </c>
      <c r="B1018">
        <v>3214</v>
      </c>
      <c r="C1018">
        <v>3235</v>
      </c>
      <c r="D1018">
        <v>2744</v>
      </c>
      <c r="E1018">
        <v>2758</v>
      </c>
      <c r="F1018">
        <v>2758</v>
      </c>
      <c r="G1018">
        <v>215100</v>
      </c>
    </row>
    <row r="1019" spans="1:7" x14ac:dyDescent="0.25">
      <c r="A1019" s="21">
        <v>42297</v>
      </c>
      <c r="B1019">
        <v>2807</v>
      </c>
      <c r="C1019">
        <v>3040</v>
      </c>
      <c r="D1019">
        <v>2723</v>
      </c>
      <c r="E1019">
        <v>2943</v>
      </c>
      <c r="F1019">
        <v>2943</v>
      </c>
      <c r="G1019">
        <v>185900</v>
      </c>
    </row>
    <row r="1020" spans="1:7" x14ac:dyDescent="0.25">
      <c r="A1020" s="21">
        <v>42298</v>
      </c>
      <c r="B1020">
        <v>2872</v>
      </c>
      <c r="C1020">
        <v>3388</v>
      </c>
      <c r="D1020">
        <v>2800</v>
      </c>
      <c r="E1020">
        <v>3350</v>
      </c>
      <c r="F1020">
        <v>3350</v>
      </c>
      <c r="G1020">
        <v>253300</v>
      </c>
    </row>
    <row r="1021" spans="1:7" x14ac:dyDescent="0.25">
      <c r="A1021" s="21">
        <v>42299</v>
      </c>
      <c r="B1021">
        <v>3160</v>
      </c>
      <c r="C1021">
        <v>3167</v>
      </c>
      <c r="D1021">
        <v>2718</v>
      </c>
      <c r="E1021">
        <v>2734</v>
      </c>
      <c r="F1021">
        <v>2734</v>
      </c>
      <c r="G1021">
        <v>23342900</v>
      </c>
    </row>
    <row r="1022" spans="1:7" x14ac:dyDescent="0.25">
      <c r="A1022" s="21">
        <v>42300</v>
      </c>
      <c r="B1022">
        <v>2592</v>
      </c>
      <c r="C1022">
        <v>2878</v>
      </c>
      <c r="D1022">
        <v>2573</v>
      </c>
      <c r="E1022">
        <v>2770</v>
      </c>
      <c r="F1022">
        <v>2770</v>
      </c>
      <c r="G1022">
        <v>22621700</v>
      </c>
    </row>
    <row r="1023" spans="1:7" x14ac:dyDescent="0.25">
      <c r="A1023" s="21">
        <v>42303</v>
      </c>
      <c r="B1023">
        <v>2850</v>
      </c>
      <c r="C1023">
        <v>2965</v>
      </c>
      <c r="D1023">
        <v>2773</v>
      </c>
      <c r="E1023">
        <v>2951</v>
      </c>
      <c r="F1023">
        <v>2951</v>
      </c>
      <c r="G1023">
        <v>15785100</v>
      </c>
    </row>
    <row r="1024" spans="1:7" x14ac:dyDescent="0.25">
      <c r="A1024" s="21">
        <v>42304</v>
      </c>
      <c r="B1024">
        <v>3027</v>
      </c>
      <c r="C1024">
        <v>3040</v>
      </c>
      <c r="D1024">
        <v>2811</v>
      </c>
      <c r="E1024">
        <v>2832</v>
      </c>
      <c r="F1024">
        <v>2832</v>
      </c>
      <c r="G1024">
        <v>18110400</v>
      </c>
    </row>
    <row r="1025" spans="1:7" x14ac:dyDescent="0.25">
      <c r="A1025" s="21">
        <v>42305</v>
      </c>
      <c r="B1025">
        <v>2819</v>
      </c>
      <c r="C1025">
        <v>2998</v>
      </c>
      <c r="D1025">
        <v>2655</v>
      </c>
      <c r="E1025">
        <v>2668</v>
      </c>
      <c r="F1025">
        <v>2668</v>
      </c>
      <c r="G1025">
        <v>23447400</v>
      </c>
    </row>
    <row r="1026" spans="1:7" x14ac:dyDescent="0.25">
      <c r="A1026" s="21">
        <v>42306</v>
      </c>
      <c r="B1026">
        <v>2753</v>
      </c>
      <c r="C1026">
        <v>2843</v>
      </c>
      <c r="D1026">
        <v>2686</v>
      </c>
      <c r="E1026">
        <v>2737</v>
      </c>
      <c r="F1026">
        <v>2737</v>
      </c>
      <c r="G1026">
        <v>16972700</v>
      </c>
    </row>
    <row r="1027" spans="1:7" x14ac:dyDescent="0.25">
      <c r="A1027" s="21">
        <v>42307</v>
      </c>
      <c r="B1027">
        <v>2759</v>
      </c>
      <c r="C1027">
        <v>2835</v>
      </c>
      <c r="D1027">
        <v>2675</v>
      </c>
      <c r="E1027">
        <v>2821</v>
      </c>
      <c r="F1027">
        <v>2821</v>
      </c>
      <c r="G1027">
        <v>157800</v>
      </c>
    </row>
    <row r="1028" spans="1:7" x14ac:dyDescent="0.25">
      <c r="A1028" s="21">
        <v>42310</v>
      </c>
      <c r="B1028">
        <v>2812</v>
      </c>
      <c r="C1028">
        <v>2830</v>
      </c>
      <c r="D1028">
        <v>2490</v>
      </c>
      <c r="E1028">
        <v>2531</v>
      </c>
      <c r="F1028">
        <v>2531</v>
      </c>
      <c r="G1028">
        <v>191900</v>
      </c>
    </row>
    <row r="1029" spans="1:7" x14ac:dyDescent="0.25">
      <c r="A1029" s="21">
        <v>42311</v>
      </c>
      <c r="B1029">
        <v>2600</v>
      </c>
      <c r="C1029">
        <v>2670</v>
      </c>
      <c r="D1029">
        <v>2510</v>
      </c>
      <c r="E1029">
        <v>2650</v>
      </c>
      <c r="F1029">
        <v>2650</v>
      </c>
      <c r="G1029">
        <v>13944700</v>
      </c>
    </row>
    <row r="1030" spans="1:7" x14ac:dyDescent="0.25">
      <c r="A1030" s="21">
        <v>42312</v>
      </c>
      <c r="B1030">
        <v>2602</v>
      </c>
      <c r="C1030">
        <v>2863</v>
      </c>
      <c r="D1030">
        <v>2580</v>
      </c>
      <c r="E1030">
        <v>2806</v>
      </c>
      <c r="F1030">
        <v>2806</v>
      </c>
      <c r="G1030">
        <v>22778500</v>
      </c>
    </row>
    <row r="1031" spans="1:7" x14ac:dyDescent="0.25">
      <c r="A1031" s="21">
        <v>42313</v>
      </c>
      <c r="B1031">
        <v>2803</v>
      </c>
      <c r="C1031">
        <v>2905</v>
      </c>
      <c r="D1031">
        <v>2668</v>
      </c>
      <c r="E1031">
        <v>2691</v>
      </c>
      <c r="F1031">
        <v>2691</v>
      </c>
      <c r="G1031">
        <v>212800</v>
      </c>
    </row>
    <row r="1032" spans="1:7" x14ac:dyDescent="0.25">
      <c r="A1032" s="21">
        <v>42314</v>
      </c>
      <c r="B1032">
        <v>2696</v>
      </c>
      <c r="C1032">
        <v>2819</v>
      </c>
      <c r="D1032">
        <v>2570</v>
      </c>
      <c r="E1032">
        <v>2577</v>
      </c>
      <c r="F1032">
        <v>2577</v>
      </c>
      <c r="G1032">
        <v>222900</v>
      </c>
    </row>
    <row r="1033" spans="1:7" x14ac:dyDescent="0.25">
      <c r="A1033" s="21">
        <v>42317</v>
      </c>
      <c r="B1033">
        <v>2599</v>
      </c>
      <c r="C1033">
        <v>2932</v>
      </c>
      <c r="D1033">
        <v>2577</v>
      </c>
      <c r="E1033">
        <v>2840</v>
      </c>
      <c r="F1033">
        <v>2840</v>
      </c>
      <c r="G1033">
        <v>259800</v>
      </c>
    </row>
    <row r="1034" spans="1:7" x14ac:dyDescent="0.25">
      <c r="A1034" s="21">
        <v>42318</v>
      </c>
      <c r="B1034">
        <v>2910</v>
      </c>
      <c r="C1034">
        <v>2938</v>
      </c>
      <c r="D1034">
        <v>2650</v>
      </c>
      <c r="E1034">
        <v>2680</v>
      </c>
      <c r="F1034">
        <v>2680</v>
      </c>
      <c r="G1034">
        <v>180000</v>
      </c>
    </row>
    <row r="1035" spans="1:7" x14ac:dyDescent="0.25">
      <c r="A1035" s="21">
        <v>42319</v>
      </c>
      <c r="B1035">
        <v>2639</v>
      </c>
      <c r="C1035">
        <v>2800</v>
      </c>
      <c r="D1035">
        <v>2627</v>
      </c>
      <c r="E1035">
        <v>2795</v>
      </c>
      <c r="F1035">
        <v>2795</v>
      </c>
      <c r="G1035">
        <v>168700</v>
      </c>
    </row>
    <row r="1036" spans="1:7" x14ac:dyDescent="0.25">
      <c r="A1036" s="21">
        <v>42320</v>
      </c>
      <c r="B1036">
        <v>2950</v>
      </c>
      <c r="C1036">
        <v>3308</v>
      </c>
      <c r="D1036">
        <v>2879</v>
      </c>
      <c r="E1036">
        <v>3298</v>
      </c>
      <c r="F1036">
        <v>3298</v>
      </c>
      <c r="G1036">
        <v>284500</v>
      </c>
    </row>
    <row r="1037" spans="1:7" x14ac:dyDescent="0.25">
      <c r="A1037" s="21">
        <v>42321</v>
      </c>
      <c r="B1037">
        <v>3328</v>
      </c>
      <c r="C1037">
        <v>3776</v>
      </c>
      <c r="D1037">
        <v>3275</v>
      </c>
      <c r="E1037">
        <v>3741</v>
      </c>
      <c r="F1037">
        <v>3741</v>
      </c>
      <c r="G1037">
        <v>478500</v>
      </c>
    </row>
    <row r="1038" spans="1:7" x14ac:dyDescent="0.25">
      <c r="A1038" s="21">
        <v>42324</v>
      </c>
      <c r="B1038">
        <v>3725</v>
      </c>
      <c r="C1038">
        <v>3780</v>
      </c>
      <c r="D1038">
        <v>2968</v>
      </c>
      <c r="E1038">
        <v>2992</v>
      </c>
      <c r="F1038">
        <v>2992</v>
      </c>
      <c r="G1038">
        <v>329000</v>
      </c>
    </row>
    <row r="1039" spans="1:7" x14ac:dyDescent="0.25">
      <c r="A1039" s="21">
        <v>42325</v>
      </c>
      <c r="B1039">
        <v>2912</v>
      </c>
      <c r="C1039">
        <v>3425</v>
      </c>
      <c r="D1039">
        <v>2886</v>
      </c>
      <c r="E1039">
        <v>3308</v>
      </c>
      <c r="F1039">
        <v>3308</v>
      </c>
      <c r="G1039">
        <v>357500</v>
      </c>
    </row>
    <row r="1040" spans="1:7" x14ac:dyDescent="0.25">
      <c r="A1040" s="21">
        <v>42326</v>
      </c>
      <c r="B1040">
        <v>3189</v>
      </c>
      <c r="C1040">
        <v>3206</v>
      </c>
      <c r="D1040">
        <v>2880</v>
      </c>
      <c r="E1040">
        <v>2892</v>
      </c>
      <c r="F1040">
        <v>2892</v>
      </c>
      <c r="G1040">
        <v>255600</v>
      </c>
    </row>
    <row r="1041" spans="1:7" x14ac:dyDescent="0.25">
      <c r="A1041" s="21">
        <v>42327</v>
      </c>
      <c r="B1041">
        <v>2948</v>
      </c>
      <c r="C1041">
        <v>3166</v>
      </c>
      <c r="D1041">
        <v>2920</v>
      </c>
      <c r="E1041">
        <v>3090</v>
      </c>
      <c r="F1041">
        <v>3090</v>
      </c>
      <c r="G1041">
        <v>203800</v>
      </c>
    </row>
    <row r="1042" spans="1:7" x14ac:dyDescent="0.25">
      <c r="A1042" s="21">
        <v>42328</v>
      </c>
      <c r="B1042">
        <v>2902</v>
      </c>
      <c r="C1042">
        <v>2943</v>
      </c>
      <c r="D1042">
        <v>2815</v>
      </c>
      <c r="E1042">
        <v>2889</v>
      </c>
      <c r="F1042">
        <v>2889</v>
      </c>
      <c r="G1042">
        <v>218900</v>
      </c>
    </row>
    <row r="1043" spans="1:7" x14ac:dyDescent="0.25">
      <c r="A1043" s="21">
        <v>42331</v>
      </c>
      <c r="B1043">
        <v>2850</v>
      </c>
      <c r="C1043">
        <v>2908</v>
      </c>
      <c r="D1043">
        <v>2701</v>
      </c>
      <c r="E1043">
        <v>2734</v>
      </c>
      <c r="F1043">
        <v>2734</v>
      </c>
      <c r="G1043">
        <v>209900</v>
      </c>
    </row>
    <row r="1044" spans="1:7" x14ac:dyDescent="0.25">
      <c r="A1044" s="21">
        <v>42332</v>
      </c>
      <c r="B1044">
        <v>2881</v>
      </c>
      <c r="C1044">
        <v>2944</v>
      </c>
      <c r="D1044">
        <v>2700</v>
      </c>
      <c r="E1044">
        <v>2758</v>
      </c>
      <c r="F1044">
        <v>2758</v>
      </c>
      <c r="G1044">
        <v>250500</v>
      </c>
    </row>
    <row r="1045" spans="1:7" x14ac:dyDescent="0.25">
      <c r="A1045" s="21">
        <v>42333</v>
      </c>
      <c r="B1045">
        <v>2740</v>
      </c>
      <c r="C1045">
        <v>2789</v>
      </c>
      <c r="D1045">
        <v>2645</v>
      </c>
      <c r="E1045">
        <v>2675</v>
      </c>
      <c r="F1045">
        <v>2675</v>
      </c>
      <c r="G1045">
        <v>153100</v>
      </c>
    </row>
    <row r="1046" spans="1:7" x14ac:dyDescent="0.25">
      <c r="A1046" s="21">
        <v>42335</v>
      </c>
      <c r="B1046">
        <v>2655</v>
      </c>
      <c r="C1046">
        <v>2735</v>
      </c>
      <c r="D1046">
        <v>2645</v>
      </c>
      <c r="E1046">
        <v>2718</v>
      </c>
      <c r="F1046">
        <v>2718</v>
      </c>
      <c r="G1046">
        <v>85000</v>
      </c>
    </row>
    <row r="1047" spans="1:7" x14ac:dyDescent="0.25">
      <c r="A1047" s="21">
        <v>42338</v>
      </c>
      <c r="B1047">
        <v>2679</v>
      </c>
      <c r="C1047">
        <v>2750</v>
      </c>
      <c r="D1047">
        <v>2647</v>
      </c>
      <c r="E1047">
        <v>2687</v>
      </c>
      <c r="F1047">
        <v>2687</v>
      </c>
      <c r="G1047">
        <v>188100</v>
      </c>
    </row>
    <row r="1048" spans="1:7" x14ac:dyDescent="0.25">
      <c r="A1048" s="21">
        <v>42339</v>
      </c>
      <c r="B1048">
        <v>2616</v>
      </c>
      <c r="C1048">
        <v>2667</v>
      </c>
      <c r="D1048">
        <v>2450</v>
      </c>
      <c r="E1048">
        <v>2464</v>
      </c>
      <c r="F1048">
        <v>2464</v>
      </c>
      <c r="G1048">
        <v>215100</v>
      </c>
    </row>
    <row r="1049" spans="1:7" x14ac:dyDescent="0.25">
      <c r="A1049" s="21">
        <v>42340</v>
      </c>
      <c r="B1049">
        <v>2467</v>
      </c>
      <c r="C1049">
        <v>2680</v>
      </c>
      <c r="D1049">
        <v>2383</v>
      </c>
      <c r="E1049">
        <v>2646</v>
      </c>
      <c r="F1049">
        <v>2646</v>
      </c>
      <c r="G1049">
        <v>287600</v>
      </c>
    </row>
    <row r="1050" spans="1:7" x14ac:dyDescent="0.25">
      <c r="A1050" s="21">
        <v>42341</v>
      </c>
      <c r="B1050">
        <v>2555</v>
      </c>
      <c r="C1050">
        <v>3150</v>
      </c>
      <c r="D1050">
        <v>2525</v>
      </c>
      <c r="E1050">
        <v>3020</v>
      </c>
      <c r="F1050">
        <v>3020</v>
      </c>
      <c r="G1050">
        <v>448100</v>
      </c>
    </row>
    <row r="1051" spans="1:7" x14ac:dyDescent="0.25">
      <c r="A1051" s="21">
        <v>42342</v>
      </c>
      <c r="B1051">
        <v>2849</v>
      </c>
      <c r="C1051">
        <v>2900</v>
      </c>
      <c r="D1051">
        <v>2475</v>
      </c>
      <c r="E1051">
        <v>2477</v>
      </c>
      <c r="F1051">
        <v>2477</v>
      </c>
      <c r="G1051">
        <v>337500</v>
      </c>
    </row>
    <row r="1052" spans="1:7" x14ac:dyDescent="0.25">
      <c r="A1052" s="21">
        <v>42345</v>
      </c>
      <c r="B1052">
        <v>2492</v>
      </c>
      <c r="C1052">
        <v>2770</v>
      </c>
      <c r="D1052">
        <v>2489</v>
      </c>
      <c r="E1052">
        <v>2598</v>
      </c>
      <c r="F1052">
        <v>2598</v>
      </c>
      <c r="G1052">
        <v>266200</v>
      </c>
    </row>
    <row r="1053" spans="1:7" x14ac:dyDescent="0.25">
      <c r="A1053" s="21">
        <v>42346</v>
      </c>
      <c r="B1053">
        <v>2811</v>
      </c>
      <c r="C1053">
        <v>2881</v>
      </c>
      <c r="D1053">
        <v>2635</v>
      </c>
      <c r="E1053">
        <v>2755</v>
      </c>
      <c r="F1053">
        <v>2755</v>
      </c>
      <c r="G1053">
        <v>340800</v>
      </c>
    </row>
    <row r="1054" spans="1:7" x14ac:dyDescent="0.25">
      <c r="A1054" s="21">
        <v>42347</v>
      </c>
      <c r="B1054">
        <v>2820</v>
      </c>
      <c r="C1054">
        <v>3148</v>
      </c>
      <c r="D1054">
        <v>2620</v>
      </c>
      <c r="E1054">
        <v>2981</v>
      </c>
      <c r="F1054">
        <v>2981</v>
      </c>
      <c r="G1054">
        <v>440200</v>
      </c>
    </row>
    <row r="1055" spans="1:7" x14ac:dyDescent="0.25">
      <c r="A1055" s="21">
        <v>42348</v>
      </c>
      <c r="B1055">
        <v>3012</v>
      </c>
      <c r="C1055">
        <v>3127</v>
      </c>
      <c r="D1055">
        <v>2841</v>
      </c>
      <c r="E1055">
        <v>3057</v>
      </c>
      <c r="F1055">
        <v>3057</v>
      </c>
      <c r="G1055">
        <v>312200</v>
      </c>
    </row>
    <row r="1056" spans="1:7" x14ac:dyDescent="0.25">
      <c r="A1056" s="21">
        <v>42349</v>
      </c>
      <c r="B1056">
        <v>3380</v>
      </c>
      <c r="C1056">
        <v>4111</v>
      </c>
      <c r="D1056">
        <v>3312</v>
      </c>
      <c r="E1056">
        <v>3981</v>
      </c>
      <c r="F1056">
        <v>3981</v>
      </c>
      <c r="G1056">
        <v>52919200</v>
      </c>
    </row>
    <row r="1057" spans="1:7" x14ac:dyDescent="0.25">
      <c r="A1057" s="21">
        <v>42352</v>
      </c>
      <c r="B1057">
        <v>3909</v>
      </c>
      <c r="C1057">
        <v>4309</v>
      </c>
      <c r="D1057">
        <v>3325</v>
      </c>
      <c r="E1057">
        <v>3389</v>
      </c>
      <c r="F1057">
        <v>3389</v>
      </c>
      <c r="G1057">
        <v>47841400</v>
      </c>
    </row>
    <row r="1058" spans="1:7" x14ac:dyDescent="0.25">
      <c r="A1058" s="21">
        <v>42353</v>
      </c>
      <c r="B1058">
        <v>3165</v>
      </c>
      <c r="C1058">
        <v>3386</v>
      </c>
      <c r="D1058">
        <v>3021</v>
      </c>
      <c r="E1058">
        <v>3116</v>
      </c>
      <c r="F1058">
        <v>3116</v>
      </c>
      <c r="G1058">
        <v>298900</v>
      </c>
    </row>
    <row r="1059" spans="1:7" x14ac:dyDescent="0.25">
      <c r="A1059" s="21">
        <v>42354</v>
      </c>
      <c r="B1059">
        <v>2892</v>
      </c>
      <c r="C1059">
        <v>3039</v>
      </c>
      <c r="D1059">
        <v>2590</v>
      </c>
      <c r="E1059">
        <v>2693</v>
      </c>
      <c r="F1059">
        <v>2693</v>
      </c>
      <c r="G1059">
        <v>288600</v>
      </c>
    </row>
    <row r="1060" spans="1:7" x14ac:dyDescent="0.25">
      <c r="A1060" s="21">
        <v>42355</v>
      </c>
      <c r="B1060">
        <v>2659</v>
      </c>
      <c r="C1060">
        <v>2990</v>
      </c>
      <c r="D1060">
        <v>2657</v>
      </c>
      <c r="E1060">
        <v>2921</v>
      </c>
      <c r="F1060">
        <v>2921</v>
      </c>
      <c r="G1060">
        <v>290600</v>
      </c>
    </row>
    <row r="1061" spans="1:7" x14ac:dyDescent="0.25">
      <c r="A1061" s="21">
        <v>42356</v>
      </c>
      <c r="B1061">
        <v>3116</v>
      </c>
      <c r="C1061">
        <v>3452</v>
      </c>
      <c r="D1061">
        <v>3048</v>
      </c>
      <c r="E1061">
        <v>3395</v>
      </c>
      <c r="F1061">
        <v>3395</v>
      </c>
      <c r="G1061">
        <v>46838600</v>
      </c>
    </row>
    <row r="1062" spans="1:7" x14ac:dyDescent="0.25">
      <c r="A1062" s="21">
        <v>42359</v>
      </c>
      <c r="B1062">
        <v>3130</v>
      </c>
      <c r="C1062">
        <v>3394</v>
      </c>
      <c r="D1062">
        <v>3064</v>
      </c>
      <c r="E1062">
        <v>3076</v>
      </c>
      <c r="F1062">
        <v>3076</v>
      </c>
      <c r="G1062">
        <v>32237800</v>
      </c>
    </row>
    <row r="1063" spans="1:7" x14ac:dyDescent="0.25">
      <c r="A1063" s="21">
        <v>42360</v>
      </c>
      <c r="B1063">
        <v>2861</v>
      </c>
      <c r="C1063">
        <v>2945</v>
      </c>
      <c r="D1063">
        <v>2702</v>
      </c>
      <c r="E1063">
        <v>2765</v>
      </c>
      <c r="F1063">
        <v>2765</v>
      </c>
      <c r="G1063">
        <v>22620800</v>
      </c>
    </row>
    <row r="1064" spans="1:7" x14ac:dyDescent="0.25">
      <c r="A1064" s="21">
        <v>42361</v>
      </c>
      <c r="B1064">
        <v>2627</v>
      </c>
      <c r="C1064">
        <v>2749</v>
      </c>
      <c r="D1064">
        <v>2588</v>
      </c>
      <c r="E1064">
        <v>2630</v>
      </c>
      <c r="F1064">
        <v>2630</v>
      </c>
      <c r="G1064">
        <v>20802200</v>
      </c>
    </row>
    <row r="1065" spans="1:7" x14ac:dyDescent="0.25">
      <c r="A1065" s="21">
        <v>42362</v>
      </c>
      <c r="B1065">
        <v>2670</v>
      </c>
      <c r="C1065">
        <v>2740</v>
      </c>
      <c r="D1065">
        <v>2644</v>
      </c>
      <c r="E1065">
        <v>2722</v>
      </c>
      <c r="F1065">
        <v>2722</v>
      </c>
      <c r="G1065">
        <v>8874400</v>
      </c>
    </row>
    <row r="1066" spans="1:7" x14ac:dyDescent="0.25">
      <c r="A1066" s="21">
        <v>42366</v>
      </c>
      <c r="B1066">
        <v>2820</v>
      </c>
      <c r="C1066">
        <v>2926</v>
      </c>
      <c r="D1066">
        <v>2653</v>
      </c>
      <c r="E1066">
        <v>2657</v>
      </c>
      <c r="F1066">
        <v>2657</v>
      </c>
      <c r="G1066">
        <v>22621100</v>
      </c>
    </row>
    <row r="1067" spans="1:7" x14ac:dyDescent="0.25">
      <c r="A1067" s="21">
        <v>42367</v>
      </c>
      <c r="B1067">
        <v>2580</v>
      </c>
      <c r="C1067">
        <v>2625</v>
      </c>
      <c r="D1067">
        <v>2537</v>
      </c>
      <c r="E1067">
        <v>2571</v>
      </c>
      <c r="F1067">
        <v>2571</v>
      </c>
      <c r="G1067">
        <v>187200</v>
      </c>
    </row>
    <row r="1068" spans="1:7" x14ac:dyDescent="0.25">
      <c r="A1068" s="21">
        <v>42368</v>
      </c>
      <c r="B1068">
        <v>2631</v>
      </c>
      <c r="C1068">
        <v>2739</v>
      </c>
      <c r="D1068">
        <v>2615</v>
      </c>
      <c r="E1068">
        <v>2718</v>
      </c>
      <c r="F1068">
        <v>2718</v>
      </c>
      <c r="G1068">
        <v>18651000</v>
      </c>
    </row>
    <row r="1069" spans="1:7" x14ac:dyDescent="0.25">
      <c r="A1069" s="21">
        <v>42369</v>
      </c>
      <c r="B1069">
        <v>2787</v>
      </c>
      <c r="C1069">
        <v>2850</v>
      </c>
      <c r="D1069">
        <v>2689</v>
      </c>
      <c r="E1069">
        <v>2835</v>
      </c>
      <c r="F1069">
        <v>2835</v>
      </c>
      <c r="G1069">
        <v>27407700</v>
      </c>
    </row>
    <row r="1070" spans="1:7" x14ac:dyDescent="0.25">
      <c r="A1070" s="21">
        <v>42373</v>
      </c>
      <c r="B1070">
        <v>3293</v>
      </c>
      <c r="C1070">
        <v>3483</v>
      </c>
      <c r="D1070">
        <v>3175</v>
      </c>
      <c r="E1070">
        <v>3196</v>
      </c>
      <c r="F1070">
        <v>3196</v>
      </c>
      <c r="G1070">
        <v>43193800</v>
      </c>
    </row>
    <row r="1071" spans="1:7" x14ac:dyDescent="0.25">
      <c r="A1071" s="21">
        <v>42374</v>
      </c>
      <c r="B1071">
        <v>3065</v>
      </c>
      <c r="C1071">
        <v>3259</v>
      </c>
      <c r="D1071">
        <v>2953</v>
      </c>
      <c r="E1071">
        <v>3013</v>
      </c>
      <c r="F1071">
        <v>3013</v>
      </c>
      <c r="G1071">
        <v>31845800</v>
      </c>
    </row>
    <row r="1072" spans="1:7" x14ac:dyDescent="0.25">
      <c r="A1072" s="21">
        <v>42375</v>
      </c>
      <c r="B1072">
        <v>3409</v>
      </c>
      <c r="C1072">
        <v>3411</v>
      </c>
      <c r="D1072">
        <v>3173</v>
      </c>
      <c r="E1072">
        <v>3193</v>
      </c>
      <c r="F1072">
        <v>3193</v>
      </c>
      <c r="G1072">
        <v>36212800</v>
      </c>
    </row>
    <row r="1073" spans="1:7" x14ac:dyDescent="0.25">
      <c r="A1073" s="21">
        <v>42376</v>
      </c>
      <c r="B1073">
        <v>3623</v>
      </c>
      <c r="C1073">
        <v>3986</v>
      </c>
      <c r="D1073">
        <v>3454</v>
      </c>
      <c r="E1073">
        <v>3884</v>
      </c>
      <c r="F1073">
        <v>3884</v>
      </c>
      <c r="G1073">
        <v>47121100</v>
      </c>
    </row>
    <row r="1074" spans="1:7" x14ac:dyDescent="0.25">
      <c r="A1074" s="21">
        <v>42377</v>
      </c>
      <c r="B1074">
        <v>3584</v>
      </c>
      <c r="C1074">
        <v>4397</v>
      </c>
      <c r="D1074">
        <v>3503</v>
      </c>
      <c r="E1074">
        <v>4282</v>
      </c>
      <c r="F1074">
        <v>4282</v>
      </c>
      <c r="G1074">
        <v>48305600</v>
      </c>
    </row>
    <row r="1075" spans="1:7" x14ac:dyDescent="0.25">
      <c r="A1075" s="21">
        <v>42380</v>
      </c>
      <c r="B1075">
        <v>4172</v>
      </c>
      <c r="C1075">
        <v>4944</v>
      </c>
      <c r="D1075">
        <v>3912</v>
      </c>
      <c r="E1075">
        <v>3990</v>
      </c>
      <c r="F1075">
        <v>3990</v>
      </c>
      <c r="G1075">
        <v>53527200</v>
      </c>
    </row>
    <row r="1076" spans="1:7" x14ac:dyDescent="0.25">
      <c r="A1076" s="21">
        <v>42381</v>
      </c>
      <c r="B1076">
        <v>3661</v>
      </c>
      <c r="C1076">
        <v>4134</v>
      </c>
      <c r="D1076">
        <v>3592</v>
      </c>
      <c r="E1076">
        <v>3617</v>
      </c>
      <c r="F1076">
        <v>3617</v>
      </c>
      <c r="G1076">
        <v>414400</v>
      </c>
    </row>
    <row r="1077" spans="1:7" x14ac:dyDescent="0.25">
      <c r="A1077" s="21">
        <v>42382</v>
      </c>
      <c r="B1077">
        <v>3472</v>
      </c>
      <c r="C1077">
        <v>4490</v>
      </c>
      <c r="D1077">
        <v>3454</v>
      </c>
      <c r="E1077">
        <v>4346</v>
      </c>
      <c r="F1077">
        <v>4346</v>
      </c>
      <c r="G1077">
        <v>461500</v>
      </c>
    </row>
    <row r="1078" spans="1:7" x14ac:dyDescent="0.25">
      <c r="A1078" s="21">
        <v>42383</v>
      </c>
      <c r="B1078">
        <v>4259</v>
      </c>
      <c r="C1078">
        <v>4671</v>
      </c>
      <c r="D1078">
        <v>3800</v>
      </c>
      <c r="E1078">
        <v>4006</v>
      </c>
      <c r="F1078">
        <v>4006</v>
      </c>
      <c r="G1078">
        <v>402600</v>
      </c>
    </row>
    <row r="1079" spans="1:7" x14ac:dyDescent="0.25">
      <c r="A1079" s="21">
        <v>42384</v>
      </c>
      <c r="B1079">
        <v>4920</v>
      </c>
      <c r="C1079">
        <v>5139</v>
      </c>
      <c r="D1079">
        <v>4580</v>
      </c>
      <c r="E1079">
        <v>4815</v>
      </c>
      <c r="F1079">
        <v>4815</v>
      </c>
      <c r="G1079">
        <v>36174700</v>
      </c>
    </row>
    <row r="1080" spans="1:7" x14ac:dyDescent="0.25">
      <c r="A1080" s="21">
        <v>42388</v>
      </c>
      <c r="B1080">
        <v>4465</v>
      </c>
      <c r="C1080">
        <v>5280</v>
      </c>
      <c r="D1080">
        <v>4454</v>
      </c>
      <c r="E1080">
        <v>4836</v>
      </c>
      <c r="F1080">
        <v>4836</v>
      </c>
      <c r="G1080">
        <v>40384100</v>
      </c>
    </row>
    <row r="1081" spans="1:7" x14ac:dyDescent="0.25">
      <c r="A1081" s="21">
        <v>42389</v>
      </c>
      <c r="B1081">
        <v>5139</v>
      </c>
      <c r="C1081">
        <v>5900</v>
      </c>
      <c r="D1081">
        <v>4855</v>
      </c>
      <c r="E1081">
        <v>5064</v>
      </c>
      <c r="F1081">
        <v>5064</v>
      </c>
      <c r="G1081">
        <v>46259000</v>
      </c>
    </row>
    <row r="1082" spans="1:7" x14ac:dyDescent="0.25">
      <c r="A1082" s="21">
        <v>42390</v>
      </c>
      <c r="B1082">
        <v>4965</v>
      </c>
      <c r="C1082">
        <v>5469</v>
      </c>
      <c r="D1082">
        <v>4688</v>
      </c>
      <c r="E1082">
        <v>5034</v>
      </c>
      <c r="F1082">
        <v>5034</v>
      </c>
      <c r="G1082">
        <v>38627300</v>
      </c>
    </row>
    <row r="1083" spans="1:7" x14ac:dyDescent="0.25">
      <c r="A1083" s="21">
        <v>42391</v>
      </c>
      <c r="B1083">
        <v>4565</v>
      </c>
      <c r="C1083">
        <v>4668</v>
      </c>
      <c r="D1083">
        <v>4175</v>
      </c>
      <c r="E1083">
        <v>4186</v>
      </c>
      <c r="F1083">
        <v>4186</v>
      </c>
      <c r="G1083">
        <v>20662600</v>
      </c>
    </row>
    <row r="1084" spans="1:7" x14ac:dyDescent="0.25">
      <c r="A1084" s="21">
        <v>42394</v>
      </c>
      <c r="B1084">
        <v>4294</v>
      </c>
      <c r="C1084">
        <v>4634</v>
      </c>
      <c r="D1084">
        <v>4157</v>
      </c>
      <c r="E1084">
        <v>4594</v>
      </c>
      <c r="F1084">
        <v>4594</v>
      </c>
      <c r="G1084">
        <v>20206500</v>
      </c>
    </row>
    <row r="1085" spans="1:7" x14ac:dyDescent="0.25">
      <c r="A1085" s="21">
        <v>42395</v>
      </c>
      <c r="B1085">
        <v>4466</v>
      </c>
      <c r="C1085">
        <v>4583</v>
      </c>
      <c r="D1085">
        <v>4144</v>
      </c>
      <c r="E1085">
        <v>4157</v>
      </c>
      <c r="F1085">
        <v>4157</v>
      </c>
      <c r="G1085">
        <v>22492300</v>
      </c>
    </row>
    <row r="1086" spans="1:7" x14ac:dyDescent="0.25">
      <c r="A1086" s="21">
        <v>42396</v>
      </c>
      <c r="B1086">
        <v>4260</v>
      </c>
      <c r="C1086">
        <v>4622</v>
      </c>
      <c r="D1086">
        <v>3980</v>
      </c>
      <c r="E1086">
        <v>4502</v>
      </c>
      <c r="F1086">
        <v>4502</v>
      </c>
      <c r="G1086">
        <v>334900</v>
      </c>
    </row>
    <row r="1087" spans="1:7" x14ac:dyDescent="0.25">
      <c r="A1087" s="21">
        <v>42397</v>
      </c>
      <c r="B1087">
        <v>4202</v>
      </c>
      <c r="C1087">
        <v>4595</v>
      </c>
      <c r="D1087">
        <v>4131</v>
      </c>
      <c r="E1087">
        <v>4201</v>
      </c>
      <c r="F1087">
        <v>4201</v>
      </c>
      <c r="G1087">
        <v>286800</v>
      </c>
    </row>
    <row r="1088" spans="1:7" x14ac:dyDescent="0.25">
      <c r="A1088" s="21">
        <v>42398</v>
      </c>
      <c r="B1088">
        <v>4135</v>
      </c>
      <c r="C1088">
        <v>4182</v>
      </c>
      <c r="D1088">
        <v>3823</v>
      </c>
      <c r="E1088">
        <v>3847</v>
      </c>
      <c r="F1088">
        <v>3847</v>
      </c>
      <c r="G1088">
        <v>26947200</v>
      </c>
    </row>
    <row r="1089" spans="1:7" x14ac:dyDescent="0.25">
      <c r="A1089" s="21">
        <v>42401</v>
      </c>
      <c r="B1089">
        <v>3886</v>
      </c>
      <c r="C1089">
        <v>4013</v>
      </c>
      <c r="D1089">
        <v>3663</v>
      </c>
      <c r="E1089">
        <v>3754</v>
      </c>
      <c r="F1089">
        <v>3754</v>
      </c>
      <c r="G1089">
        <v>25751800</v>
      </c>
    </row>
    <row r="1090" spans="1:7" x14ac:dyDescent="0.25">
      <c r="A1090" s="21">
        <v>42402</v>
      </c>
      <c r="B1090">
        <v>3991</v>
      </c>
      <c r="C1090">
        <v>4315</v>
      </c>
      <c r="D1090">
        <v>3977</v>
      </c>
      <c r="E1090">
        <v>4243</v>
      </c>
      <c r="F1090">
        <v>4243</v>
      </c>
      <c r="G1090">
        <v>28376300</v>
      </c>
    </row>
    <row r="1091" spans="1:7" x14ac:dyDescent="0.25">
      <c r="A1091" s="21">
        <v>42403</v>
      </c>
      <c r="B1091">
        <v>4110</v>
      </c>
      <c r="C1091">
        <v>4733</v>
      </c>
      <c r="D1091">
        <v>4104</v>
      </c>
      <c r="E1091">
        <v>4156</v>
      </c>
      <c r="F1091">
        <v>4156</v>
      </c>
      <c r="G1091">
        <v>38793500</v>
      </c>
    </row>
    <row r="1092" spans="1:7" x14ac:dyDescent="0.25">
      <c r="A1092" s="21">
        <v>42404</v>
      </c>
      <c r="B1092">
        <v>4251</v>
      </c>
      <c r="C1092">
        <v>4353</v>
      </c>
      <c r="D1092">
        <v>4034</v>
      </c>
      <c r="E1092">
        <v>4230</v>
      </c>
      <c r="F1092">
        <v>4230</v>
      </c>
      <c r="G1092">
        <v>27701100</v>
      </c>
    </row>
    <row r="1093" spans="1:7" x14ac:dyDescent="0.25">
      <c r="A1093" s="21">
        <v>42405</v>
      </c>
      <c r="B1093">
        <v>4216</v>
      </c>
      <c r="C1093">
        <v>4710</v>
      </c>
      <c r="D1093">
        <v>4206</v>
      </c>
      <c r="E1093">
        <v>4560</v>
      </c>
      <c r="F1093">
        <v>4560</v>
      </c>
      <c r="G1093">
        <v>31395100</v>
      </c>
    </row>
    <row r="1094" spans="1:7" x14ac:dyDescent="0.25">
      <c r="A1094" s="21">
        <v>42408</v>
      </c>
      <c r="B1094">
        <v>4908</v>
      </c>
      <c r="C1094">
        <v>5387</v>
      </c>
      <c r="D1094">
        <v>4818</v>
      </c>
      <c r="E1094">
        <v>5006</v>
      </c>
      <c r="F1094">
        <v>5006</v>
      </c>
      <c r="G1094">
        <v>30287600</v>
      </c>
    </row>
    <row r="1095" spans="1:7" x14ac:dyDescent="0.25">
      <c r="A1095" s="21">
        <v>42409</v>
      </c>
      <c r="B1095">
        <v>5403</v>
      </c>
      <c r="C1095">
        <v>5446</v>
      </c>
      <c r="D1095">
        <v>4890</v>
      </c>
      <c r="E1095">
        <v>5085</v>
      </c>
      <c r="F1095">
        <v>5085</v>
      </c>
      <c r="G1095">
        <v>33431000</v>
      </c>
    </row>
    <row r="1096" spans="1:7" x14ac:dyDescent="0.25">
      <c r="A1096" s="21">
        <v>42410</v>
      </c>
      <c r="B1096">
        <v>4897</v>
      </c>
      <c r="C1096">
        <v>5189</v>
      </c>
      <c r="D1096">
        <v>4719</v>
      </c>
      <c r="E1096">
        <v>5178</v>
      </c>
      <c r="F1096">
        <v>5178</v>
      </c>
      <c r="G1096">
        <v>281200</v>
      </c>
    </row>
    <row r="1097" spans="1:7" x14ac:dyDescent="0.25">
      <c r="A1097" s="21">
        <v>42411</v>
      </c>
      <c r="B1097">
        <v>5873</v>
      </c>
      <c r="C1097">
        <v>6192</v>
      </c>
      <c r="D1097">
        <v>5557</v>
      </c>
      <c r="E1097">
        <v>5804</v>
      </c>
      <c r="F1097">
        <v>5804</v>
      </c>
      <c r="G1097">
        <v>402800</v>
      </c>
    </row>
    <row r="1098" spans="1:7" x14ac:dyDescent="0.25">
      <c r="A1098" s="21">
        <v>42412</v>
      </c>
      <c r="B1098">
        <v>5466</v>
      </c>
      <c r="C1098">
        <v>5731</v>
      </c>
      <c r="D1098">
        <v>5296</v>
      </c>
      <c r="E1098">
        <v>5326</v>
      </c>
      <c r="F1098">
        <v>5326</v>
      </c>
      <c r="G1098">
        <v>29676000</v>
      </c>
    </row>
    <row r="1099" spans="1:7" x14ac:dyDescent="0.25">
      <c r="A1099" s="21">
        <v>42416</v>
      </c>
      <c r="B1099">
        <v>4972</v>
      </c>
      <c r="C1099">
        <v>5137</v>
      </c>
      <c r="D1099">
        <v>4798</v>
      </c>
      <c r="E1099">
        <v>4836</v>
      </c>
      <c r="F1099">
        <v>4836</v>
      </c>
      <c r="G1099">
        <v>27074400</v>
      </c>
    </row>
    <row r="1100" spans="1:7" x14ac:dyDescent="0.25">
      <c r="A1100" s="21">
        <v>42417</v>
      </c>
      <c r="B1100">
        <v>4598</v>
      </c>
      <c r="C1100">
        <v>4698</v>
      </c>
      <c r="D1100">
        <v>4404</v>
      </c>
      <c r="E1100">
        <v>4460</v>
      </c>
      <c r="F1100">
        <v>4460</v>
      </c>
      <c r="G1100">
        <v>14933500</v>
      </c>
    </row>
    <row r="1101" spans="1:7" x14ac:dyDescent="0.25">
      <c r="A1101" s="21">
        <v>42418</v>
      </c>
      <c r="B1101">
        <v>4394</v>
      </c>
      <c r="C1101">
        <v>4578</v>
      </c>
      <c r="D1101">
        <v>4292</v>
      </c>
      <c r="E1101">
        <v>4427</v>
      </c>
      <c r="F1101">
        <v>4427</v>
      </c>
      <c r="G1101">
        <v>25455400</v>
      </c>
    </row>
    <row r="1102" spans="1:7" x14ac:dyDescent="0.25">
      <c r="A1102" s="21">
        <v>42419</v>
      </c>
      <c r="B1102">
        <v>4583</v>
      </c>
      <c r="C1102">
        <v>4661</v>
      </c>
      <c r="D1102">
        <v>4184</v>
      </c>
      <c r="E1102">
        <v>4195</v>
      </c>
      <c r="F1102">
        <v>4195</v>
      </c>
      <c r="G1102">
        <v>27261200</v>
      </c>
    </row>
    <row r="1103" spans="1:7" x14ac:dyDescent="0.25">
      <c r="A1103" s="21">
        <v>42422</v>
      </c>
      <c r="B1103">
        <v>3956</v>
      </c>
      <c r="C1103">
        <v>3985</v>
      </c>
      <c r="D1103">
        <v>3711</v>
      </c>
      <c r="E1103">
        <v>3723</v>
      </c>
      <c r="F1103">
        <v>3723</v>
      </c>
      <c r="G1103">
        <v>19819800</v>
      </c>
    </row>
    <row r="1104" spans="1:7" x14ac:dyDescent="0.25">
      <c r="A1104" s="21">
        <v>42423</v>
      </c>
      <c r="B1104">
        <v>3822</v>
      </c>
      <c r="C1104">
        <v>4130</v>
      </c>
      <c r="D1104">
        <v>3765</v>
      </c>
      <c r="E1104">
        <v>4095</v>
      </c>
      <c r="F1104">
        <v>4095</v>
      </c>
      <c r="G1104">
        <v>19383400</v>
      </c>
    </row>
    <row r="1105" spans="1:7" x14ac:dyDescent="0.25">
      <c r="A1105" s="21">
        <v>42424</v>
      </c>
      <c r="B1105">
        <v>4437</v>
      </c>
      <c r="C1105">
        <v>4580</v>
      </c>
      <c r="D1105">
        <v>4000</v>
      </c>
      <c r="E1105">
        <v>4040</v>
      </c>
      <c r="F1105">
        <v>4040</v>
      </c>
      <c r="G1105">
        <v>36472600</v>
      </c>
    </row>
    <row r="1106" spans="1:7" x14ac:dyDescent="0.25">
      <c r="A1106" s="21">
        <v>42425</v>
      </c>
      <c r="B1106">
        <v>3974</v>
      </c>
      <c r="C1106">
        <v>4134</v>
      </c>
      <c r="D1106">
        <v>3755</v>
      </c>
      <c r="E1106">
        <v>3762</v>
      </c>
      <c r="F1106">
        <v>3762</v>
      </c>
      <c r="G1106">
        <v>24458900</v>
      </c>
    </row>
    <row r="1107" spans="1:7" x14ac:dyDescent="0.25">
      <c r="A1107" s="21">
        <v>42426</v>
      </c>
      <c r="B1107">
        <v>3639</v>
      </c>
      <c r="C1107">
        <v>3935</v>
      </c>
      <c r="D1107">
        <v>3600</v>
      </c>
      <c r="E1107">
        <v>3861</v>
      </c>
      <c r="F1107">
        <v>3861</v>
      </c>
      <c r="G1107">
        <v>29113700</v>
      </c>
    </row>
    <row r="1108" spans="1:7" x14ac:dyDescent="0.25">
      <c r="A1108" s="21">
        <v>42429</v>
      </c>
      <c r="B1108">
        <v>3826</v>
      </c>
      <c r="C1108">
        <v>3995</v>
      </c>
      <c r="D1108">
        <v>3620</v>
      </c>
      <c r="E1108">
        <v>3974</v>
      </c>
      <c r="F1108">
        <v>3974</v>
      </c>
      <c r="G1108">
        <v>22869500</v>
      </c>
    </row>
    <row r="1109" spans="1:7" x14ac:dyDescent="0.25">
      <c r="A1109" s="21">
        <v>42430</v>
      </c>
      <c r="B1109">
        <v>3794</v>
      </c>
      <c r="C1109">
        <v>3875</v>
      </c>
      <c r="D1109">
        <v>3290</v>
      </c>
      <c r="E1109">
        <v>3295</v>
      </c>
      <c r="F1109">
        <v>3295</v>
      </c>
      <c r="G1109">
        <v>22835300</v>
      </c>
    </row>
    <row r="1110" spans="1:7" x14ac:dyDescent="0.25">
      <c r="A1110" s="21">
        <v>42431</v>
      </c>
      <c r="B1110">
        <v>3307</v>
      </c>
      <c r="C1110">
        <v>3406</v>
      </c>
      <c r="D1110">
        <v>3162</v>
      </c>
      <c r="E1110">
        <v>3169</v>
      </c>
      <c r="F1110">
        <v>3169</v>
      </c>
      <c r="G1110">
        <v>16066800</v>
      </c>
    </row>
    <row r="1111" spans="1:7" x14ac:dyDescent="0.25">
      <c r="A1111" s="21">
        <v>42432</v>
      </c>
      <c r="B1111">
        <v>3203</v>
      </c>
      <c r="C1111">
        <v>3251</v>
      </c>
      <c r="D1111">
        <v>2901</v>
      </c>
      <c r="E1111">
        <v>2958</v>
      </c>
      <c r="F1111">
        <v>2958</v>
      </c>
      <c r="G1111">
        <v>25183300</v>
      </c>
    </row>
    <row r="1112" spans="1:7" x14ac:dyDescent="0.25">
      <c r="A1112" s="21">
        <v>42433</v>
      </c>
      <c r="B1112">
        <v>2862</v>
      </c>
      <c r="C1112">
        <v>3092</v>
      </c>
      <c r="D1112">
        <v>2831</v>
      </c>
      <c r="E1112">
        <v>3025</v>
      </c>
      <c r="F1112">
        <v>3025</v>
      </c>
      <c r="G1112">
        <v>25086500</v>
      </c>
    </row>
    <row r="1113" spans="1:7" x14ac:dyDescent="0.25">
      <c r="A1113" s="21">
        <v>42436</v>
      </c>
      <c r="B1113">
        <v>3147</v>
      </c>
      <c r="C1113">
        <v>3175</v>
      </c>
      <c r="D1113">
        <v>2900</v>
      </c>
      <c r="E1113">
        <v>3038</v>
      </c>
      <c r="F1113">
        <v>3038</v>
      </c>
      <c r="G1113">
        <v>24820000</v>
      </c>
    </row>
    <row r="1114" spans="1:7" x14ac:dyDescent="0.25">
      <c r="A1114" s="21">
        <v>42437</v>
      </c>
      <c r="B1114">
        <v>3160</v>
      </c>
      <c r="C1114">
        <v>3284</v>
      </c>
      <c r="D1114">
        <v>3076</v>
      </c>
      <c r="E1114">
        <v>3267</v>
      </c>
      <c r="F1114">
        <v>3267</v>
      </c>
      <c r="G1114">
        <v>25319600</v>
      </c>
    </row>
    <row r="1115" spans="1:7" x14ac:dyDescent="0.25">
      <c r="A1115" s="21">
        <v>42438</v>
      </c>
      <c r="B1115">
        <v>3194</v>
      </c>
      <c r="C1115">
        <v>3318</v>
      </c>
      <c r="D1115">
        <v>3147</v>
      </c>
      <c r="E1115">
        <v>3184</v>
      </c>
      <c r="F1115">
        <v>3184</v>
      </c>
      <c r="G1115">
        <v>20200000</v>
      </c>
    </row>
    <row r="1116" spans="1:7" x14ac:dyDescent="0.25">
      <c r="A1116" s="21">
        <v>42439</v>
      </c>
      <c r="B1116">
        <v>3078</v>
      </c>
      <c r="C1116">
        <v>3360</v>
      </c>
      <c r="D1116">
        <v>2881</v>
      </c>
      <c r="E1116">
        <v>3066</v>
      </c>
      <c r="F1116">
        <v>3066</v>
      </c>
      <c r="G1116">
        <v>33269400</v>
      </c>
    </row>
    <row r="1117" spans="1:7" x14ac:dyDescent="0.25">
      <c r="A1117" s="21">
        <v>42440</v>
      </c>
      <c r="B1117">
        <v>2915</v>
      </c>
      <c r="C1117">
        <v>2948</v>
      </c>
      <c r="D1117">
        <v>2755</v>
      </c>
      <c r="E1117">
        <v>2762</v>
      </c>
      <c r="F1117">
        <v>2762</v>
      </c>
      <c r="G1117">
        <v>25208600</v>
      </c>
    </row>
    <row r="1118" spans="1:7" x14ac:dyDescent="0.25">
      <c r="A1118" s="21">
        <v>42443</v>
      </c>
      <c r="B1118">
        <v>2793</v>
      </c>
      <c r="C1118">
        <v>2838</v>
      </c>
      <c r="D1118">
        <v>2638</v>
      </c>
      <c r="E1118">
        <v>2670</v>
      </c>
      <c r="F1118">
        <v>2670</v>
      </c>
      <c r="G1118">
        <v>17959000</v>
      </c>
    </row>
    <row r="1119" spans="1:7" x14ac:dyDescent="0.25">
      <c r="A1119" s="21">
        <v>42444</v>
      </c>
      <c r="B1119">
        <v>2830</v>
      </c>
      <c r="C1119">
        <v>2850</v>
      </c>
      <c r="D1119">
        <v>2734</v>
      </c>
      <c r="E1119">
        <v>2739</v>
      </c>
      <c r="F1119">
        <v>2739</v>
      </c>
      <c r="G1119">
        <v>16964500</v>
      </c>
    </row>
    <row r="1120" spans="1:7" x14ac:dyDescent="0.25">
      <c r="A1120" s="21">
        <v>42445</v>
      </c>
      <c r="B1120">
        <v>2814</v>
      </c>
      <c r="C1120">
        <v>2823</v>
      </c>
      <c r="D1120">
        <v>2498</v>
      </c>
      <c r="E1120">
        <v>2543</v>
      </c>
      <c r="F1120">
        <v>2543</v>
      </c>
      <c r="G1120">
        <v>30789600</v>
      </c>
    </row>
    <row r="1121" spans="1:7" x14ac:dyDescent="0.25">
      <c r="A1121" s="21">
        <v>42446</v>
      </c>
      <c r="B1121">
        <v>2541</v>
      </c>
      <c r="C1121">
        <v>2574</v>
      </c>
      <c r="D1121">
        <v>2331</v>
      </c>
      <c r="E1121">
        <v>2389</v>
      </c>
      <c r="F1121">
        <v>2389</v>
      </c>
      <c r="G1121">
        <v>32392000</v>
      </c>
    </row>
    <row r="1122" spans="1:7" x14ac:dyDescent="0.25">
      <c r="A1122" s="21">
        <v>42447</v>
      </c>
      <c r="B1122">
        <v>2325</v>
      </c>
      <c r="C1122">
        <v>2447</v>
      </c>
      <c r="D1122">
        <v>2265</v>
      </c>
      <c r="E1122">
        <v>2350</v>
      </c>
      <c r="F1122">
        <v>2350</v>
      </c>
      <c r="G1122">
        <v>28664700</v>
      </c>
    </row>
    <row r="1123" spans="1:7" x14ac:dyDescent="0.25">
      <c r="A1123" s="21">
        <v>42450</v>
      </c>
      <c r="B1123">
        <v>2352</v>
      </c>
      <c r="C1123">
        <v>2367</v>
      </c>
      <c r="D1123">
        <v>2203</v>
      </c>
      <c r="E1123">
        <v>2215</v>
      </c>
      <c r="F1123">
        <v>2215</v>
      </c>
      <c r="G1123">
        <v>26656900</v>
      </c>
    </row>
    <row r="1124" spans="1:7" x14ac:dyDescent="0.25">
      <c r="A1124" s="21">
        <v>42451</v>
      </c>
      <c r="B1124">
        <v>2274</v>
      </c>
      <c r="C1124">
        <v>2287</v>
      </c>
      <c r="D1124">
        <v>2125</v>
      </c>
      <c r="E1124">
        <v>2156</v>
      </c>
      <c r="F1124">
        <v>2156</v>
      </c>
      <c r="G1124">
        <v>28220900</v>
      </c>
    </row>
    <row r="1125" spans="1:7" x14ac:dyDescent="0.25">
      <c r="A1125" s="21">
        <v>42452</v>
      </c>
      <c r="B1125">
        <v>2200</v>
      </c>
      <c r="C1125">
        <v>2383</v>
      </c>
      <c r="D1125">
        <v>2195</v>
      </c>
      <c r="E1125">
        <v>2358</v>
      </c>
      <c r="F1125">
        <v>2358</v>
      </c>
      <c r="G1125">
        <v>31187600</v>
      </c>
    </row>
    <row r="1126" spans="1:7" x14ac:dyDescent="0.25">
      <c r="A1126" s="21">
        <v>42453</v>
      </c>
      <c r="B1126">
        <v>2520</v>
      </c>
      <c r="C1126">
        <v>2560</v>
      </c>
      <c r="D1126">
        <v>2327</v>
      </c>
      <c r="E1126">
        <v>2333</v>
      </c>
      <c r="F1126">
        <v>2333</v>
      </c>
      <c r="G1126">
        <v>33032400</v>
      </c>
    </row>
    <row r="1127" spans="1:7" x14ac:dyDescent="0.25">
      <c r="A1127" s="21">
        <v>42457</v>
      </c>
      <c r="B1127">
        <v>2283</v>
      </c>
      <c r="C1127">
        <v>2363</v>
      </c>
      <c r="D1127">
        <v>2197</v>
      </c>
      <c r="E1127">
        <v>2273</v>
      </c>
      <c r="F1127">
        <v>2273</v>
      </c>
      <c r="G1127">
        <v>22561900</v>
      </c>
    </row>
    <row r="1128" spans="1:7" x14ac:dyDescent="0.25">
      <c r="A1128" s="21">
        <v>42458</v>
      </c>
      <c r="B1128">
        <v>2279</v>
      </c>
      <c r="C1128">
        <v>2318</v>
      </c>
      <c r="D1128">
        <v>2005</v>
      </c>
      <c r="E1128">
        <v>2011</v>
      </c>
      <c r="F1128">
        <v>2011</v>
      </c>
      <c r="G1128">
        <v>30536900</v>
      </c>
    </row>
    <row r="1129" spans="1:7" x14ac:dyDescent="0.25">
      <c r="A1129" s="21">
        <v>42459</v>
      </c>
      <c r="B1129">
        <v>1935</v>
      </c>
      <c r="C1129">
        <v>2004</v>
      </c>
      <c r="D1129">
        <v>1850</v>
      </c>
      <c r="E1129">
        <v>1911</v>
      </c>
      <c r="F1129">
        <v>1911</v>
      </c>
      <c r="G1129">
        <v>25182600</v>
      </c>
    </row>
    <row r="1130" spans="1:7" x14ac:dyDescent="0.25">
      <c r="A1130" s="21">
        <v>42460</v>
      </c>
      <c r="B1130">
        <v>1942</v>
      </c>
      <c r="C1130">
        <v>1992</v>
      </c>
      <c r="D1130">
        <v>1859</v>
      </c>
      <c r="E1130">
        <v>1933</v>
      </c>
      <c r="F1130">
        <v>1933</v>
      </c>
      <c r="G1130">
        <v>28410400</v>
      </c>
    </row>
    <row r="1131" spans="1:7" x14ac:dyDescent="0.25">
      <c r="A1131" s="21">
        <v>42461</v>
      </c>
      <c r="B1131">
        <v>2058</v>
      </c>
      <c r="C1131">
        <v>2083</v>
      </c>
      <c r="D1131">
        <v>1811</v>
      </c>
      <c r="E1131">
        <v>1822</v>
      </c>
      <c r="F1131">
        <v>1822</v>
      </c>
      <c r="G1131">
        <v>35070400</v>
      </c>
    </row>
    <row r="1132" spans="1:7" x14ac:dyDescent="0.25">
      <c r="A1132" s="21">
        <v>42464</v>
      </c>
      <c r="B1132">
        <v>1815</v>
      </c>
      <c r="C1132">
        <v>1932</v>
      </c>
      <c r="D1132">
        <v>1797</v>
      </c>
      <c r="E1132">
        <v>1917</v>
      </c>
      <c r="F1132">
        <v>1917</v>
      </c>
      <c r="G1132">
        <v>28457600</v>
      </c>
    </row>
    <row r="1133" spans="1:7" x14ac:dyDescent="0.25">
      <c r="A1133" s="21">
        <v>42465</v>
      </c>
      <c r="B1133">
        <v>2065</v>
      </c>
      <c r="C1133">
        <v>2158</v>
      </c>
      <c r="D1133">
        <v>2013</v>
      </c>
      <c r="E1133">
        <v>2137</v>
      </c>
      <c r="F1133">
        <v>2137</v>
      </c>
      <c r="G1133">
        <v>37382800</v>
      </c>
    </row>
    <row r="1134" spans="1:7" x14ac:dyDescent="0.25">
      <c r="A1134" s="21">
        <v>42466</v>
      </c>
      <c r="B1134">
        <v>2122</v>
      </c>
      <c r="C1134">
        <v>2154</v>
      </c>
      <c r="D1134">
        <v>1858</v>
      </c>
      <c r="E1134">
        <v>1868</v>
      </c>
      <c r="F1134">
        <v>1868</v>
      </c>
      <c r="G1134">
        <v>29620900</v>
      </c>
    </row>
    <row r="1135" spans="1:7" x14ac:dyDescent="0.25">
      <c r="A1135" s="21">
        <v>42467</v>
      </c>
      <c r="B1135">
        <v>1968</v>
      </c>
      <c r="C1135">
        <v>2293</v>
      </c>
      <c r="D1135">
        <v>1923</v>
      </c>
      <c r="E1135">
        <v>2207</v>
      </c>
      <c r="F1135">
        <v>2207</v>
      </c>
      <c r="G1135">
        <v>32555500</v>
      </c>
    </row>
    <row r="1136" spans="1:7" x14ac:dyDescent="0.25">
      <c r="A1136" s="21">
        <v>42468</v>
      </c>
      <c r="B1136">
        <v>2047</v>
      </c>
      <c r="C1136">
        <v>2181</v>
      </c>
      <c r="D1136">
        <v>1975</v>
      </c>
      <c r="E1136">
        <v>2092</v>
      </c>
      <c r="F1136">
        <v>2092</v>
      </c>
      <c r="G1136">
        <v>36039300</v>
      </c>
    </row>
    <row r="1137" spans="1:7" x14ac:dyDescent="0.25">
      <c r="A1137" s="21">
        <v>42471</v>
      </c>
      <c r="B1137">
        <v>2023</v>
      </c>
      <c r="C1137">
        <v>2159</v>
      </c>
      <c r="D1137">
        <v>1972</v>
      </c>
      <c r="E1137">
        <v>2157</v>
      </c>
      <c r="F1137">
        <v>2157</v>
      </c>
      <c r="G1137">
        <v>30470800</v>
      </c>
    </row>
    <row r="1138" spans="1:7" x14ac:dyDescent="0.25">
      <c r="A1138" s="21">
        <v>42472</v>
      </c>
      <c r="B1138">
        <v>2152</v>
      </c>
      <c r="C1138">
        <v>2253</v>
      </c>
      <c r="D1138">
        <v>1967</v>
      </c>
      <c r="E1138">
        <v>2008</v>
      </c>
      <c r="F1138">
        <v>2008</v>
      </c>
      <c r="G1138">
        <v>48576900</v>
      </c>
    </row>
    <row r="1139" spans="1:7" x14ac:dyDescent="0.25">
      <c r="A1139" s="21">
        <v>42473</v>
      </c>
      <c r="B1139">
        <v>1912</v>
      </c>
      <c r="C1139">
        <v>1928</v>
      </c>
      <c r="D1139">
        <v>1802</v>
      </c>
      <c r="E1139">
        <v>1806</v>
      </c>
      <c r="F1139">
        <v>1806</v>
      </c>
      <c r="G1139">
        <v>39064300</v>
      </c>
    </row>
    <row r="1140" spans="1:7" x14ac:dyDescent="0.25">
      <c r="A1140" s="21">
        <v>42474</v>
      </c>
      <c r="B1140">
        <v>1796</v>
      </c>
      <c r="C1140">
        <v>1860</v>
      </c>
      <c r="D1140">
        <v>1750</v>
      </c>
      <c r="E1140">
        <v>1793</v>
      </c>
      <c r="F1140">
        <v>1793</v>
      </c>
      <c r="G1140">
        <v>31138200</v>
      </c>
    </row>
    <row r="1141" spans="1:7" x14ac:dyDescent="0.25">
      <c r="A1141" s="21">
        <v>42475</v>
      </c>
      <c r="B1141">
        <v>1780</v>
      </c>
      <c r="C1141">
        <v>1823</v>
      </c>
      <c r="D1141">
        <v>1741</v>
      </c>
      <c r="E1141">
        <v>1744</v>
      </c>
      <c r="F1141">
        <v>1744</v>
      </c>
      <c r="G1141">
        <v>33910700</v>
      </c>
    </row>
    <row r="1142" spans="1:7" x14ac:dyDescent="0.25">
      <c r="A1142" s="21">
        <v>42478</v>
      </c>
      <c r="B1142">
        <v>1786</v>
      </c>
      <c r="C1142">
        <v>1789</v>
      </c>
      <c r="D1142">
        <v>1516</v>
      </c>
      <c r="E1142">
        <v>1523</v>
      </c>
      <c r="F1142">
        <v>1523</v>
      </c>
      <c r="G1142">
        <v>42181700</v>
      </c>
    </row>
    <row r="1143" spans="1:7" x14ac:dyDescent="0.25">
      <c r="A1143" s="21">
        <v>42479</v>
      </c>
      <c r="B1143">
        <v>1516</v>
      </c>
      <c r="C1143">
        <v>1627</v>
      </c>
      <c r="D1143">
        <v>1470</v>
      </c>
      <c r="E1143">
        <v>1559</v>
      </c>
      <c r="F1143">
        <v>1559</v>
      </c>
      <c r="G1143">
        <v>38585200</v>
      </c>
    </row>
    <row r="1144" spans="1:7" x14ac:dyDescent="0.25">
      <c r="A1144" s="21">
        <v>42480</v>
      </c>
      <c r="B1144">
        <v>1516</v>
      </c>
      <c r="C1144">
        <v>1594</v>
      </c>
      <c r="D1144">
        <v>1490</v>
      </c>
      <c r="E1144">
        <v>1576</v>
      </c>
      <c r="F1144">
        <v>1576</v>
      </c>
      <c r="G1144">
        <v>44947300</v>
      </c>
    </row>
    <row r="1145" spans="1:7" x14ac:dyDescent="0.25">
      <c r="A1145" s="21">
        <v>42481</v>
      </c>
      <c r="B1145">
        <v>1609</v>
      </c>
      <c r="C1145">
        <v>1684</v>
      </c>
      <c r="D1145">
        <v>1583</v>
      </c>
      <c r="E1145">
        <v>1635</v>
      </c>
      <c r="F1145">
        <v>1635</v>
      </c>
      <c r="G1145">
        <v>45577700</v>
      </c>
    </row>
    <row r="1146" spans="1:7" x14ac:dyDescent="0.25">
      <c r="A1146" s="21">
        <v>42482</v>
      </c>
      <c r="B1146">
        <v>1652</v>
      </c>
      <c r="C1146">
        <v>1678</v>
      </c>
      <c r="D1146">
        <v>1539</v>
      </c>
      <c r="E1146">
        <v>1551</v>
      </c>
      <c r="F1146">
        <v>1551</v>
      </c>
      <c r="G1146">
        <v>39238600</v>
      </c>
    </row>
    <row r="1147" spans="1:7" x14ac:dyDescent="0.25">
      <c r="A1147" s="21">
        <v>42485</v>
      </c>
      <c r="B1147">
        <v>1599</v>
      </c>
      <c r="C1147">
        <v>1660</v>
      </c>
      <c r="D1147">
        <v>1575</v>
      </c>
      <c r="E1147">
        <v>1589</v>
      </c>
      <c r="F1147">
        <v>1589</v>
      </c>
      <c r="G1147">
        <v>39680400</v>
      </c>
    </row>
    <row r="1148" spans="1:7" x14ac:dyDescent="0.25">
      <c r="A1148" s="21">
        <v>42486</v>
      </c>
      <c r="B1148">
        <v>1551</v>
      </c>
      <c r="C1148">
        <v>1572</v>
      </c>
      <c r="D1148">
        <v>1500</v>
      </c>
      <c r="E1148">
        <v>1524</v>
      </c>
      <c r="F1148">
        <v>1524</v>
      </c>
      <c r="G1148">
        <v>30063000</v>
      </c>
    </row>
    <row r="1149" spans="1:7" x14ac:dyDescent="0.25">
      <c r="A1149" s="21">
        <v>42487</v>
      </c>
      <c r="B1149">
        <v>1565</v>
      </c>
      <c r="C1149">
        <v>1579</v>
      </c>
      <c r="D1149">
        <v>1401</v>
      </c>
      <c r="E1149">
        <v>1428</v>
      </c>
      <c r="F1149">
        <v>1428</v>
      </c>
      <c r="G1149">
        <v>41312200</v>
      </c>
    </row>
    <row r="1150" spans="1:7" x14ac:dyDescent="0.25">
      <c r="A1150" s="21">
        <v>42488</v>
      </c>
      <c r="B1150">
        <v>1486</v>
      </c>
      <c r="C1150">
        <v>1619</v>
      </c>
      <c r="D1150">
        <v>1379</v>
      </c>
      <c r="E1150">
        <v>1597</v>
      </c>
      <c r="F1150">
        <v>1597</v>
      </c>
      <c r="G1150">
        <v>48986000</v>
      </c>
    </row>
    <row r="1151" spans="1:7" x14ac:dyDescent="0.25">
      <c r="A1151" s="21">
        <v>42489</v>
      </c>
      <c r="B1151">
        <v>1640</v>
      </c>
      <c r="C1151">
        <v>1850</v>
      </c>
      <c r="D1151">
        <v>1601</v>
      </c>
      <c r="E1151">
        <v>1702</v>
      </c>
      <c r="F1151">
        <v>1702</v>
      </c>
      <c r="G1151">
        <v>68141800</v>
      </c>
    </row>
    <row r="1152" spans="1:7" x14ac:dyDescent="0.25">
      <c r="A1152" s="21">
        <v>42492</v>
      </c>
      <c r="B1152">
        <v>1638</v>
      </c>
      <c r="C1152">
        <v>1674</v>
      </c>
      <c r="D1152">
        <v>1469</v>
      </c>
      <c r="E1152">
        <v>1505</v>
      </c>
      <c r="F1152">
        <v>1505</v>
      </c>
      <c r="G1152">
        <v>40419500</v>
      </c>
    </row>
    <row r="1153" spans="1:7" x14ac:dyDescent="0.25">
      <c r="A1153" s="21">
        <v>42493</v>
      </c>
      <c r="B1153">
        <v>1590</v>
      </c>
      <c r="C1153">
        <v>1699</v>
      </c>
      <c r="D1153">
        <v>1579</v>
      </c>
      <c r="E1153">
        <v>1636</v>
      </c>
      <c r="F1153">
        <v>1636</v>
      </c>
      <c r="G1153">
        <v>40128400</v>
      </c>
    </row>
    <row r="1154" spans="1:7" x14ac:dyDescent="0.25">
      <c r="A1154" s="21">
        <v>42494</v>
      </c>
      <c r="B1154">
        <v>1717</v>
      </c>
      <c r="C1154">
        <v>1753</v>
      </c>
      <c r="D1154">
        <v>1654</v>
      </c>
      <c r="E1154">
        <v>1679</v>
      </c>
      <c r="F1154">
        <v>1679</v>
      </c>
      <c r="G1154">
        <v>47004700</v>
      </c>
    </row>
    <row r="1155" spans="1:7" x14ac:dyDescent="0.25">
      <c r="A1155" s="21">
        <v>42495</v>
      </c>
      <c r="B1155">
        <v>1612</v>
      </c>
      <c r="C1155">
        <v>1729</v>
      </c>
      <c r="D1155">
        <v>1600</v>
      </c>
      <c r="E1155">
        <v>1676</v>
      </c>
      <c r="F1155">
        <v>1676</v>
      </c>
      <c r="G1155">
        <v>43341000</v>
      </c>
    </row>
    <row r="1156" spans="1:7" x14ac:dyDescent="0.25">
      <c r="A1156" s="21">
        <v>42496</v>
      </c>
      <c r="B1156">
        <v>1688</v>
      </c>
      <c r="C1156">
        <v>1692</v>
      </c>
      <c r="D1156">
        <v>1516</v>
      </c>
      <c r="E1156">
        <v>1527</v>
      </c>
      <c r="F1156">
        <v>1527</v>
      </c>
      <c r="G1156">
        <v>44922700</v>
      </c>
    </row>
    <row r="1157" spans="1:7" x14ac:dyDescent="0.25">
      <c r="A1157" s="21">
        <v>42499</v>
      </c>
      <c r="B1157">
        <v>1493</v>
      </c>
      <c r="C1157">
        <v>1505</v>
      </c>
      <c r="D1157">
        <v>1393</v>
      </c>
      <c r="E1157">
        <v>1454</v>
      </c>
      <c r="F1157">
        <v>1454</v>
      </c>
      <c r="G1157">
        <v>37332800</v>
      </c>
    </row>
    <row r="1158" spans="1:7" x14ac:dyDescent="0.25">
      <c r="A1158" s="21">
        <v>42500</v>
      </c>
      <c r="B1158">
        <v>1382</v>
      </c>
      <c r="C1158">
        <v>1388</v>
      </c>
      <c r="D1158">
        <v>1308</v>
      </c>
      <c r="E1158">
        <v>1313</v>
      </c>
      <c r="F1158">
        <v>1313</v>
      </c>
      <c r="G1158">
        <v>35749900</v>
      </c>
    </row>
    <row r="1159" spans="1:7" x14ac:dyDescent="0.25">
      <c r="A1159" s="21">
        <v>42501</v>
      </c>
      <c r="B1159">
        <v>1320</v>
      </c>
      <c r="C1159">
        <v>1422</v>
      </c>
      <c r="D1159">
        <v>1280</v>
      </c>
      <c r="E1159">
        <v>1398</v>
      </c>
      <c r="F1159">
        <v>1398</v>
      </c>
      <c r="G1159">
        <v>336500</v>
      </c>
    </row>
    <row r="1160" spans="1:7" x14ac:dyDescent="0.25">
      <c r="A1160" s="21">
        <v>42502</v>
      </c>
      <c r="B1160">
        <v>1367</v>
      </c>
      <c r="C1160">
        <v>1482</v>
      </c>
      <c r="D1160">
        <v>1319</v>
      </c>
      <c r="E1160">
        <v>1363</v>
      </c>
      <c r="F1160">
        <v>1363</v>
      </c>
      <c r="G1160">
        <v>504200</v>
      </c>
    </row>
    <row r="1161" spans="1:7" x14ac:dyDescent="0.25">
      <c r="A1161" s="21">
        <v>42503</v>
      </c>
      <c r="B1161">
        <v>1364</v>
      </c>
      <c r="C1161">
        <v>1485</v>
      </c>
      <c r="D1161">
        <v>1311</v>
      </c>
      <c r="E1161">
        <v>1463</v>
      </c>
      <c r="F1161">
        <v>1463</v>
      </c>
      <c r="G1161">
        <v>50869600</v>
      </c>
    </row>
    <row r="1162" spans="1:7" x14ac:dyDescent="0.25">
      <c r="A1162" s="21">
        <v>42506</v>
      </c>
      <c r="B1162">
        <v>1442</v>
      </c>
      <c r="C1162">
        <v>1444</v>
      </c>
      <c r="D1162">
        <v>1295</v>
      </c>
      <c r="E1162">
        <v>1330</v>
      </c>
      <c r="F1162">
        <v>1330</v>
      </c>
      <c r="G1162">
        <v>37908100</v>
      </c>
    </row>
    <row r="1163" spans="1:7" x14ac:dyDescent="0.25">
      <c r="A1163" s="21">
        <v>42507</v>
      </c>
      <c r="B1163">
        <v>1351</v>
      </c>
      <c r="C1163">
        <v>1488</v>
      </c>
      <c r="D1163">
        <v>1335</v>
      </c>
      <c r="E1163">
        <v>1449</v>
      </c>
      <c r="F1163">
        <v>1449</v>
      </c>
      <c r="G1163">
        <v>42488300</v>
      </c>
    </row>
    <row r="1164" spans="1:7" x14ac:dyDescent="0.25">
      <c r="A1164" s="21">
        <v>42508</v>
      </c>
      <c r="B1164">
        <v>1453</v>
      </c>
      <c r="C1164">
        <v>1502</v>
      </c>
      <c r="D1164">
        <v>1346</v>
      </c>
      <c r="E1164">
        <v>1438</v>
      </c>
      <c r="F1164">
        <v>1438</v>
      </c>
      <c r="G1164">
        <v>73491600</v>
      </c>
    </row>
    <row r="1165" spans="1:7" x14ac:dyDescent="0.25">
      <c r="A1165" s="21">
        <v>42509</v>
      </c>
      <c r="B1165">
        <v>1487</v>
      </c>
      <c r="C1165">
        <v>1600</v>
      </c>
      <c r="D1165">
        <v>1443</v>
      </c>
      <c r="E1165">
        <v>1452</v>
      </c>
      <c r="F1165">
        <v>1452</v>
      </c>
      <c r="G1165">
        <v>72918600</v>
      </c>
    </row>
    <row r="1166" spans="1:7" x14ac:dyDescent="0.25">
      <c r="A1166" s="21">
        <v>42510</v>
      </c>
      <c r="B1166">
        <v>1392</v>
      </c>
      <c r="C1166">
        <v>1400</v>
      </c>
      <c r="D1166">
        <v>1342</v>
      </c>
      <c r="E1166">
        <v>1350</v>
      </c>
      <c r="F1166">
        <v>1350</v>
      </c>
      <c r="G1166">
        <v>43420400</v>
      </c>
    </row>
    <row r="1167" spans="1:7" x14ac:dyDescent="0.25">
      <c r="A1167" s="21">
        <v>42513</v>
      </c>
      <c r="B1167">
        <v>1346</v>
      </c>
      <c r="C1167">
        <v>1367</v>
      </c>
      <c r="D1167">
        <v>1301</v>
      </c>
      <c r="E1167">
        <v>1336</v>
      </c>
      <c r="F1167">
        <v>1336</v>
      </c>
      <c r="G1167">
        <v>32814400</v>
      </c>
    </row>
    <row r="1168" spans="1:7" x14ac:dyDescent="0.25">
      <c r="A1168" s="21">
        <v>42514</v>
      </c>
      <c r="B1168">
        <v>1296</v>
      </c>
      <c r="C1168">
        <v>1298</v>
      </c>
      <c r="D1168">
        <v>1192</v>
      </c>
      <c r="E1168">
        <v>1220</v>
      </c>
      <c r="F1168">
        <v>1220</v>
      </c>
      <c r="G1168">
        <v>45155700</v>
      </c>
    </row>
    <row r="1169" spans="1:7" x14ac:dyDescent="0.25">
      <c r="A1169" s="21">
        <v>42515</v>
      </c>
      <c r="B1169">
        <v>1180</v>
      </c>
      <c r="C1169">
        <v>1203</v>
      </c>
      <c r="D1169">
        <v>1128</v>
      </c>
      <c r="E1169">
        <v>1174</v>
      </c>
      <c r="F1169">
        <v>1174</v>
      </c>
      <c r="G1169">
        <v>35081500</v>
      </c>
    </row>
    <row r="1170" spans="1:7" x14ac:dyDescent="0.25">
      <c r="A1170" s="21">
        <v>42516</v>
      </c>
      <c r="B1170">
        <v>1170</v>
      </c>
      <c r="C1170">
        <v>1179</v>
      </c>
      <c r="D1170">
        <v>1139</v>
      </c>
      <c r="E1170">
        <v>1149</v>
      </c>
      <c r="F1170">
        <v>1149</v>
      </c>
      <c r="G1170">
        <v>32077000</v>
      </c>
    </row>
    <row r="1171" spans="1:7" x14ac:dyDescent="0.25">
      <c r="A1171" s="21">
        <v>42517</v>
      </c>
      <c r="B1171">
        <v>1130</v>
      </c>
      <c r="C1171">
        <v>1140</v>
      </c>
      <c r="D1171">
        <v>1084</v>
      </c>
      <c r="E1171">
        <v>1085</v>
      </c>
      <c r="F1171">
        <v>1085</v>
      </c>
      <c r="G1171">
        <v>31552800</v>
      </c>
    </row>
    <row r="1172" spans="1:7" x14ac:dyDescent="0.25">
      <c r="A1172" s="21">
        <v>42521</v>
      </c>
      <c r="B1172">
        <v>1055</v>
      </c>
      <c r="C1172">
        <v>1146</v>
      </c>
      <c r="D1172">
        <v>1045</v>
      </c>
      <c r="E1172">
        <v>1085</v>
      </c>
      <c r="F1172">
        <v>1085</v>
      </c>
      <c r="G1172">
        <v>43212900</v>
      </c>
    </row>
    <row r="1173" spans="1:7" x14ac:dyDescent="0.25">
      <c r="A1173" s="21">
        <v>42522</v>
      </c>
      <c r="B1173">
        <v>1120</v>
      </c>
      <c r="C1173">
        <v>1142</v>
      </c>
      <c r="D1173">
        <v>1052</v>
      </c>
      <c r="E1173">
        <v>1067</v>
      </c>
      <c r="F1173">
        <v>1067</v>
      </c>
      <c r="G1173">
        <v>43569800</v>
      </c>
    </row>
    <row r="1174" spans="1:7" x14ac:dyDescent="0.25">
      <c r="A1174" s="21">
        <v>42523</v>
      </c>
      <c r="B1174">
        <v>1089</v>
      </c>
      <c r="C1174">
        <v>1114</v>
      </c>
      <c r="D1174">
        <v>1007</v>
      </c>
      <c r="E1174">
        <v>1010</v>
      </c>
      <c r="F1174">
        <v>1010</v>
      </c>
      <c r="G1174">
        <v>37705300</v>
      </c>
    </row>
    <row r="1175" spans="1:7" x14ac:dyDescent="0.25">
      <c r="A1175" s="21">
        <v>42524</v>
      </c>
      <c r="B1175">
        <v>1046</v>
      </c>
      <c r="C1175">
        <v>1102</v>
      </c>
      <c r="D1175">
        <v>986</v>
      </c>
      <c r="E1175">
        <v>999</v>
      </c>
      <c r="F1175">
        <v>999</v>
      </c>
      <c r="G1175">
        <v>55652000</v>
      </c>
    </row>
    <row r="1176" spans="1:7" x14ac:dyDescent="0.25">
      <c r="A1176" s="21">
        <v>42527</v>
      </c>
      <c r="B1176">
        <v>988</v>
      </c>
      <c r="C1176">
        <v>1024</v>
      </c>
      <c r="D1176">
        <v>965</v>
      </c>
      <c r="E1176">
        <v>974</v>
      </c>
      <c r="F1176">
        <v>974</v>
      </c>
      <c r="G1176">
        <v>44337900</v>
      </c>
    </row>
    <row r="1177" spans="1:7" x14ac:dyDescent="0.25">
      <c r="A1177" s="21">
        <v>42528</v>
      </c>
      <c r="B1177">
        <v>956</v>
      </c>
      <c r="C1177">
        <v>979</v>
      </c>
      <c r="D1177">
        <v>935</v>
      </c>
      <c r="E1177">
        <v>979</v>
      </c>
      <c r="F1177">
        <v>979</v>
      </c>
      <c r="G1177">
        <v>35867900</v>
      </c>
    </row>
    <row r="1178" spans="1:7" x14ac:dyDescent="0.25">
      <c r="A1178" s="21">
        <v>42529</v>
      </c>
      <c r="B1178">
        <v>974</v>
      </c>
      <c r="C1178">
        <v>1009</v>
      </c>
      <c r="D1178">
        <v>958</v>
      </c>
      <c r="E1178">
        <v>985</v>
      </c>
      <c r="F1178">
        <v>985</v>
      </c>
      <c r="G1178">
        <v>35868000</v>
      </c>
    </row>
    <row r="1179" spans="1:7" x14ac:dyDescent="0.25">
      <c r="A1179" s="21">
        <v>42530</v>
      </c>
      <c r="B1179">
        <v>1026</v>
      </c>
      <c r="C1179">
        <v>1050</v>
      </c>
      <c r="D1179">
        <v>1002</v>
      </c>
      <c r="E1179">
        <v>1023</v>
      </c>
      <c r="F1179">
        <v>1023</v>
      </c>
      <c r="G1179">
        <v>38632500</v>
      </c>
    </row>
    <row r="1180" spans="1:7" x14ac:dyDescent="0.25">
      <c r="A1180" s="21">
        <v>42531</v>
      </c>
      <c r="B1180">
        <v>1120</v>
      </c>
      <c r="C1180">
        <v>1221</v>
      </c>
      <c r="D1180">
        <v>1104</v>
      </c>
      <c r="E1180">
        <v>1209</v>
      </c>
      <c r="F1180">
        <v>1209</v>
      </c>
      <c r="G1180">
        <v>59477900</v>
      </c>
    </row>
    <row r="1181" spans="1:7" x14ac:dyDescent="0.25">
      <c r="A1181" s="21">
        <v>42534</v>
      </c>
      <c r="B1181">
        <v>1320</v>
      </c>
      <c r="C1181">
        <v>1576</v>
      </c>
      <c r="D1181">
        <v>1258</v>
      </c>
      <c r="E1181">
        <v>1570</v>
      </c>
      <c r="F1181">
        <v>1570</v>
      </c>
      <c r="G1181">
        <v>91160900</v>
      </c>
    </row>
    <row r="1182" spans="1:7" x14ac:dyDescent="0.25">
      <c r="A1182" s="21">
        <v>42535</v>
      </c>
      <c r="B1182">
        <v>1632</v>
      </c>
      <c r="C1182">
        <v>1675</v>
      </c>
      <c r="D1182">
        <v>1453</v>
      </c>
      <c r="E1182">
        <v>1501</v>
      </c>
      <c r="F1182">
        <v>1501</v>
      </c>
      <c r="G1182">
        <v>120636900</v>
      </c>
    </row>
    <row r="1183" spans="1:7" x14ac:dyDescent="0.25">
      <c r="A1183" s="21">
        <v>42536</v>
      </c>
      <c r="B1183">
        <v>1471</v>
      </c>
      <c r="C1183">
        <v>1500</v>
      </c>
      <c r="D1183">
        <v>1344</v>
      </c>
      <c r="E1183">
        <v>1473</v>
      </c>
      <c r="F1183">
        <v>1473</v>
      </c>
      <c r="G1183">
        <v>60674200</v>
      </c>
    </row>
    <row r="1184" spans="1:7" x14ac:dyDescent="0.25">
      <c r="A1184" s="21">
        <v>42537</v>
      </c>
      <c r="B1184">
        <v>1605</v>
      </c>
      <c r="C1184">
        <v>1712</v>
      </c>
      <c r="D1184">
        <v>1363</v>
      </c>
      <c r="E1184">
        <v>1394</v>
      </c>
      <c r="F1184">
        <v>1394</v>
      </c>
      <c r="G1184">
        <v>71446900</v>
      </c>
    </row>
    <row r="1185" spans="1:7" x14ac:dyDescent="0.25">
      <c r="A1185" s="21">
        <v>42538</v>
      </c>
      <c r="B1185">
        <v>1392</v>
      </c>
      <c r="C1185">
        <v>1445</v>
      </c>
      <c r="D1185">
        <v>1342</v>
      </c>
      <c r="E1185">
        <v>1392</v>
      </c>
      <c r="F1185">
        <v>1392</v>
      </c>
      <c r="G1185">
        <v>55589700</v>
      </c>
    </row>
    <row r="1186" spans="1:7" x14ac:dyDescent="0.25">
      <c r="A1186" s="21">
        <v>42541</v>
      </c>
      <c r="B1186">
        <v>1209</v>
      </c>
      <c r="C1186">
        <v>1214</v>
      </c>
      <c r="D1186">
        <v>1121</v>
      </c>
      <c r="E1186">
        <v>1195</v>
      </c>
      <c r="F1186">
        <v>1195</v>
      </c>
      <c r="G1186">
        <v>54227800</v>
      </c>
    </row>
    <row r="1187" spans="1:7" x14ac:dyDescent="0.25">
      <c r="A1187" s="21">
        <v>42542</v>
      </c>
      <c r="B1187">
        <v>1151</v>
      </c>
      <c r="C1187">
        <v>1253</v>
      </c>
      <c r="D1187">
        <v>1147</v>
      </c>
      <c r="E1187">
        <v>1207</v>
      </c>
      <c r="F1187">
        <v>1207</v>
      </c>
      <c r="G1187">
        <v>54369800</v>
      </c>
    </row>
    <row r="1188" spans="1:7" x14ac:dyDescent="0.25">
      <c r="A1188" s="21">
        <v>42543</v>
      </c>
      <c r="B1188">
        <v>1208</v>
      </c>
      <c r="C1188">
        <v>1324</v>
      </c>
      <c r="D1188">
        <v>1141</v>
      </c>
      <c r="E1188">
        <v>1292</v>
      </c>
      <c r="F1188">
        <v>1292</v>
      </c>
      <c r="G1188">
        <v>67775800</v>
      </c>
    </row>
    <row r="1189" spans="1:7" x14ac:dyDescent="0.25">
      <c r="A1189" s="21">
        <v>42544</v>
      </c>
      <c r="B1189">
        <v>1149</v>
      </c>
      <c r="C1189">
        <v>1186</v>
      </c>
      <c r="D1189">
        <v>1026</v>
      </c>
      <c r="E1189">
        <v>1040</v>
      </c>
      <c r="F1189">
        <v>1040</v>
      </c>
      <c r="G1189">
        <v>65936500</v>
      </c>
    </row>
    <row r="1190" spans="1:7" x14ac:dyDescent="0.25">
      <c r="A1190" s="21">
        <v>42545</v>
      </c>
      <c r="B1190">
        <v>1419</v>
      </c>
      <c r="C1190">
        <v>1554</v>
      </c>
      <c r="D1190">
        <v>1225</v>
      </c>
      <c r="E1190">
        <v>1495</v>
      </c>
      <c r="F1190">
        <v>1495</v>
      </c>
      <c r="G1190">
        <v>122014400</v>
      </c>
    </row>
    <row r="1191" spans="1:7" x14ac:dyDescent="0.25">
      <c r="A1191" s="21">
        <v>42548</v>
      </c>
      <c r="B1191">
        <v>1493</v>
      </c>
      <c r="C1191">
        <v>1668</v>
      </c>
      <c r="D1191">
        <v>1461</v>
      </c>
      <c r="E1191">
        <v>1472</v>
      </c>
      <c r="F1191">
        <v>1472</v>
      </c>
      <c r="G1191">
        <v>105942400</v>
      </c>
    </row>
    <row r="1192" spans="1:7" x14ac:dyDescent="0.25">
      <c r="A1192" s="21">
        <v>42549</v>
      </c>
      <c r="B1192">
        <v>1345</v>
      </c>
      <c r="C1192">
        <v>1348</v>
      </c>
      <c r="D1192">
        <v>1128</v>
      </c>
      <c r="E1192">
        <v>1143</v>
      </c>
      <c r="F1192">
        <v>1143</v>
      </c>
      <c r="G1192">
        <v>751500</v>
      </c>
    </row>
    <row r="1193" spans="1:7" x14ac:dyDescent="0.25">
      <c r="A1193" s="21">
        <v>42550</v>
      </c>
      <c r="B1193">
        <v>1058</v>
      </c>
      <c r="C1193">
        <v>1061</v>
      </c>
      <c r="D1193">
        <v>983</v>
      </c>
      <c r="E1193">
        <v>1009</v>
      </c>
      <c r="F1193">
        <v>1009</v>
      </c>
      <c r="G1193">
        <v>62215800</v>
      </c>
    </row>
    <row r="1194" spans="1:7" x14ac:dyDescent="0.25">
      <c r="A1194" s="21">
        <v>42551</v>
      </c>
      <c r="B1194">
        <v>978</v>
      </c>
      <c r="C1194">
        <v>1004</v>
      </c>
      <c r="D1194">
        <v>932</v>
      </c>
      <c r="E1194">
        <v>943</v>
      </c>
      <c r="F1194">
        <v>943</v>
      </c>
      <c r="G1194">
        <v>63967200</v>
      </c>
    </row>
    <row r="1195" spans="1:7" x14ac:dyDescent="0.25">
      <c r="A1195" s="21">
        <v>42552</v>
      </c>
      <c r="B1195">
        <v>928</v>
      </c>
      <c r="C1195">
        <v>935</v>
      </c>
      <c r="D1195">
        <v>875</v>
      </c>
      <c r="E1195">
        <v>885</v>
      </c>
      <c r="F1195">
        <v>885</v>
      </c>
      <c r="G1195">
        <v>71177600</v>
      </c>
    </row>
    <row r="1196" spans="1:7" x14ac:dyDescent="0.25">
      <c r="A1196" s="21">
        <v>42556</v>
      </c>
      <c r="B1196">
        <v>917</v>
      </c>
      <c r="C1196">
        <v>983</v>
      </c>
      <c r="D1196">
        <v>909</v>
      </c>
      <c r="E1196">
        <v>916</v>
      </c>
      <c r="F1196">
        <v>916</v>
      </c>
      <c r="G1196">
        <v>60793500</v>
      </c>
    </row>
    <row r="1197" spans="1:7" x14ac:dyDescent="0.25">
      <c r="A1197" s="21">
        <v>42557</v>
      </c>
      <c r="B1197">
        <v>945</v>
      </c>
      <c r="C1197">
        <v>972</v>
      </c>
      <c r="D1197">
        <v>868</v>
      </c>
      <c r="E1197">
        <v>869</v>
      </c>
      <c r="F1197">
        <v>869</v>
      </c>
      <c r="G1197">
        <v>66100900</v>
      </c>
    </row>
    <row r="1198" spans="1:7" x14ac:dyDescent="0.25">
      <c r="A1198" s="21">
        <v>42558</v>
      </c>
      <c r="B1198">
        <v>842</v>
      </c>
      <c r="C1198">
        <v>907</v>
      </c>
      <c r="D1198">
        <v>815</v>
      </c>
      <c r="E1198">
        <v>832</v>
      </c>
      <c r="F1198">
        <v>832</v>
      </c>
      <c r="G1198">
        <v>57269300</v>
      </c>
    </row>
    <row r="1199" spans="1:7" x14ac:dyDescent="0.25">
      <c r="A1199" s="21">
        <v>42559</v>
      </c>
      <c r="B1199">
        <v>780</v>
      </c>
      <c r="C1199">
        <v>791</v>
      </c>
      <c r="D1199">
        <v>721</v>
      </c>
      <c r="E1199">
        <v>732</v>
      </c>
      <c r="F1199">
        <v>732</v>
      </c>
      <c r="G1199">
        <v>54631800</v>
      </c>
    </row>
    <row r="1200" spans="1:7" x14ac:dyDescent="0.25">
      <c r="A1200" s="21">
        <v>42562</v>
      </c>
      <c r="B1200">
        <v>711</v>
      </c>
      <c r="C1200">
        <v>736</v>
      </c>
      <c r="D1200">
        <v>696</v>
      </c>
      <c r="E1200">
        <v>733</v>
      </c>
      <c r="F1200">
        <v>733</v>
      </c>
      <c r="G1200">
        <v>38011200</v>
      </c>
    </row>
    <row r="1201" spans="1:7" x14ac:dyDescent="0.25">
      <c r="A1201" s="21">
        <v>42563</v>
      </c>
      <c r="B1201">
        <v>698</v>
      </c>
      <c r="C1201">
        <v>730</v>
      </c>
      <c r="D1201">
        <v>693</v>
      </c>
      <c r="E1201">
        <v>700</v>
      </c>
      <c r="F1201">
        <v>700</v>
      </c>
      <c r="G1201">
        <v>43294400</v>
      </c>
    </row>
    <row r="1202" spans="1:7" x14ac:dyDescent="0.25">
      <c r="A1202" s="21">
        <v>42564</v>
      </c>
      <c r="B1202">
        <v>684</v>
      </c>
      <c r="C1202">
        <v>710</v>
      </c>
      <c r="D1202">
        <v>672</v>
      </c>
      <c r="E1202">
        <v>678</v>
      </c>
      <c r="F1202">
        <v>678</v>
      </c>
      <c r="G1202">
        <v>51035000</v>
      </c>
    </row>
    <row r="1203" spans="1:7" x14ac:dyDescent="0.25">
      <c r="A1203" s="21">
        <v>42565</v>
      </c>
      <c r="B1203">
        <v>661</v>
      </c>
      <c r="C1203">
        <v>682</v>
      </c>
      <c r="D1203">
        <v>652</v>
      </c>
      <c r="E1203">
        <v>674</v>
      </c>
      <c r="F1203">
        <v>674</v>
      </c>
      <c r="G1203">
        <v>50976300</v>
      </c>
    </row>
    <row r="1204" spans="1:7" x14ac:dyDescent="0.25">
      <c r="A1204" s="21">
        <v>42566</v>
      </c>
      <c r="B1204">
        <v>664</v>
      </c>
      <c r="C1204">
        <v>711</v>
      </c>
      <c r="D1204">
        <v>657</v>
      </c>
      <c r="E1204">
        <v>669</v>
      </c>
      <c r="F1204">
        <v>669</v>
      </c>
      <c r="G1204">
        <v>64992200</v>
      </c>
    </row>
    <row r="1205" spans="1:7" x14ac:dyDescent="0.25">
      <c r="A1205" s="21">
        <v>42569</v>
      </c>
      <c r="B1205">
        <v>674</v>
      </c>
      <c r="C1205">
        <v>681</v>
      </c>
      <c r="D1205">
        <v>633</v>
      </c>
      <c r="E1205">
        <v>644</v>
      </c>
      <c r="F1205">
        <v>644</v>
      </c>
      <c r="G1205">
        <v>47267900</v>
      </c>
    </row>
    <row r="1206" spans="1:7" x14ac:dyDescent="0.25">
      <c r="A1206" s="21">
        <v>42570</v>
      </c>
      <c r="B1206">
        <v>644</v>
      </c>
      <c r="C1206">
        <v>664</v>
      </c>
      <c r="D1206">
        <v>626</v>
      </c>
      <c r="E1206">
        <v>641</v>
      </c>
      <c r="F1206">
        <v>641</v>
      </c>
      <c r="G1206">
        <v>42921800</v>
      </c>
    </row>
    <row r="1207" spans="1:7" x14ac:dyDescent="0.25">
      <c r="A1207" s="21">
        <v>42571</v>
      </c>
      <c r="B1207">
        <v>618</v>
      </c>
      <c r="C1207">
        <v>630</v>
      </c>
      <c r="D1207">
        <v>596</v>
      </c>
      <c r="E1207">
        <v>608</v>
      </c>
      <c r="F1207">
        <v>608</v>
      </c>
      <c r="G1207">
        <v>42131700</v>
      </c>
    </row>
    <row r="1208" spans="1:7" x14ac:dyDescent="0.25">
      <c r="A1208" s="21">
        <v>42572</v>
      </c>
      <c r="B1208">
        <v>612</v>
      </c>
      <c r="C1208">
        <v>657</v>
      </c>
      <c r="D1208">
        <v>602</v>
      </c>
      <c r="E1208">
        <v>641</v>
      </c>
      <c r="F1208">
        <v>641</v>
      </c>
      <c r="G1208">
        <v>57547300</v>
      </c>
    </row>
    <row r="1209" spans="1:7" x14ac:dyDescent="0.25">
      <c r="A1209" s="21">
        <v>42573</v>
      </c>
      <c r="B1209">
        <v>632</v>
      </c>
      <c r="C1209">
        <v>642</v>
      </c>
      <c r="D1209">
        <v>597</v>
      </c>
      <c r="E1209">
        <v>610</v>
      </c>
      <c r="F1209">
        <v>610</v>
      </c>
      <c r="G1209">
        <v>43777300</v>
      </c>
    </row>
    <row r="1210" spans="1:7" x14ac:dyDescent="0.25">
      <c r="A1210" s="21">
        <v>42576</v>
      </c>
      <c r="B1210">
        <v>601</v>
      </c>
      <c r="C1210">
        <v>648.59997599999997</v>
      </c>
      <c r="D1210">
        <v>592.59997599999997</v>
      </c>
      <c r="E1210">
        <v>604</v>
      </c>
      <c r="F1210">
        <v>604</v>
      </c>
      <c r="G1210">
        <v>20725400</v>
      </c>
    </row>
    <row r="1211" spans="1:7" x14ac:dyDescent="0.25">
      <c r="A1211" s="21">
        <v>42577</v>
      </c>
      <c r="B1211">
        <v>604</v>
      </c>
      <c r="C1211">
        <v>626.59997599999997</v>
      </c>
      <c r="D1211">
        <v>591</v>
      </c>
      <c r="E1211">
        <v>592.59997599999997</v>
      </c>
      <c r="F1211">
        <v>592.59997599999997</v>
      </c>
      <c r="G1211">
        <v>21639000</v>
      </c>
    </row>
    <row r="1212" spans="1:7" x14ac:dyDescent="0.25">
      <c r="A1212" s="21">
        <v>42578</v>
      </c>
      <c r="B1212">
        <v>575</v>
      </c>
      <c r="C1212">
        <v>609.20001200000002</v>
      </c>
      <c r="D1212">
        <v>554</v>
      </c>
      <c r="E1212">
        <v>565</v>
      </c>
      <c r="F1212">
        <v>565</v>
      </c>
      <c r="G1212">
        <v>25730500</v>
      </c>
    </row>
    <row r="1213" spans="1:7" x14ac:dyDescent="0.25">
      <c r="A1213" s="21">
        <v>42579</v>
      </c>
      <c r="B1213">
        <v>570</v>
      </c>
      <c r="C1213">
        <v>583.20001200000002</v>
      </c>
      <c r="D1213">
        <v>537.20001200000002</v>
      </c>
      <c r="E1213">
        <v>544.79998799999998</v>
      </c>
      <c r="F1213">
        <v>544.79998799999998</v>
      </c>
      <c r="G1213">
        <v>23428900</v>
      </c>
    </row>
    <row r="1214" spans="1:7" x14ac:dyDescent="0.25">
      <c r="A1214" s="21">
        <v>42580</v>
      </c>
      <c r="B1214">
        <v>543.59997599999997</v>
      </c>
      <c r="C1214">
        <v>545.79998799999998</v>
      </c>
      <c r="D1214">
        <v>498</v>
      </c>
      <c r="E1214">
        <v>507</v>
      </c>
      <c r="F1214">
        <v>507</v>
      </c>
      <c r="G1214">
        <v>23833900</v>
      </c>
    </row>
    <row r="1215" spans="1:7" x14ac:dyDescent="0.25">
      <c r="A1215" s="21">
        <v>42583</v>
      </c>
      <c r="B1215">
        <v>497.79998799999998</v>
      </c>
      <c r="C1215">
        <v>515.20001200000002</v>
      </c>
      <c r="D1215">
        <v>475.39999399999999</v>
      </c>
      <c r="E1215">
        <v>488.60000600000001</v>
      </c>
      <c r="F1215">
        <v>488.60000600000001</v>
      </c>
      <c r="G1215">
        <v>29062500</v>
      </c>
    </row>
    <row r="1216" spans="1:7" x14ac:dyDescent="0.25">
      <c r="A1216" s="21">
        <v>42584</v>
      </c>
      <c r="B1216">
        <v>499.60000600000001</v>
      </c>
      <c r="C1216">
        <v>556</v>
      </c>
      <c r="D1216">
        <v>494</v>
      </c>
      <c r="E1216">
        <v>526.20001200000002</v>
      </c>
      <c r="F1216">
        <v>526.20001200000002</v>
      </c>
      <c r="G1216">
        <v>46270400</v>
      </c>
    </row>
    <row r="1217" spans="1:7" x14ac:dyDescent="0.25">
      <c r="A1217" s="21">
        <v>42585</v>
      </c>
      <c r="B1217">
        <v>528.59997599999997</v>
      </c>
      <c r="C1217">
        <v>539.20001200000002</v>
      </c>
      <c r="D1217">
        <v>500</v>
      </c>
      <c r="E1217">
        <v>500.79998799999998</v>
      </c>
      <c r="F1217">
        <v>500.79998799999998</v>
      </c>
      <c r="G1217">
        <v>22842700</v>
      </c>
    </row>
    <row r="1218" spans="1:7" x14ac:dyDescent="0.25">
      <c r="A1218" s="21">
        <v>42586</v>
      </c>
      <c r="B1218">
        <v>487</v>
      </c>
      <c r="C1218">
        <v>498.39999399999999</v>
      </c>
      <c r="D1218">
        <v>466.39999399999999</v>
      </c>
      <c r="E1218">
        <v>473.39999399999999</v>
      </c>
      <c r="F1218">
        <v>473.39999399999999</v>
      </c>
      <c r="G1218">
        <v>25547500</v>
      </c>
    </row>
    <row r="1219" spans="1:7" x14ac:dyDescent="0.25">
      <c r="A1219" s="21">
        <v>42587</v>
      </c>
      <c r="B1219">
        <v>449.79998799999998</v>
      </c>
      <c r="C1219">
        <v>450.79998799999998</v>
      </c>
      <c r="D1219">
        <v>429.39999399999999</v>
      </c>
      <c r="E1219">
        <v>440.60000600000001</v>
      </c>
      <c r="F1219">
        <v>440.60000600000001</v>
      </c>
      <c r="G1219">
        <v>29638600</v>
      </c>
    </row>
    <row r="1220" spans="1:7" x14ac:dyDescent="0.25">
      <c r="A1220" s="21">
        <v>42590</v>
      </c>
      <c r="B1220">
        <v>428.79998799999998</v>
      </c>
      <c r="C1220">
        <v>433.39999399999999</v>
      </c>
      <c r="D1220">
        <v>420.60000600000001</v>
      </c>
      <c r="E1220">
        <v>420.79998799999998</v>
      </c>
      <c r="F1220">
        <v>420.79998799999998</v>
      </c>
      <c r="G1220">
        <v>17479100</v>
      </c>
    </row>
    <row r="1221" spans="1:7" x14ac:dyDescent="0.25">
      <c r="A1221" s="21">
        <v>42591</v>
      </c>
      <c r="B1221">
        <v>409</v>
      </c>
      <c r="C1221">
        <v>420.39999399999999</v>
      </c>
      <c r="D1221">
        <v>391</v>
      </c>
      <c r="E1221">
        <v>407</v>
      </c>
      <c r="F1221">
        <v>407</v>
      </c>
      <c r="G1221">
        <v>30885800</v>
      </c>
    </row>
    <row r="1222" spans="1:7" x14ac:dyDescent="0.25">
      <c r="A1222" s="21">
        <v>42592</v>
      </c>
      <c r="B1222">
        <v>402</v>
      </c>
      <c r="C1222">
        <v>442.60000600000001</v>
      </c>
      <c r="D1222">
        <v>400.39999399999999</v>
      </c>
      <c r="E1222">
        <v>426.39999399999999</v>
      </c>
      <c r="F1222">
        <v>426.39999399999999</v>
      </c>
      <c r="G1222">
        <v>35536900</v>
      </c>
    </row>
    <row r="1223" spans="1:7" x14ac:dyDescent="0.25">
      <c r="A1223" s="21">
        <v>42593</v>
      </c>
      <c r="B1223">
        <v>416.39999399999999</v>
      </c>
      <c r="C1223">
        <v>427</v>
      </c>
      <c r="D1223">
        <v>405.20001200000002</v>
      </c>
      <c r="E1223">
        <v>422</v>
      </c>
      <c r="F1223">
        <v>422</v>
      </c>
      <c r="G1223">
        <v>22416200</v>
      </c>
    </row>
    <row r="1224" spans="1:7" x14ac:dyDescent="0.25">
      <c r="A1224" s="21">
        <v>42594</v>
      </c>
      <c r="B1224">
        <v>422.60000600000001</v>
      </c>
      <c r="C1224">
        <v>433</v>
      </c>
      <c r="D1224">
        <v>408.20001200000002</v>
      </c>
      <c r="E1224">
        <v>414</v>
      </c>
      <c r="F1224">
        <v>414</v>
      </c>
      <c r="G1224">
        <v>23936800</v>
      </c>
    </row>
    <row r="1225" spans="1:7" x14ac:dyDescent="0.25">
      <c r="A1225" s="21">
        <v>42597</v>
      </c>
      <c r="B1225">
        <v>405.20001200000002</v>
      </c>
      <c r="C1225">
        <v>407.60000600000001</v>
      </c>
      <c r="D1225">
        <v>397</v>
      </c>
      <c r="E1225">
        <v>400.79998799999998</v>
      </c>
      <c r="F1225">
        <v>400.79998799999998</v>
      </c>
      <c r="G1225">
        <v>18244700</v>
      </c>
    </row>
    <row r="1226" spans="1:7" x14ac:dyDescent="0.25">
      <c r="A1226" s="21">
        <v>42598</v>
      </c>
      <c r="B1226">
        <v>416.79998799999998</v>
      </c>
      <c r="C1226">
        <v>433.60000600000001</v>
      </c>
      <c r="D1226">
        <v>416.39999399999999</v>
      </c>
      <c r="E1226">
        <v>429</v>
      </c>
      <c r="F1226">
        <v>429</v>
      </c>
      <c r="G1226">
        <v>24264500</v>
      </c>
    </row>
    <row r="1227" spans="1:7" x14ac:dyDescent="0.25">
      <c r="A1227" s="21">
        <v>42599</v>
      </c>
      <c r="B1227">
        <v>425.39999399999999</v>
      </c>
      <c r="C1227">
        <v>448</v>
      </c>
      <c r="D1227">
        <v>402.79998799999998</v>
      </c>
      <c r="E1227">
        <v>406.20001200000002</v>
      </c>
      <c r="F1227">
        <v>406.20001200000002</v>
      </c>
      <c r="G1227">
        <v>32795700</v>
      </c>
    </row>
    <row r="1228" spans="1:7" x14ac:dyDescent="0.25">
      <c r="A1228" s="21">
        <v>42600</v>
      </c>
      <c r="B1228">
        <v>409.20001200000002</v>
      </c>
      <c r="C1228">
        <v>415.39999399999999</v>
      </c>
      <c r="D1228">
        <v>392</v>
      </c>
      <c r="E1228">
        <v>392.20001200000002</v>
      </c>
      <c r="F1228">
        <v>392.20001200000002</v>
      </c>
      <c r="G1228">
        <v>22287100</v>
      </c>
    </row>
    <row r="1229" spans="1:7" x14ac:dyDescent="0.25">
      <c r="A1229" s="21">
        <v>42601</v>
      </c>
      <c r="B1229">
        <v>400.60000600000001</v>
      </c>
      <c r="C1229">
        <v>408</v>
      </c>
      <c r="D1229">
        <v>392</v>
      </c>
      <c r="E1229">
        <v>395</v>
      </c>
      <c r="F1229">
        <v>395</v>
      </c>
      <c r="G1229">
        <v>22917100</v>
      </c>
    </row>
    <row r="1230" spans="1:7" x14ac:dyDescent="0.25">
      <c r="A1230" s="21">
        <v>42604</v>
      </c>
      <c r="B1230">
        <v>400.39999399999999</v>
      </c>
      <c r="C1230">
        <v>411</v>
      </c>
      <c r="D1230">
        <v>395</v>
      </c>
      <c r="E1230">
        <v>398.20001200000002</v>
      </c>
      <c r="F1230">
        <v>398.20001200000002</v>
      </c>
      <c r="G1230">
        <v>30325100</v>
      </c>
    </row>
    <row r="1231" spans="1:7" x14ac:dyDescent="0.25">
      <c r="A1231" s="21">
        <v>42605</v>
      </c>
      <c r="B1231">
        <v>392.39999399999999</v>
      </c>
      <c r="C1231">
        <v>397.60000600000001</v>
      </c>
      <c r="D1231">
        <v>387.60000600000001</v>
      </c>
      <c r="E1231">
        <v>396.20001200000002</v>
      </c>
      <c r="F1231">
        <v>396.20001200000002</v>
      </c>
      <c r="G1231">
        <v>21308300</v>
      </c>
    </row>
    <row r="1232" spans="1:7" x14ac:dyDescent="0.25">
      <c r="A1232" s="21">
        <v>42606</v>
      </c>
      <c r="B1232">
        <v>399.60000600000001</v>
      </c>
      <c r="C1232">
        <v>422.39999399999999</v>
      </c>
      <c r="D1232">
        <v>398</v>
      </c>
      <c r="E1232">
        <v>413.39999399999999</v>
      </c>
      <c r="F1232">
        <v>413.39999399999999</v>
      </c>
      <c r="G1232">
        <v>30139200</v>
      </c>
    </row>
    <row r="1233" spans="1:7" x14ac:dyDescent="0.25">
      <c r="A1233" s="21">
        <v>42607</v>
      </c>
      <c r="B1233">
        <v>427.79998799999998</v>
      </c>
      <c r="C1233">
        <v>429.39999399999999</v>
      </c>
      <c r="D1233">
        <v>404.20001200000002</v>
      </c>
      <c r="E1233">
        <v>413.39999399999999</v>
      </c>
      <c r="F1233">
        <v>413.39999399999999</v>
      </c>
      <c r="G1233">
        <v>28348400</v>
      </c>
    </row>
    <row r="1234" spans="1:7" x14ac:dyDescent="0.25">
      <c r="A1234" s="21">
        <v>42608</v>
      </c>
      <c r="B1234">
        <v>407</v>
      </c>
      <c r="C1234">
        <v>444.20001200000002</v>
      </c>
      <c r="D1234">
        <v>385</v>
      </c>
      <c r="E1234">
        <v>416.60000600000001</v>
      </c>
      <c r="F1234">
        <v>416.60000600000001</v>
      </c>
      <c r="G1234">
        <v>65105300</v>
      </c>
    </row>
    <row r="1235" spans="1:7" x14ac:dyDescent="0.25">
      <c r="A1235" s="21">
        <v>42611</v>
      </c>
      <c r="B1235">
        <v>413.79998799999998</v>
      </c>
      <c r="C1235">
        <v>414</v>
      </c>
      <c r="D1235">
        <v>394.79998799999998</v>
      </c>
      <c r="E1235">
        <v>399.79998799999998</v>
      </c>
      <c r="F1235">
        <v>399.79998799999998</v>
      </c>
      <c r="G1235">
        <v>22375700</v>
      </c>
    </row>
    <row r="1236" spans="1:7" x14ac:dyDescent="0.25">
      <c r="A1236" s="21">
        <v>42612</v>
      </c>
      <c r="B1236">
        <v>396.20001200000002</v>
      </c>
      <c r="C1236">
        <v>406.79998799999998</v>
      </c>
      <c r="D1236">
        <v>390.39999399999999</v>
      </c>
      <c r="E1236">
        <v>393</v>
      </c>
      <c r="F1236">
        <v>393</v>
      </c>
      <c r="G1236">
        <v>23701800</v>
      </c>
    </row>
    <row r="1237" spans="1:7" x14ac:dyDescent="0.25">
      <c r="A1237" s="21">
        <v>42613</v>
      </c>
      <c r="B1237">
        <v>395.60000600000001</v>
      </c>
      <c r="C1237">
        <v>417.39999399999999</v>
      </c>
      <c r="D1237">
        <v>391.79998799999998</v>
      </c>
      <c r="E1237">
        <v>397</v>
      </c>
      <c r="F1237">
        <v>397</v>
      </c>
      <c r="G1237">
        <v>30944600</v>
      </c>
    </row>
    <row r="1238" spans="1:7" x14ac:dyDescent="0.25">
      <c r="A1238" s="21">
        <v>42614</v>
      </c>
      <c r="B1238">
        <v>393</v>
      </c>
      <c r="C1238">
        <v>414</v>
      </c>
      <c r="D1238">
        <v>390</v>
      </c>
      <c r="E1238">
        <v>392.60000600000001</v>
      </c>
      <c r="F1238">
        <v>392.60000600000001</v>
      </c>
      <c r="G1238">
        <v>31250100</v>
      </c>
    </row>
    <row r="1239" spans="1:7" x14ac:dyDescent="0.25">
      <c r="A1239" s="21">
        <v>42615</v>
      </c>
      <c r="B1239">
        <v>377.39999399999999</v>
      </c>
      <c r="C1239">
        <v>380.60000600000001</v>
      </c>
      <c r="D1239">
        <v>364.79998799999998</v>
      </c>
      <c r="E1239">
        <v>365.39999399999999</v>
      </c>
      <c r="F1239">
        <v>365.39999399999999</v>
      </c>
      <c r="G1239">
        <v>29755800</v>
      </c>
    </row>
    <row r="1240" spans="1:7" x14ac:dyDescent="0.25">
      <c r="A1240" s="21">
        <v>42619</v>
      </c>
      <c r="B1240">
        <v>359</v>
      </c>
      <c r="C1240">
        <v>365.79998799999998</v>
      </c>
      <c r="D1240">
        <v>345.20001200000002</v>
      </c>
      <c r="E1240">
        <v>346</v>
      </c>
      <c r="F1240">
        <v>346</v>
      </c>
      <c r="G1240">
        <v>25448700</v>
      </c>
    </row>
    <row r="1241" spans="1:7" x14ac:dyDescent="0.25">
      <c r="A1241" s="21">
        <v>42620</v>
      </c>
      <c r="B1241">
        <v>346</v>
      </c>
      <c r="C1241">
        <v>348.39999399999999</v>
      </c>
      <c r="D1241">
        <v>335.20001200000002</v>
      </c>
      <c r="E1241">
        <v>336</v>
      </c>
      <c r="F1241">
        <v>336</v>
      </c>
      <c r="G1241">
        <v>21564200</v>
      </c>
    </row>
    <row r="1242" spans="1:7" x14ac:dyDescent="0.25">
      <c r="A1242" s="21">
        <v>42621</v>
      </c>
      <c r="B1242">
        <v>337.20001200000002</v>
      </c>
      <c r="C1242">
        <v>347.20001200000002</v>
      </c>
      <c r="D1242">
        <v>335.39999399999999</v>
      </c>
      <c r="E1242">
        <v>338.60000600000001</v>
      </c>
      <c r="F1242">
        <v>338.60000600000001</v>
      </c>
      <c r="G1242">
        <v>23420500</v>
      </c>
    </row>
    <row r="1243" spans="1:7" x14ac:dyDescent="0.25">
      <c r="A1243" s="21">
        <v>42622</v>
      </c>
      <c r="B1243">
        <v>366</v>
      </c>
      <c r="C1243">
        <v>450</v>
      </c>
      <c r="D1243">
        <v>363.20001200000002</v>
      </c>
      <c r="E1243">
        <v>448.39999399999999</v>
      </c>
      <c r="F1243">
        <v>448.39999399999999</v>
      </c>
      <c r="G1243">
        <v>76382300</v>
      </c>
    </row>
    <row r="1244" spans="1:7" x14ac:dyDescent="0.25">
      <c r="A1244" s="21">
        <v>42625</v>
      </c>
      <c r="B1244">
        <v>458.39999399999999</v>
      </c>
      <c r="C1244">
        <v>468</v>
      </c>
      <c r="D1244">
        <v>379</v>
      </c>
      <c r="E1244">
        <v>388</v>
      </c>
      <c r="F1244">
        <v>388</v>
      </c>
      <c r="G1244">
        <v>71525800</v>
      </c>
    </row>
    <row r="1245" spans="1:7" x14ac:dyDescent="0.25">
      <c r="A1245" s="21">
        <v>42626</v>
      </c>
      <c r="B1245">
        <v>420.79998799999998</v>
      </c>
      <c r="C1245">
        <v>522</v>
      </c>
      <c r="D1245">
        <v>418.20001200000002</v>
      </c>
      <c r="E1245">
        <v>492.60000600000001</v>
      </c>
      <c r="F1245">
        <v>492.60000600000001</v>
      </c>
      <c r="G1245">
        <v>92052500</v>
      </c>
    </row>
    <row r="1246" spans="1:7" x14ac:dyDescent="0.25">
      <c r="A1246" s="21">
        <v>42627</v>
      </c>
      <c r="B1246">
        <v>481.79998799999998</v>
      </c>
      <c r="C1246">
        <v>504.20001200000002</v>
      </c>
      <c r="D1246">
        <v>442.39999399999999</v>
      </c>
      <c r="E1246">
        <v>490</v>
      </c>
      <c r="F1246">
        <v>490</v>
      </c>
      <c r="G1246">
        <v>56017100</v>
      </c>
    </row>
    <row r="1247" spans="1:7" x14ac:dyDescent="0.25">
      <c r="A1247" s="21">
        <v>42628</v>
      </c>
      <c r="B1247">
        <v>489</v>
      </c>
      <c r="C1247">
        <v>507</v>
      </c>
      <c r="D1247">
        <v>441.20001200000002</v>
      </c>
      <c r="E1247">
        <v>452.60000600000001</v>
      </c>
      <c r="F1247">
        <v>452.60000600000001</v>
      </c>
      <c r="G1247">
        <v>38140300</v>
      </c>
    </row>
    <row r="1248" spans="1:7" x14ac:dyDescent="0.25">
      <c r="A1248" s="21">
        <v>42629</v>
      </c>
      <c r="B1248">
        <v>472.79998799999998</v>
      </c>
      <c r="C1248">
        <v>489.20001200000002</v>
      </c>
      <c r="D1248">
        <v>436</v>
      </c>
      <c r="E1248">
        <v>441.60000600000001</v>
      </c>
      <c r="F1248">
        <v>441.60000600000001</v>
      </c>
      <c r="G1248">
        <v>48584400</v>
      </c>
    </row>
    <row r="1249" spans="1:7" x14ac:dyDescent="0.25">
      <c r="A1249" s="21">
        <v>42632</v>
      </c>
      <c r="B1249">
        <v>411.39999399999999</v>
      </c>
      <c r="C1249">
        <v>435.79998799999998</v>
      </c>
      <c r="D1249">
        <v>394</v>
      </c>
      <c r="E1249">
        <v>418.60000600000001</v>
      </c>
      <c r="F1249">
        <v>418.60000600000001</v>
      </c>
      <c r="G1249">
        <v>33239700</v>
      </c>
    </row>
    <row r="1250" spans="1:7" x14ac:dyDescent="0.25">
      <c r="A1250" s="21">
        <v>42633</v>
      </c>
      <c r="B1250">
        <v>399</v>
      </c>
      <c r="C1250">
        <v>425.60000600000001</v>
      </c>
      <c r="D1250">
        <v>398.39999399999999</v>
      </c>
      <c r="E1250">
        <v>411.79998799999998</v>
      </c>
      <c r="F1250">
        <v>411.79998799999998</v>
      </c>
      <c r="G1250">
        <v>26013400</v>
      </c>
    </row>
    <row r="1251" spans="1:7" x14ac:dyDescent="0.25">
      <c r="A1251" s="21">
        <v>42634</v>
      </c>
      <c r="B1251">
        <v>400.39999399999999</v>
      </c>
      <c r="C1251">
        <v>412.39999399999999</v>
      </c>
      <c r="D1251">
        <v>343</v>
      </c>
      <c r="E1251">
        <v>348</v>
      </c>
      <c r="F1251">
        <v>348</v>
      </c>
      <c r="G1251">
        <v>50918400</v>
      </c>
    </row>
    <row r="1252" spans="1:7" x14ac:dyDescent="0.25">
      <c r="A1252" s="21">
        <v>42635</v>
      </c>
      <c r="B1252">
        <v>329.20001200000002</v>
      </c>
      <c r="C1252">
        <v>337.39999399999999</v>
      </c>
      <c r="D1252">
        <v>322.79998799999998</v>
      </c>
      <c r="E1252">
        <v>324</v>
      </c>
      <c r="F1252">
        <v>324</v>
      </c>
      <c r="G1252">
        <v>26641800</v>
      </c>
    </row>
    <row r="1253" spans="1:7" x14ac:dyDescent="0.25">
      <c r="A1253" s="21">
        <v>42636</v>
      </c>
      <c r="B1253">
        <v>327.39999399999999</v>
      </c>
      <c r="C1253">
        <v>333.60000600000001</v>
      </c>
      <c r="D1253">
        <v>321.60000600000001</v>
      </c>
      <c r="E1253">
        <v>329.79998799999998</v>
      </c>
      <c r="F1253">
        <v>329.79998799999998</v>
      </c>
      <c r="G1253">
        <v>26222200</v>
      </c>
    </row>
    <row r="1254" spans="1:7" x14ac:dyDescent="0.25">
      <c r="A1254" s="21">
        <v>42639</v>
      </c>
      <c r="B1254">
        <v>354.79998799999998</v>
      </c>
      <c r="C1254">
        <v>373.20001200000002</v>
      </c>
      <c r="D1254">
        <v>350.20001200000002</v>
      </c>
      <c r="E1254">
        <v>365.60000600000001</v>
      </c>
      <c r="F1254">
        <v>365.60000600000001</v>
      </c>
      <c r="G1254">
        <v>41219800</v>
      </c>
    </row>
    <row r="1255" spans="1:7" x14ac:dyDescent="0.25">
      <c r="A1255" s="21">
        <v>42640</v>
      </c>
      <c r="B1255">
        <v>365.20001200000002</v>
      </c>
      <c r="C1255">
        <v>371</v>
      </c>
      <c r="D1255">
        <v>322.39999399999999</v>
      </c>
      <c r="E1255">
        <v>327.60000600000001</v>
      </c>
      <c r="F1255">
        <v>327.60000600000001</v>
      </c>
      <c r="G1255">
        <v>31526400</v>
      </c>
    </row>
    <row r="1256" spans="1:7" x14ac:dyDescent="0.25">
      <c r="A1256" s="21">
        <v>42641</v>
      </c>
      <c r="B1256">
        <v>323.60000600000001</v>
      </c>
      <c r="C1256">
        <v>346.39999399999999</v>
      </c>
      <c r="D1256">
        <v>318.79998799999998</v>
      </c>
      <c r="E1256">
        <v>320.60000600000001</v>
      </c>
      <c r="F1256">
        <v>320.60000600000001</v>
      </c>
      <c r="G1256">
        <v>30621900</v>
      </c>
    </row>
    <row r="1257" spans="1:7" x14ac:dyDescent="0.25">
      <c r="A1257" s="21">
        <v>42642</v>
      </c>
      <c r="B1257">
        <v>323.60000600000001</v>
      </c>
      <c r="C1257">
        <v>383.39999399999999</v>
      </c>
      <c r="D1257">
        <v>313.39999399999999</v>
      </c>
      <c r="E1257">
        <v>360</v>
      </c>
      <c r="F1257">
        <v>360</v>
      </c>
      <c r="G1257">
        <v>72906900</v>
      </c>
    </row>
    <row r="1258" spans="1:7" x14ac:dyDescent="0.25">
      <c r="A1258" s="21">
        <v>42643</v>
      </c>
      <c r="B1258">
        <v>337</v>
      </c>
      <c r="C1258">
        <v>349.39999399999999</v>
      </c>
      <c r="D1258">
        <v>324.39999399999999</v>
      </c>
      <c r="E1258">
        <v>333</v>
      </c>
      <c r="F1258">
        <v>333</v>
      </c>
      <c r="G1258">
        <v>44979300</v>
      </c>
    </row>
    <row r="1259" spans="1:7" x14ac:dyDescent="0.25">
      <c r="A1259" s="21">
        <v>42646</v>
      </c>
      <c r="B1259">
        <v>340.60000600000001</v>
      </c>
      <c r="C1259">
        <v>345.79998799999998</v>
      </c>
      <c r="D1259">
        <v>327</v>
      </c>
      <c r="E1259">
        <v>329</v>
      </c>
      <c r="F1259">
        <v>329</v>
      </c>
      <c r="G1259">
        <v>31778700</v>
      </c>
    </row>
    <row r="1260" spans="1:7" x14ac:dyDescent="0.25">
      <c r="A1260" s="21">
        <v>42647</v>
      </c>
      <c r="B1260">
        <v>324.39999399999999</v>
      </c>
      <c r="C1260">
        <v>344.20001200000002</v>
      </c>
      <c r="D1260">
        <v>314.79998799999998</v>
      </c>
      <c r="E1260">
        <v>327.79998799999998</v>
      </c>
      <c r="F1260">
        <v>327.79998799999998</v>
      </c>
      <c r="G1260">
        <v>52898300</v>
      </c>
    </row>
    <row r="1261" spans="1:7" x14ac:dyDescent="0.25">
      <c r="A1261" s="21">
        <v>42648</v>
      </c>
      <c r="B1261">
        <v>320.39999399999999</v>
      </c>
      <c r="C1261">
        <v>325</v>
      </c>
      <c r="D1261">
        <v>317</v>
      </c>
      <c r="E1261">
        <v>322.79998799999998</v>
      </c>
      <c r="F1261">
        <v>322.79998799999998</v>
      </c>
      <c r="G1261">
        <v>26383700</v>
      </c>
    </row>
    <row r="1262" spans="1:7" x14ac:dyDescent="0.25">
      <c r="A1262" s="21">
        <v>42649</v>
      </c>
      <c r="B1262">
        <v>323.79998799999998</v>
      </c>
      <c r="C1262">
        <v>328.79998799999998</v>
      </c>
      <c r="D1262">
        <v>314.20001200000002</v>
      </c>
      <c r="E1262">
        <v>316.60000600000001</v>
      </c>
      <c r="F1262">
        <v>316.60000600000001</v>
      </c>
      <c r="G1262">
        <v>26799600</v>
      </c>
    </row>
    <row r="1263" spans="1:7" x14ac:dyDescent="0.25">
      <c r="A1263" s="21">
        <v>42650</v>
      </c>
      <c r="B1263">
        <v>313.20001200000002</v>
      </c>
      <c r="C1263">
        <v>331.39999399999999</v>
      </c>
      <c r="D1263">
        <v>310.60000600000001</v>
      </c>
      <c r="E1263">
        <v>317.79998799999998</v>
      </c>
      <c r="F1263">
        <v>317.79998799999998</v>
      </c>
      <c r="G1263">
        <v>35703000</v>
      </c>
    </row>
    <row r="1264" spans="1:7" x14ac:dyDescent="0.25">
      <c r="A1264" s="21">
        <v>42653</v>
      </c>
      <c r="B1264">
        <v>310</v>
      </c>
      <c r="C1264">
        <v>312.20001200000002</v>
      </c>
      <c r="D1264">
        <v>298.60000600000001</v>
      </c>
      <c r="E1264">
        <v>303.79998799999998</v>
      </c>
      <c r="F1264">
        <v>303.79998799999998</v>
      </c>
      <c r="G1264">
        <v>20066000</v>
      </c>
    </row>
    <row r="1265" spans="1:7" x14ac:dyDescent="0.25">
      <c r="A1265" s="21">
        <v>42654</v>
      </c>
      <c r="B1265">
        <v>308.20001200000002</v>
      </c>
      <c r="C1265">
        <v>346.39999399999999</v>
      </c>
      <c r="D1265">
        <v>307.20001200000002</v>
      </c>
      <c r="E1265">
        <v>336.39999399999999</v>
      </c>
      <c r="F1265">
        <v>336.39999399999999</v>
      </c>
      <c r="G1265">
        <v>51661500</v>
      </c>
    </row>
    <row r="1266" spans="1:7" x14ac:dyDescent="0.25">
      <c r="A1266" s="21">
        <v>42655</v>
      </c>
      <c r="B1266">
        <v>334.39999399999999</v>
      </c>
      <c r="C1266">
        <v>346</v>
      </c>
      <c r="D1266">
        <v>322</v>
      </c>
      <c r="E1266">
        <v>338.20001200000002</v>
      </c>
      <c r="F1266">
        <v>338.20001200000002</v>
      </c>
      <c r="G1266">
        <v>41952100</v>
      </c>
    </row>
    <row r="1267" spans="1:7" x14ac:dyDescent="0.25">
      <c r="A1267" s="21">
        <v>42656</v>
      </c>
      <c r="B1267">
        <v>364.20001200000002</v>
      </c>
      <c r="C1267">
        <v>383.39999399999999</v>
      </c>
      <c r="D1267">
        <v>349</v>
      </c>
      <c r="E1267">
        <v>359.39999399999999</v>
      </c>
      <c r="F1267">
        <v>359.39999399999999</v>
      </c>
      <c r="G1267">
        <v>62109900</v>
      </c>
    </row>
    <row r="1268" spans="1:7" x14ac:dyDescent="0.25">
      <c r="A1268" s="21">
        <v>42657</v>
      </c>
      <c r="B1268">
        <v>338</v>
      </c>
      <c r="C1268">
        <v>356</v>
      </c>
      <c r="D1268">
        <v>333</v>
      </c>
      <c r="E1268">
        <v>351.60000600000001</v>
      </c>
      <c r="F1268">
        <v>351.60000600000001</v>
      </c>
      <c r="G1268">
        <v>42240400</v>
      </c>
    </row>
    <row r="1269" spans="1:7" x14ac:dyDescent="0.25">
      <c r="A1269" s="21">
        <v>42660</v>
      </c>
      <c r="B1269">
        <v>347.20001200000002</v>
      </c>
      <c r="C1269">
        <v>357.60000600000001</v>
      </c>
      <c r="D1269">
        <v>343</v>
      </c>
      <c r="E1269">
        <v>348.20001200000002</v>
      </c>
      <c r="F1269">
        <v>348.20001200000002</v>
      </c>
      <c r="G1269">
        <v>29072600</v>
      </c>
    </row>
    <row r="1270" spans="1:7" x14ac:dyDescent="0.25">
      <c r="A1270" s="21">
        <v>42661</v>
      </c>
      <c r="B1270">
        <v>329.20001200000002</v>
      </c>
      <c r="C1270">
        <v>334</v>
      </c>
      <c r="D1270">
        <v>319</v>
      </c>
      <c r="E1270">
        <v>320.39999399999999</v>
      </c>
      <c r="F1270">
        <v>320.39999399999999</v>
      </c>
      <c r="G1270">
        <v>27408000</v>
      </c>
    </row>
    <row r="1271" spans="1:7" x14ac:dyDescent="0.25">
      <c r="A1271" s="21">
        <v>42662</v>
      </c>
      <c r="B1271">
        <v>306</v>
      </c>
      <c r="C1271">
        <v>315</v>
      </c>
      <c r="D1271">
        <v>300.20001200000002</v>
      </c>
      <c r="E1271">
        <v>305.20001200000002</v>
      </c>
      <c r="F1271">
        <v>305.20001200000002</v>
      </c>
      <c r="G1271">
        <v>26200100</v>
      </c>
    </row>
    <row r="1272" spans="1:7" x14ac:dyDescent="0.25">
      <c r="A1272" s="21">
        <v>42663</v>
      </c>
      <c r="B1272">
        <v>306.20001200000002</v>
      </c>
      <c r="C1272">
        <v>312.39999399999999</v>
      </c>
      <c r="D1272">
        <v>295</v>
      </c>
      <c r="E1272">
        <v>297</v>
      </c>
      <c r="F1272">
        <v>297</v>
      </c>
      <c r="G1272">
        <v>35963500</v>
      </c>
    </row>
    <row r="1273" spans="1:7" x14ac:dyDescent="0.25">
      <c r="A1273" s="21">
        <v>42664</v>
      </c>
      <c r="B1273">
        <v>300.20001200000002</v>
      </c>
      <c r="C1273">
        <v>303</v>
      </c>
      <c r="D1273">
        <v>283.60000600000001</v>
      </c>
      <c r="E1273">
        <v>284.60000600000001</v>
      </c>
      <c r="F1273">
        <v>284.60000600000001</v>
      </c>
      <c r="G1273">
        <v>30306200</v>
      </c>
    </row>
    <row r="1274" spans="1:7" x14ac:dyDescent="0.25">
      <c r="A1274" s="21">
        <v>42667</v>
      </c>
      <c r="B1274">
        <v>271.60000600000001</v>
      </c>
      <c r="C1274">
        <v>272</v>
      </c>
      <c r="D1274">
        <v>262</v>
      </c>
      <c r="E1274">
        <v>264.60000600000001</v>
      </c>
      <c r="F1274">
        <v>264.60000600000001</v>
      </c>
      <c r="G1274">
        <v>24021000</v>
      </c>
    </row>
    <row r="1275" spans="1:7" x14ac:dyDescent="0.25">
      <c r="A1275" s="21">
        <v>42668</v>
      </c>
      <c r="B1275">
        <v>264</v>
      </c>
      <c r="C1275">
        <v>276</v>
      </c>
      <c r="D1275">
        <v>263.39999399999999</v>
      </c>
      <c r="E1275">
        <v>269</v>
      </c>
      <c r="F1275">
        <v>269</v>
      </c>
      <c r="G1275">
        <v>28346000</v>
      </c>
    </row>
    <row r="1276" spans="1:7" x14ac:dyDescent="0.25">
      <c r="A1276" s="21">
        <v>42669</v>
      </c>
      <c r="B1276">
        <v>281.20001200000002</v>
      </c>
      <c r="C1276">
        <v>285.79998799999998</v>
      </c>
      <c r="D1276">
        <v>270.39999399999999</v>
      </c>
      <c r="E1276">
        <v>282.60000600000001</v>
      </c>
      <c r="F1276">
        <v>282.60000600000001</v>
      </c>
      <c r="G1276">
        <v>30244200</v>
      </c>
    </row>
    <row r="1277" spans="1:7" x14ac:dyDescent="0.25">
      <c r="A1277" s="21">
        <v>42670</v>
      </c>
      <c r="B1277">
        <v>273.60000600000001</v>
      </c>
      <c r="C1277">
        <v>295</v>
      </c>
      <c r="D1277">
        <v>273</v>
      </c>
      <c r="E1277">
        <v>292.79998799999998</v>
      </c>
      <c r="F1277">
        <v>292.79998799999998</v>
      </c>
      <c r="G1277">
        <v>28772600</v>
      </c>
    </row>
    <row r="1278" spans="1:7" x14ac:dyDescent="0.25">
      <c r="A1278" s="21">
        <v>42671</v>
      </c>
      <c r="B1278">
        <v>294.20001200000002</v>
      </c>
      <c r="C1278">
        <v>328</v>
      </c>
      <c r="D1278">
        <v>287.39999399999999</v>
      </c>
      <c r="E1278">
        <v>317.60000600000001</v>
      </c>
      <c r="F1278">
        <v>317.60000600000001</v>
      </c>
      <c r="G1278">
        <v>62343000</v>
      </c>
    </row>
    <row r="1279" spans="1:7" x14ac:dyDescent="0.25">
      <c r="A1279" s="21">
        <v>42674</v>
      </c>
      <c r="B1279">
        <v>313.79998799999998</v>
      </c>
      <c r="C1279">
        <v>336</v>
      </c>
      <c r="D1279">
        <v>312.39999399999999</v>
      </c>
      <c r="E1279">
        <v>331.79998799999998</v>
      </c>
      <c r="F1279">
        <v>331.79998799999998</v>
      </c>
      <c r="G1279">
        <v>33068100</v>
      </c>
    </row>
    <row r="1280" spans="1:7" x14ac:dyDescent="0.25">
      <c r="A1280" s="21">
        <v>42675</v>
      </c>
      <c r="B1280">
        <v>332.20001200000002</v>
      </c>
      <c r="C1280">
        <v>382.39999399999999</v>
      </c>
      <c r="D1280">
        <v>332.20001200000002</v>
      </c>
      <c r="E1280">
        <v>351.39999399999999</v>
      </c>
      <c r="F1280">
        <v>351.39999399999999</v>
      </c>
      <c r="G1280">
        <v>74684300</v>
      </c>
    </row>
    <row r="1281" spans="1:7" x14ac:dyDescent="0.25">
      <c r="A1281" s="21">
        <v>42676</v>
      </c>
      <c r="B1281">
        <v>354</v>
      </c>
      <c r="C1281">
        <v>373.60000600000001</v>
      </c>
      <c r="D1281">
        <v>350.20001200000002</v>
      </c>
      <c r="E1281">
        <v>366.39999399999999</v>
      </c>
      <c r="F1281">
        <v>366.39999399999999</v>
      </c>
      <c r="G1281">
        <v>57609800</v>
      </c>
    </row>
    <row r="1282" spans="1:7" x14ac:dyDescent="0.25">
      <c r="A1282" s="21">
        <v>42677</v>
      </c>
      <c r="B1282">
        <v>365.79998799999998</v>
      </c>
      <c r="C1282">
        <v>416.79998799999998</v>
      </c>
      <c r="D1282">
        <v>362.20001200000002</v>
      </c>
      <c r="E1282">
        <v>407.60000600000001</v>
      </c>
      <c r="F1282">
        <v>407.60000600000001</v>
      </c>
      <c r="G1282">
        <v>62780600</v>
      </c>
    </row>
    <row r="1283" spans="1:7" x14ac:dyDescent="0.25">
      <c r="A1283" s="21">
        <v>42678</v>
      </c>
      <c r="B1283">
        <v>397</v>
      </c>
      <c r="C1283">
        <v>412.60000600000001</v>
      </c>
      <c r="D1283">
        <v>376.20001200000002</v>
      </c>
      <c r="E1283">
        <v>407.79998799999998</v>
      </c>
      <c r="F1283">
        <v>407.79998799999998</v>
      </c>
      <c r="G1283">
        <v>62745400</v>
      </c>
    </row>
    <row r="1284" spans="1:7" x14ac:dyDescent="0.25">
      <c r="A1284" s="21">
        <v>42681</v>
      </c>
      <c r="B1284">
        <v>338</v>
      </c>
      <c r="C1284">
        <v>345.39999399999999</v>
      </c>
      <c r="D1284">
        <v>304</v>
      </c>
      <c r="E1284">
        <v>306</v>
      </c>
      <c r="F1284">
        <v>306</v>
      </c>
      <c r="G1284">
        <v>48345800</v>
      </c>
    </row>
    <row r="1285" spans="1:7" x14ac:dyDescent="0.25">
      <c r="A1285" s="21">
        <v>42682</v>
      </c>
      <c r="B1285">
        <v>306.39999399999999</v>
      </c>
      <c r="C1285">
        <v>313.79998799999998</v>
      </c>
      <c r="D1285">
        <v>281.39999399999999</v>
      </c>
      <c r="E1285">
        <v>285.39999399999999</v>
      </c>
      <c r="F1285">
        <v>285.39999399999999</v>
      </c>
      <c r="G1285">
        <v>47084200</v>
      </c>
    </row>
    <row r="1286" spans="1:7" x14ac:dyDescent="0.25">
      <c r="A1286" s="21">
        <v>42683</v>
      </c>
      <c r="B1286">
        <v>317.60000600000001</v>
      </c>
      <c r="C1286">
        <v>319</v>
      </c>
      <c r="D1286">
        <v>262.60000600000001</v>
      </c>
      <c r="E1286">
        <v>271</v>
      </c>
      <c r="F1286">
        <v>271</v>
      </c>
      <c r="G1286">
        <v>102103100</v>
      </c>
    </row>
    <row r="1287" spans="1:7" x14ac:dyDescent="0.25">
      <c r="A1287" s="21">
        <v>42684</v>
      </c>
      <c r="B1287">
        <v>255.199997</v>
      </c>
      <c r="C1287">
        <v>302.20001200000002</v>
      </c>
      <c r="D1287">
        <v>250.39999399999999</v>
      </c>
      <c r="E1287">
        <v>283.60000600000001</v>
      </c>
      <c r="F1287">
        <v>283.60000600000001</v>
      </c>
      <c r="G1287">
        <v>87785600</v>
      </c>
    </row>
    <row r="1288" spans="1:7" x14ac:dyDescent="0.25">
      <c r="A1288" s="21">
        <v>42685</v>
      </c>
      <c r="B1288">
        <v>293.20001200000002</v>
      </c>
      <c r="C1288">
        <v>299.60000600000001</v>
      </c>
      <c r="D1288">
        <v>268.60000600000001</v>
      </c>
      <c r="E1288">
        <v>270.79998799999998</v>
      </c>
      <c r="F1288">
        <v>270.79998799999998</v>
      </c>
      <c r="G1288">
        <v>52909800</v>
      </c>
    </row>
    <row r="1289" spans="1:7" x14ac:dyDescent="0.25">
      <c r="A1289" s="21">
        <v>42688</v>
      </c>
      <c r="B1289">
        <v>274</v>
      </c>
      <c r="C1289">
        <v>288.39999399999999</v>
      </c>
      <c r="D1289">
        <v>265.60000600000001</v>
      </c>
      <c r="E1289">
        <v>268.39999399999999</v>
      </c>
      <c r="F1289">
        <v>268.39999399999999</v>
      </c>
      <c r="G1289">
        <v>44820900</v>
      </c>
    </row>
    <row r="1290" spans="1:7" x14ac:dyDescent="0.25">
      <c r="A1290" s="21">
        <v>42689</v>
      </c>
      <c r="B1290">
        <v>262.79998799999998</v>
      </c>
      <c r="C1290">
        <v>268.79998799999998</v>
      </c>
      <c r="D1290">
        <v>245.60000600000001</v>
      </c>
      <c r="E1290">
        <v>246</v>
      </c>
      <c r="F1290">
        <v>246</v>
      </c>
      <c r="G1290">
        <v>40443800</v>
      </c>
    </row>
    <row r="1291" spans="1:7" x14ac:dyDescent="0.25">
      <c r="A1291" s="21">
        <v>42690</v>
      </c>
      <c r="B1291">
        <v>254.60000600000001</v>
      </c>
      <c r="C1291">
        <v>255</v>
      </c>
      <c r="D1291">
        <v>242.39999399999999</v>
      </c>
      <c r="E1291">
        <v>247.800003</v>
      </c>
      <c r="F1291">
        <v>247.800003</v>
      </c>
      <c r="G1291">
        <v>26752800</v>
      </c>
    </row>
    <row r="1292" spans="1:7" x14ac:dyDescent="0.25">
      <c r="A1292" s="21">
        <v>42691</v>
      </c>
      <c r="B1292">
        <v>246.60000600000001</v>
      </c>
      <c r="C1292">
        <v>248.60000600000001</v>
      </c>
      <c r="D1292">
        <v>232.199997</v>
      </c>
      <c r="E1292">
        <v>232.199997</v>
      </c>
      <c r="F1292">
        <v>232.199997</v>
      </c>
      <c r="G1292">
        <v>26509100</v>
      </c>
    </row>
    <row r="1293" spans="1:7" x14ac:dyDescent="0.25">
      <c r="A1293" s="21">
        <v>42692</v>
      </c>
      <c r="B1293">
        <v>232.60000600000001</v>
      </c>
      <c r="C1293">
        <v>238.39999399999999</v>
      </c>
      <c r="D1293">
        <v>228</v>
      </c>
      <c r="E1293">
        <v>230.39999399999999</v>
      </c>
      <c r="F1293">
        <v>230.39999399999999</v>
      </c>
      <c r="G1293">
        <v>23772300</v>
      </c>
    </row>
    <row r="1294" spans="1:7" x14ac:dyDescent="0.25">
      <c r="A1294" s="21">
        <v>42695</v>
      </c>
      <c r="B1294">
        <v>224.800003</v>
      </c>
      <c r="C1294">
        <v>225.199997</v>
      </c>
      <c r="D1294">
        <v>209.199997</v>
      </c>
      <c r="E1294">
        <v>210</v>
      </c>
      <c r="F1294">
        <v>210</v>
      </c>
      <c r="G1294">
        <v>25410400</v>
      </c>
    </row>
    <row r="1295" spans="1:7" x14ac:dyDescent="0.25">
      <c r="A1295" s="21">
        <v>42696</v>
      </c>
      <c r="B1295">
        <v>210</v>
      </c>
      <c r="C1295">
        <v>222.199997</v>
      </c>
      <c r="D1295">
        <v>208.199997</v>
      </c>
      <c r="E1295">
        <v>213.199997</v>
      </c>
      <c r="F1295">
        <v>213.199997</v>
      </c>
      <c r="G1295">
        <v>24795900</v>
      </c>
    </row>
    <row r="1296" spans="1:7" x14ac:dyDescent="0.25">
      <c r="A1296" s="21">
        <v>42697</v>
      </c>
      <c r="B1296">
        <v>217.39999399999999</v>
      </c>
      <c r="C1296">
        <v>220.800003</v>
      </c>
      <c r="D1296">
        <v>211.800003</v>
      </c>
      <c r="E1296">
        <v>213.800003</v>
      </c>
      <c r="F1296">
        <v>213.800003</v>
      </c>
      <c r="G1296">
        <v>20318400</v>
      </c>
    </row>
    <row r="1297" spans="1:7" x14ac:dyDescent="0.25">
      <c r="A1297" s="21">
        <v>42699</v>
      </c>
      <c r="B1297">
        <v>212.60000600000001</v>
      </c>
      <c r="C1297">
        <v>216.800003</v>
      </c>
      <c r="D1297">
        <v>210.60000600000001</v>
      </c>
      <c r="E1297">
        <v>211.39999399999999</v>
      </c>
      <c r="F1297">
        <v>211.39999399999999</v>
      </c>
      <c r="G1297">
        <v>9374300</v>
      </c>
    </row>
    <row r="1298" spans="1:7" x14ac:dyDescent="0.25">
      <c r="A1298" s="21">
        <v>42702</v>
      </c>
      <c r="B1298">
        <v>215.39999399999999</v>
      </c>
      <c r="C1298">
        <v>222</v>
      </c>
      <c r="D1298">
        <v>211</v>
      </c>
      <c r="E1298">
        <v>215</v>
      </c>
      <c r="F1298">
        <v>215</v>
      </c>
      <c r="G1298">
        <v>27016700</v>
      </c>
    </row>
    <row r="1299" spans="1:7" x14ac:dyDescent="0.25">
      <c r="A1299" s="21">
        <v>42703</v>
      </c>
      <c r="B1299">
        <v>215.60000600000001</v>
      </c>
      <c r="C1299">
        <v>219</v>
      </c>
      <c r="D1299">
        <v>206</v>
      </c>
      <c r="E1299">
        <v>211.800003</v>
      </c>
      <c r="F1299">
        <v>211.800003</v>
      </c>
      <c r="G1299">
        <v>21363800</v>
      </c>
    </row>
    <row r="1300" spans="1:7" x14ac:dyDescent="0.25">
      <c r="A1300" s="21">
        <v>42704</v>
      </c>
      <c r="B1300">
        <v>205.60000600000001</v>
      </c>
      <c r="C1300">
        <v>214.199997</v>
      </c>
      <c r="D1300">
        <v>204.60000600000001</v>
      </c>
      <c r="E1300">
        <v>212</v>
      </c>
      <c r="F1300">
        <v>212</v>
      </c>
      <c r="G1300">
        <v>30444100</v>
      </c>
    </row>
    <row r="1301" spans="1:7" x14ac:dyDescent="0.25">
      <c r="A1301" s="21">
        <v>42705</v>
      </c>
      <c r="B1301">
        <v>211</v>
      </c>
      <c r="C1301">
        <v>236.39999399999999</v>
      </c>
      <c r="D1301">
        <v>209.60000600000001</v>
      </c>
      <c r="E1301">
        <v>228.60000600000001</v>
      </c>
      <c r="F1301">
        <v>228.60000600000001</v>
      </c>
      <c r="G1301">
        <v>40411100</v>
      </c>
    </row>
    <row r="1302" spans="1:7" x14ac:dyDescent="0.25">
      <c r="A1302" s="21">
        <v>42706</v>
      </c>
      <c r="B1302">
        <v>231.199997</v>
      </c>
      <c r="C1302">
        <v>233.60000600000001</v>
      </c>
      <c r="D1302">
        <v>215.800003</v>
      </c>
      <c r="E1302">
        <v>228.800003</v>
      </c>
      <c r="F1302">
        <v>228.800003</v>
      </c>
      <c r="G1302">
        <v>36446900</v>
      </c>
    </row>
    <row r="1303" spans="1:7" x14ac:dyDescent="0.25">
      <c r="A1303" s="21">
        <v>42709</v>
      </c>
      <c r="B1303">
        <v>212.60000600000001</v>
      </c>
      <c r="C1303">
        <v>214.800003</v>
      </c>
      <c r="D1303">
        <v>197</v>
      </c>
      <c r="E1303">
        <v>198.60000600000001</v>
      </c>
      <c r="F1303">
        <v>198.60000600000001</v>
      </c>
      <c r="G1303">
        <v>32876300</v>
      </c>
    </row>
    <row r="1304" spans="1:7" x14ac:dyDescent="0.25">
      <c r="A1304" s="21">
        <v>42710</v>
      </c>
      <c r="B1304">
        <v>190.60000600000001</v>
      </c>
      <c r="C1304">
        <v>193.199997</v>
      </c>
      <c r="D1304">
        <v>182.60000600000001</v>
      </c>
      <c r="E1304">
        <v>184.199997</v>
      </c>
      <c r="F1304">
        <v>184.199997</v>
      </c>
      <c r="G1304">
        <v>27220000</v>
      </c>
    </row>
    <row r="1305" spans="1:7" x14ac:dyDescent="0.25">
      <c r="A1305" s="21">
        <v>42711</v>
      </c>
      <c r="B1305">
        <v>183</v>
      </c>
      <c r="C1305">
        <v>187.800003</v>
      </c>
      <c r="D1305">
        <v>175.60000600000001</v>
      </c>
      <c r="E1305">
        <v>185.39999399999999</v>
      </c>
      <c r="F1305">
        <v>185.39999399999999</v>
      </c>
      <c r="G1305">
        <v>37485400</v>
      </c>
    </row>
    <row r="1306" spans="1:7" x14ac:dyDescent="0.25">
      <c r="A1306" s="21">
        <v>42712</v>
      </c>
      <c r="B1306">
        <v>185.800003</v>
      </c>
      <c r="C1306">
        <v>199.39999399999999</v>
      </c>
      <c r="D1306">
        <v>184</v>
      </c>
      <c r="E1306">
        <v>186.199997</v>
      </c>
      <c r="F1306">
        <v>186.199997</v>
      </c>
      <c r="G1306">
        <v>47745300</v>
      </c>
    </row>
    <row r="1307" spans="1:7" x14ac:dyDescent="0.25">
      <c r="A1307" s="21">
        <v>42713</v>
      </c>
      <c r="B1307">
        <v>189.800003</v>
      </c>
      <c r="C1307">
        <v>190.199997</v>
      </c>
      <c r="D1307">
        <v>180.800003</v>
      </c>
      <c r="E1307">
        <v>182.800003</v>
      </c>
      <c r="F1307">
        <v>182.800003</v>
      </c>
      <c r="G1307">
        <v>28866900</v>
      </c>
    </row>
    <row r="1308" spans="1:7" x14ac:dyDescent="0.25">
      <c r="A1308" s="21">
        <v>42716</v>
      </c>
      <c r="B1308">
        <v>182.60000600000001</v>
      </c>
      <c r="C1308">
        <v>189</v>
      </c>
      <c r="D1308">
        <v>181.800003</v>
      </c>
      <c r="E1308">
        <v>185</v>
      </c>
      <c r="F1308">
        <v>185</v>
      </c>
      <c r="G1308">
        <v>24873200</v>
      </c>
    </row>
    <row r="1309" spans="1:7" x14ac:dyDescent="0.25">
      <c r="A1309" s="21">
        <v>42717</v>
      </c>
      <c r="B1309">
        <v>184.199997</v>
      </c>
      <c r="C1309">
        <v>194.800003</v>
      </c>
      <c r="D1309">
        <v>183</v>
      </c>
      <c r="E1309">
        <v>188.60000600000001</v>
      </c>
      <c r="F1309">
        <v>188.60000600000001</v>
      </c>
      <c r="G1309">
        <v>26579700</v>
      </c>
    </row>
    <row r="1310" spans="1:7" x14ac:dyDescent="0.25">
      <c r="A1310" s="21">
        <v>42718</v>
      </c>
      <c r="B1310">
        <v>190.39999399999999</v>
      </c>
      <c r="C1310">
        <v>192</v>
      </c>
      <c r="D1310">
        <v>176.199997</v>
      </c>
      <c r="E1310">
        <v>187.39999399999999</v>
      </c>
      <c r="F1310">
        <v>187.39999399999999</v>
      </c>
      <c r="G1310">
        <v>53647800</v>
      </c>
    </row>
    <row r="1311" spans="1:7" x14ac:dyDescent="0.25">
      <c r="A1311" s="21">
        <v>42719</v>
      </c>
      <c r="B1311">
        <v>181.60000600000001</v>
      </c>
      <c r="C1311">
        <v>186.800003</v>
      </c>
      <c r="D1311">
        <v>178.60000600000001</v>
      </c>
      <c r="E1311">
        <v>181.60000600000001</v>
      </c>
      <c r="F1311">
        <v>181.60000600000001</v>
      </c>
      <c r="G1311">
        <v>24992300</v>
      </c>
    </row>
    <row r="1312" spans="1:7" x14ac:dyDescent="0.25">
      <c r="A1312" s="21">
        <v>42720</v>
      </c>
      <c r="B1312">
        <v>177.199997</v>
      </c>
      <c r="C1312">
        <v>182.199997</v>
      </c>
      <c r="D1312">
        <v>175</v>
      </c>
      <c r="E1312">
        <v>177</v>
      </c>
      <c r="F1312">
        <v>177</v>
      </c>
      <c r="G1312">
        <v>26358300</v>
      </c>
    </row>
    <row r="1313" spans="1:7" x14ac:dyDescent="0.25">
      <c r="A1313" s="21">
        <v>42723</v>
      </c>
      <c r="B1313">
        <v>173</v>
      </c>
      <c r="C1313">
        <v>173.199997</v>
      </c>
      <c r="D1313">
        <v>164.199997</v>
      </c>
      <c r="E1313">
        <v>164.60000600000001</v>
      </c>
      <c r="F1313">
        <v>164.60000600000001</v>
      </c>
      <c r="G1313">
        <v>25787500</v>
      </c>
    </row>
    <row r="1314" spans="1:7" x14ac:dyDescent="0.25">
      <c r="A1314" s="21">
        <v>42724</v>
      </c>
      <c r="B1314">
        <v>161.39999399999999</v>
      </c>
      <c r="C1314">
        <v>162.199997</v>
      </c>
      <c r="D1314">
        <v>156.39999399999999</v>
      </c>
      <c r="E1314">
        <v>158.199997</v>
      </c>
      <c r="F1314">
        <v>158.199997</v>
      </c>
      <c r="G1314">
        <v>22032400</v>
      </c>
    </row>
    <row r="1315" spans="1:7" x14ac:dyDescent="0.25">
      <c r="A1315" s="21">
        <v>42725</v>
      </c>
      <c r="B1315">
        <v>156.39999399999999</v>
      </c>
      <c r="C1315">
        <v>157.199997</v>
      </c>
      <c r="D1315">
        <v>152.39999399999999</v>
      </c>
      <c r="E1315">
        <v>153.39999399999999</v>
      </c>
      <c r="F1315">
        <v>153.39999399999999</v>
      </c>
      <c r="G1315">
        <v>18873500</v>
      </c>
    </row>
    <row r="1316" spans="1:7" x14ac:dyDescent="0.25">
      <c r="A1316" s="21">
        <v>42726</v>
      </c>
      <c r="B1316">
        <v>153.199997</v>
      </c>
      <c r="C1316">
        <v>159.800003</v>
      </c>
      <c r="D1316">
        <v>151.60000600000001</v>
      </c>
      <c r="E1316">
        <v>157.800003</v>
      </c>
      <c r="F1316">
        <v>157.800003</v>
      </c>
      <c r="G1316">
        <v>21840500</v>
      </c>
    </row>
    <row r="1317" spans="1:7" x14ac:dyDescent="0.25">
      <c r="A1317" s="21">
        <v>42727</v>
      </c>
      <c r="B1317">
        <v>159.800003</v>
      </c>
      <c r="C1317">
        <v>161.199997</v>
      </c>
      <c r="D1317">
        <v>156.199997</v>
      </c>
      <c r="E1317">
        <v>156.60000600000001</v>
      </c>
      <c r="F1317">
        <v>156.60000600000001</v>
      </c>
      <c r="G1317">
        <v>14186300</v>
      </c>
    </row>
    <row r="1318" spans="1:7" x14ac:dyDescent="0.25">
      <c r="A1318" s="21">
        <v>42731</v>
      </c>
      <c r="B1318">
        <v>156.60000600000001</v>
      </c>
      <c r="C1318">
        <v>156.800003</v>
      </c>
      <c r="D1318">
        <v>151.199997</v>
      </c>
      <c r="E1318">
        <v>152.60000600000001</v>
      </c>
      <c r="F1318">
        <v>152.60000600000001</v>
      </c>
      <c r="G1318">
        <v>12212900</v>
      </c>
    </row>
    <row r="1319" spans="1:7" x14ac:dyDescent="0.25">
      <c r="A1319" s="21">
        <v>42732</v>
      </c>
      <c r="B1319">
        <v>151</v>
      </c>
      <c r="C1319">
        <v>163.60000600000001</v>
      </c>
      <c r="D1319">
        <v>150</v>
      </c>
      <c r="E1319">
        <v>163.199997</v>
      </c>
      <c r="F1319">
        <v>163.199997</v>
      </c>
      <c r="G1319">
        <v>26292500</v>
      </c>
    </row>
    <row r="1320" spans="1:7" x14ac:dyDescent="0.25">
      <c r="A1320" s="21">
        <v>42733</v>
      </c>
      <c r="B1320">
        <v>163.800003</v>
      </c>
      <c r="C1320">
        <v>172.199997</v>
      </c>
      <c r="D1320">
        <v>160.800003</v>
      </c>
      <c r="E1320">
        <v>167.60000600000001</v>
      </c>
      <c r="F1320">
        <v>167.60000600000001</v>
      </c>
      <c r="G1320">
        <v>39214800</v>
      </c>
    </row>
    <row r="1321" spans="1:7" x14ac:dyDescent="0.25">
      <c r="A1321" s="21">
        <v>42734</v>
      </c>
      <c r="B1321">
        <v>164</v>
      </c>
      <c r="C1321">
        <v>178.39999399999999</v>
      </c>
      <c r="D1321">
        <v>164</v>
      </c>
      <c r="E1321">
        <v>175</v>
      </c>
      <c r="F1321">
        <v>175</v>
      </c>
      <c r="G1321">
        <v>34704700</v>
      </c>
    </row>
    <row r="1322" spans="1:7" x14ac:dyDescent="0.25">
      <c r="A1322" s="21">
        <v>42738</v>
      </c>
      <c r="B1322">
        <v>160.60000600000001</v>
      </c>
      <c r="C1322">
        <v>162.800003</v>
      </c>
      <c r="D1322">
        <v>149.39999399999999</v>
      </c>
      <c r="E1322">
        <v>150</v>
      </c>
      <c r="F1322">
        <v>150</v>
      </c>
      <c r="G1322">
        <v>33634200</v>
      </c>
    </row>
    <row r="1323" spans="1:7" x14ac:dyDescent="0.25">
      <c r="A1323" s="21">
        <v>42739</v>
      </c>
      <c r="B1323">
        <v>146.199997</v>
      </c>
      <c r="C1323">
        <v>146.199997</v>
      </c>
      <c r="D1323">
        <v>131.39999399999999</v>
      </c>
      <c r="E1323">
        <v>134.60000600000001</v>
      </c>
      <c r="F1323">
        <v>134.60000600000001</v>
      </c>
      <c r="G1323">
        <v>32216100</v>
      </c>
    </row>
    <row r="1324" spans="1:7" x14ac:dyDescent="0.25">
      <c r="A1324" s="21">
        <v>42740</v>
      </c>
      <c r="B1324">
        <v>136.800003</v>
      </c>
      <c r="C1324">
        <v>141.60000600000001</v>
      </c>
      <c r="D1324">
        <v>133.199997</v>
      </c>
      <c r="E1324">
        <v>133.60000600000001</v>
      </c>
      <c r="F1324">
        <v>133.60000600000001</v>
      </c>
      <c r="G1324">
        <v>26982000</v>
      </c>
    </row>
    <row r="1325" spans="1:7" x14ac:dyDescent="0.25">
      <c r="A1325" s="21">
        <v>42741</v>
      </c>
      <c r="B1325">
        <v>131</v>
      </c>
      <c r="C1325">
        <v>133</v>
      </c>
      <c r="D1325">
        <v>124.599998</v>
      </c>
      <c r="E1325">
        <v>130.199997</v>
      </c>
      <c r="F1325">
        <v>130.199997</v>
      </c>
      <c r="G1325">
        <v>34746800</v>
      </c>
    </row>
    <row r="1326" spans="1:7" x14ac:dyDescent="0.25">
      <c r="A1326" s="21">
        <v>42744</v>
      </c>
      <c r="B1326">
        <v>130.199997</v>
      </c>
      <c r="C1326">
        <v>133.60000600000001</v>
      </c>
      <c r="D1326">
        <v>125.599998</v>
      </c>
      <c r="E1326">
        <v>129.60000600000001</v>
      </c>
      <c r="F1326">
        <v>129.60000600000001</v>
      </c>
      <c r="G1326">
        <v>22463900</v>
      </c>
    </row>
    <row r="1327" spans="1:7" x14ac:dyDescent="0.25">
      <c r="A1327" s="21">
        <v>42745</v>
      </c>
      <c r="B1327">
        <v>126.599998</v>
      </c>
      <c r="C1327">
        <v>131.39999399999999</v>
      </c>
      <c r="D1327">
        <v>124.599998</v>
      </c>
      <c r="E1327">
        <v>127.599998</v>
      </c>
      <c r="F1327">
        <v>127.599998</v>
      </c>
      <c r="G1327">
        <v>21527400</v>
      </c>
    </row>
    <row r="1328" spans="1:7" x14ac:dyDescent="0.25">
      <c r="A1328" s="21">
        <v>42746</v>
      </c>
      <c r="B1328">
        <v>128.199997</v>
      </c>
      <c r="C1328">
        <v>132.800003</v>
      </c>
      <c r="D1328">
        <v>121.400002</v>
      </c>
      <c r="E1328">
        <v>122.400002</v>
      </c>
      <c r="F1328">
        <v>122.400002</v>
      </c>
      <c r="G1328">
        <v>37796000</v>
      </c>
    </row>
    <row r="1329" spans="1:7" x14ac:dyDescent="0.25">
      <c r="A1329" s="21">
        <v>42747</v>
      </c>
      <c r="B1329">
        <v>124.239998</v>
      </c>
      <c r="C1329">
        <v>134.520004</v>
      </c>
      <c r="D1329">
        <v>121.800003</v>
      </c>
      <c r="E1329">
        <v>122.08000199999999</v>
      </c>
      <c r="F1329">
        <v>122.08000199999999</v>
      </c>
      <c r="G1329">
        <v>29532700</v>
      </c>
    </row>
    <row r="1330" spans="1:7" x14ac:dyDescent="0.25">
      <c r="A1330" s="21">
        <v>42748</v>
      </c>
      <c r="B1330">
        <v>120.879997</v>
      </c>
      <c r="C1330">
        <v>125.199997</v>
      </c>
      <c r="D1330">
        <v>119.199997</v>
      </c>
      <c r="E1330">
        <v>122.519997</v>
      </c>
      <c r="F1330">
        <v>122.519997</v>
      </c>
      <c r="G1330">
        <v>13606300</v>
      </c>
    </row>
    <row r="1331" spans="1:7" x14ac:dyDescent="0.25">
      <c r="A1331" s="21">
        <v>42752</v>
      </c>
      <c r="B1331">
        <v>125.91999800000001</v>
      </c>
      <c r="C1331">
        <v>126.68</v>
      </c>
      <c r="D1331">
        <v>120.720001</v>
      </c>
      <c r="E1331">
        <v>121.599998</v>
      </c>
      <c r="F1331">
        <v>121.599998</v>
      </c>
      <c r="G1331">
        <v>15550000</v>
      </c>
    </row>
    <row r="1332" spans="1:7" x14ac:dyDescent="0.25">
      <c r="A1332" s="21">
        <v>42753</v>
      </c>
      <c r="B1332">
        <v>120.360001</v>
      </c>
      <c r="C1332">
        <v>121.959999</v>
      </c>
      <c r="D1332">
        <v>117.08000199999999</v>
      </c>
      <c r="E1332">
        <v>120.760002</v>
      </c>
      <c r="F1332">
        <v>120.760002</v>
      </c>
      <c r="G1332">
        <v>13970900</v>
      </c>
    </row>
    <row r="1333" spans="1:7" x14ac:dyDescent="0.25">
      <c r="A1333" s="21">
        <v>42754</v>
      </c>
      <c r="B1333">
        <v>119.120003</v>
      </c>
      <c r="C1333">
        <v>125.400002</v>
      </c>
      <c r="D1333">
        <v>118.360001</v>
      </c>
      <c r="E1333">
        <v>123.239998</v>
      </c>
      <c r="F1333">
        <v>123.239998</v>
      </c>
      <c r="G1333">
        <v>14728100</v>
      </c>
    </row>
    <row r="1334" spans="1:7" x14ac:dyDescent="0.25">
      <c r="A1334" s="21">
        <v>42755</v>
      </c>
      <c r="B1334">
        <v>120.599998</v>
      </c>
      <c r="C1334">
        <v>121.519997</v>
      </c>
      <c r="D1334">
        <v>113.599998</v>
      </c>
      <c r="E1334">
        <v>113.599998</v>
      </c>
      <c r="F1334">
        <v>113.599998</v>
      </c>
      <c r="G1334">
        <v>21876000</v>
      </c>
    </row>
    <row r="1335" spans="1:7" x14ac:dyDescent="0.25">
      <c r="A1335" s="21">
        <v>42758</v>
      </c>
      <c r="B1335">
        <v>114</v>
      </c>
      <c r="C1335">
        <v>118.199997</v>
      </c>
      <c r="D1335">
        <v>111.639999</v>
      </c>
      <c r="E1335">
        <v>111.800003</v>
      </c>
      <c r="F1335">
        <v>111.800003</v>
      </c>
      <c r="G1335">
        <v>18085300</v>
      </c>
    </row>
    <row r="1336" spans="1:7" x14ac:dyDescent="0.25">
      <c r="A1336" s="21">
        <v>42759</v>
      </c>
      <c r="B1336">
        <v>108.91999800000001</v>
      </c>
      <c r="C1336">
        <v>109.239998</v>
      </c>
      <c r="D1336">
        <v>100.360001</v>
      </c>
      <c r="E1336">
        <v>101.360001</v>
      </c>
      <c r="F1336">
        <v>101.360001</v>
      </c>
      <c r="G1336">
        <v>19358800</v>
      </c>
    </row>
    <row r="1337" spans="1:7" x14ac:dyDescent="0.25">
      <c r="A1337" s="21">
        <v>42760</v>
      </c>
      <c r="B1337">
        <v>98.440002000000007</v>
      </c>
      <c r="C1337">
        <v>99.279999000000004</v>
      </c>
      <c r="D1337">
        <v>95.720000999999996</v>
      </c>
      <c r="E1337">
        <v>96.400002000000001</v>
      </c>
      <c r="F1337">
        <v>96.400002000000001</v>
      </c>
      <c r="G1337">
        <v>14193400</v>
      </c>
    </row>
    <row r="1338" spans="1:7" x14ac:dyDescent="0.25">
      <c r="A1338" s="21">
        <v>42761</v>
      </c>
      <c r="B1338">
        <v>97.239998</v>
      </c>
      <c r="C1338">
        <v>99.639999000000003</v>
      </c>
      <c r="D1338">
        <v>95.480002999999996</v>
      </c>
      <c r="E1338">
        <v>97.639999000000003</v>
      </c>
      <c r="F1338">
        <v>97.639999000000003</v>
      </c>
      <c r="G1338">
        <v>16764600</v>
      </c>
    </row>
    <row r="1339" spans="1:7" x14ac:dyDescent="0.25">
      <c r="A1339" s="21">
        <v>42762</v>
      </c>
      <c r="B1339">
        <v>97</v>
      </c>
      <c r="C1339">
        <v>98.599997999999999</v>
      </c>
      <c r="D1339">
        <v>94.720000999999996</v>
      </c>
      <c r="E1339">
        <v>95.32</v>
      </c>
      <c r="F1339">
        <v>95.32</v>
      </c>
      <c r="G1339">
        <v>12181500</v>
      </c>
    </row>
    <row r="1340" spans="1:7" x14ac:dyDescent="0.25">
      <c r="A1340" s="21">
        <v>42765</v>
      </c>
      <c r="B1340">
        <v>99.279999000000004</v>
      </c>
      <c r="C1340">
        <v>108.91999800000001</v>
      </c>
      <c r="D1340">
        <v>99.239998</v>
      </c>
      <c r="E1340">
        <v>100.800003</v>
      </c>
      <c r="F1340">
        <v>100.800003</v>
      </c>
      <c r="G1340">
        <v>31055800</v>
      </c>
    </row>
    <row r="1341" spans="1:7" x14ac:dyDescent="0.25">
      <c r="A1341" s="21">
        <v>42766</v>
      </c>
      <c r="B1341">
        <v>102.44000200000001</v>
      </c>
      <c r="C1341">
        <v>106.120003</v>
      </c>
      <c r="D1341">
        <v>99.599997999999999</v>
      </c>
      <c r="E1341">
        <v>99.68</v>
      </c>
      <c r="F1341">
        <v>99.68</v>
      </c>
      <c r="G1341">
        <v>23151000</v>
      </c>
    </row>
    <row r="1342" spans="1:7" x14ac:dyDescent="0.25">
      <c r="A1342" s="21">
        <v>42767</v>
      </c>
      <c r="B1342">
        <v>95.839995999999999</v>
      </c>
      <c r="C1342">
        <v>99.040001000000004</v>
      </c>
      <c r="D1342">
        <v>94.160004000000001</v>
      </c>
      <c r="E1342">
        <v>96.559997999999993</v>
      </c>
      <c r="F1342">
        <v>96.559997999999993</v>
      </c>
      <c r="G1342">
        <v>20092800</v>
      </c>
    </row>
    <row r="1343" spans="1:7" x14ac:dyDescent="0.25">
      <c r="A1343" s="21">
        <v>42768</v>
      </c>
      <c r="B1343">
        <v>98.040001000000004</v>
      </c>
      <c r="C1343">
        <v>99.800003000000004</v>
      </c>
      <c r="D1343">
        <v>96.120002999999997</v>
      </c>
      <c r="E1343">
        <v>97.879997000000003</v>
      </c>
      <c r="F1343">
        <v>97.879997000000003</v>
      </c>
      <c r="G1343">
        <v>17312100</v>
      </c>
    </row>
    <row r="1344" spans="1:7" x14ac:dyDescent="0.25">
      <c r="A1344" s="21">
        <v>42769</v>
      </c>
      <c r="B1344">
        <v>93.919998000000007</v>
      </c>
      <c r="C1344">
        <v>95.199996999999996</v>
      </c>
      <c r="D1344">
        <v>91.919998000000007</v>
      </c>
      <c r="E1344">
        <v>94.120002999999997</v>
      </c>
      <c r="F1344">
        <v>94.120002999999997</v>
      </c>
      <c r="G1344">
        <v>15554200</v>
      </c>
    </row>
    <row r="1345" spans="1:7" x14ac:dyDescent="0.25">
      <c r="A1345" s="21">
        <v>42772</v>
      </c>
      <c r="B1345">
        <v>96.040001000000004</v>
      </c>
      <c r="C1345">
        <v>96.519997000000004</v>
      </c>
      <c r="D1345">
        <v>92.919998000000007</v>
      </c>
      <c r="E1345">
        <v>93.879997000000003</v>
      </c>
      <c r="F1345">
        <v>93.879997000000003</v>
      </c>
      <c r="G1345">
        <v>17133000</v>
      </c>
    </row>
    <row r="1346" spans="1:7" x14ac:dyDescent="0.25">
      <c r="A1346" s="21">
        <v>42773</v>
      </c>
      <c r="B1346">
        <v>93.480002999999996</v>
      </c>
      <c r="C1346">
        <v>95.639999000000003</v>
      </c>
      <c r="D1346">
        <v>93</v>
      </c>
      <c r="E1346">
        <v>95.279999000000004</v>
      </c>
      <c r="F1346">
        <v>95.279999000000004</v>
      </c>
      <c r="G1346">
        <v>14363400</v>
      </c>
    </row>
    <row r="1347" spans="1:7" x14ac:dyDescent="0.25">
      <c r="A1347" s="21">
        <v>42774</v>
      </c>
      <c r="B1347">
        <v>96</v>
      </c>
      <c r="C1347">
        <v>98.239998</v>
      </c>
      <c r="D1347">
        <v>93.279999000000004</v>
      </c>
      <c r="E1347">
        <v>94.480002999999996</v>
      </c>
      <c r="F1347">
        <v>94.480002999999996</v>
      </c>
      <c r="G1347">
        <v>18083000</v>
      </c>
    </row>
    <row r="1348" spans="1:7" x14ac:dyDescent="0.25">
      <c r="A1348" s="21">
        <v>42775</v>
      </c>
      <c r="B1348">
        <v>93.68</v>
      </c>
      <c r="C1348">
        <v>93.919998000000007</v>
      </c>
      <c r="D1348">
        <v>88.800003000000004</v>
      </c>
      <c r="E1348">
        <v>90.599997999999999</v>
      </c>
      <c r="F1348">
        <v>90.599997999999999</v>
      </c>
      <c r="G1348">
        <v>14869700</v>
      </c>
    </row>
    <row r="1349" spans="1:7" x14ac:dyDescent="0.25">
      <c r="A1349" s="21">
        <v>42776</v>
      </c>
      <c r="B1349">
        <v>88.599997999999999</v>
      </c>
      <c r="C1349">
        <v>89.040001000000004</v>
      </c>
      <c r="D1349">
        <v>86.440002000000007</v>
      </c>
      <c r="E1349">
        <v>87.639999000000003</v>
      </c>
      <c r="F1349">
        <v>87.639999000000003</v>
      </c>
      <c r="G1349">
        <v>14609000</v>
      </c>
    </row>
    <row r="1350" spans="1:7" x14ac:dyDescent="0.25">
      <c r="A1350" s="21">
        <v>42779</v>
      </c>
      <c r="B1350">
        <v>84.68</v>
      </c>
      <c r="C1350">
        <v>85.080001999999993</v>
      </c>
      <c r="D1350">
        <v>81.559997999999993</v>
      </c>
      <c r="E1350">
        <v>82.120002999999997</v>
      </c>
      <c r="F1350">
        <v>82.120002999999997</v>
      </c>
      <c r="G1350">
        <v>17069900</v>
      </c>
    </row>
    <row r="1351" spans="1:7" x14ac:dyDescent="0.25">
      <c r="A1351" s="21">
        <v>42780</v>
      </c>
      <c r="B1351">
        <v>81.919998000000007</v>
      </c>
      <c r="C1351">
        <v>82.199996999999996</v>
      </c>
      <c r="D1351">
        <v>74.919998000000007</v>
      </c>
      <c r="E1351">
        <v>75</v>
      </c>
      <c r="F1351">
        <v>75</v>
      </c>
      <c r="G1351">
        <v>19519800</v>
      </c>
    </row>
    <row r="1352" spans="1:7" x14ac:dyDescent="0.25">
      <c r="A1352" s="21">
        <v>42781</v>
      </c>
      <c r="B1352">
        <v>74.839995999999999</v>
      </c>
      <c r="C1352">
        <v>79.959998999999996</v>
      </c>
      <c r="D1352">
        <v>73.959998999999996</v>
      </c>
      <c r="E1352">
        <v>79.239998</v>
      </c>
      <c r="F1352">
        <v>79.239998</v>
      </c>
      <c r="G1352">
        <v>23891400</v>
      </c>
    </row>
    <row r="1353" spans="1:7" x14ac:dyDescent="0.25">
      <c r="A1353" s="21">
        <v>42782</v>
      </c>
      <c r="B1353">
        <v>79.599997999999999</v>
      </c>
      <c r="C1353">
        <v>88.639999000000003</v>
      </c>
      <c r="D1353">
        <v>79.279999000000004</v>
      </c>
      <c r="E1353">
        <v>80.440002000000007</v>
      </c>
      <c r="F1353">
        <v>80.440002000000007</v>
      </c>
      <c r="G1353">
        <v>32378200</v>
      </c>
    </row>
    <row r="1354" spans="1:7" x14ac:dyDescent="0.25">
      <c r="A1354" s="21">
        <v>42783</v>
      </c>
      <c r="B1354">
        <v>84.400002000000001</v>
      </c>
      <c r="C1354">
        <v>85.559997999999993</v>
      </c>
      <c r="D1354">
        <v>80.199996999999996</v>
      </c>
      <c r="E1354">
        <v>81</v>
      </c>
      <c r="F1354">
        <v>81</v>
      </c>
      <c r="G1354">
        <v>18790700</v>
      </c>
    </row>
    <row r="1355" spans="1:7" x14ac:dyDescent="0.25">
      <c r="A1355" s="21">
        <v>42787</v>
      </c>
      <c r="B1355">
        <v>78.720000999999996</v>
      </c>
      <c r="C1355">
        <v>83.360000999999997</v>
      </c>
      <c r="D1355">
        <v>78.120002999999997</v>
      </c>
      <c r="E1355">
        <v>82.760002</v>
      </c>
      <c r="F1355">
        <v>82.760002</v>
      </c>
      <c r="G1355">
        <v>16058100</v>
      </c>
    </row>
    <row r="1356" spans="1:7" x14ac:dyDescent="0.25">
      <c r="A1356" s="21">
        <v>42788</v>
      </c>
      <c r="B1356">
        <v>84.160004000000001</v>
      </c>
      <c r="C1356">
        <v>86.519997000000004</v>
      </c>
      <c r="D1356">
        <v>81.400002000000001</v>
      </c>
      <c r="E1356">
        <v>83.480002999999996</v>
      </c>
      <c r="F1356">
        <v>83.480002999999996</v>
      </c>
      <c r="G1356">
        <v>17940400</v>
      </c>
    </row>
    <row r="1357" spans="1:7" x14ac:dyDescent="0.25">
      <c r="A1357" s="21">
        <v>42789</v>
      </c>
      <c r="B1357">
        <v>83.839995999999999</v>
      </c>
      <c r="C1357">
        <v>90.519997000000004</v>
      </c>
      <c r="D1357">
        <v>83.400002000000001</v>
      </c>
      <c r="E1357">
        <v>87.879997000000003</v>
      </c>
      <c r="F1357">
        <v>87.879997000000003</v>
      </c>
      <c r="G1357">
        <v>24887900</v>
      </c>
    </row>
    <row r="1358" spans="1:7" x14ac:dyDescent="0.25">
      <c r="A1358" s="21">
        <v>42790</v>
      </c>
      <c r="B1358">
        <v>94.400002000000001</v>
      </c>
      <c r="C1358">
        <v>95.279999000000004</v>
      </c>
      <c r="D1358">
        <v>85.199996999999996</v>
      </c>
      <c r="E1358">
        <v>85.760002</v>
      </c>
      <c r="F1358">
        <v>85.760002</v>
      </c>
      <c r="G1358">
        <v>25904900</v>
      </c>
    </row>
    <row r="1359" spans="1:7" x14ac:dyDescent="0.25">
      <c r="A1359" s="21">
        <v>42793</v>
      </c>
      <c r="B1359">
        <v>86</v>
      </c>
      <c r="C1359">
        <v>87.279999000000004</v>
      </c>
      <c r="D1359">
        <v>81.040001000000004</v>
      </c>
      <c r="E1359">
        <v>84.800003000000004</v>
      </c>
      <c r="F1359">
        <v>84.800003000000004</v>
      </c>
      <c r="G1359">
        <v>18464600</v>
      </c>
    </row>
    <row r="1360" spans="1:7" x14ac:dyDescent="0.25">
      <c r="A1360" s="21">
        <v>42794</v>
      </c>
      <c r="B1360">
        <v>85.720000999999996</v>
      </c>
      <c r="C1360">
        <v>90.120002999999997</v>
      </c>
      <c r="D1360">
        <v>84.599997999999999</v>
      </c>
      <c r="E1360">
        <v>89.199996999999996</v>
      </c>
      <c r="F1360">
        <v>89.199996999999996</v>
      </c>
      <c r="G1360">
        <v>20503100</v>
      </c>
    </row>
    <row r="1361" spans="1:7" x14ac:dyDescent="0.25">
      <c r="A1361" s="21">
        <v>42795</v>
      </c>
      <c r="B1361">
        <v>81.319999999999993</v>
      </c>
      <c r="C1361">
        <v>85.639999000000003</v>
      </c>
      <c r="D1361">
        <v>80.400002000000001</v>
      </c>
      <c r="E1361">
        <v>85.360000999999997</v>
      </c>
      <c r="F1361">
        <v>85.360000999999997</v>
      </c>
      <c r="G1361">
        <v>21366700</v>
      </c>
    </row>
    <row r="1362" spans="1:7" x14ac:dyDescent="0.25">
      <c r="A1362" s="21">
        <v>42796</v>
      </c>
      <c r="B1362">
        <v>85.519997000000004</v>
      </c>
      <c r="C1362">
        <v>87.440002000000007</v>
      </c>
      <c r="D1362">
        <v>82.199996999999996</v>
      </c>
      <c r="E1362">
        <v>85.720000999999996</v>
      </c>
      <c r="F1362">
        <v>85.720000999999996</v>
      </c>
      <c r="G1362">
        <v>22203500</v>
      </c>
    </row>
    <row r="1363" spans="1:7" x14ac:dyDescent="0.25">
      <c r="A1363" s="21">
        <v>42797</v>
      </c>
      <c r="B1363">
        <v>83.400002000000001</v>
      </c>
      <c r="C1363">
        <v>83.639999000000003</v>
      </c>
      <c r="D1363">
        <v>79.879997000000003</v>
      </c>
      <c r="E1363">
        <v>80.519997000000004</v>
      </c>
      <c r="F1363">
        <v>80.519997000000004</v>
      </c>
      <c r="G1363">
        <v>19539200</v>
      </c>
    </row>
    <row r="1364" spans="1:7" x14ac:dyDescent="0.25">
      <c r="A1364" s="21">
        <v>42800</v>
      </c>
      <c r="B1364">
        <v>80.239998</v>
      </c>
      <c r="C1364">
        <v>80.959998999999996</v>
      </c>
      <c r="D1364">
        <v>76.959998999999996</v>
      </c>
      <c r="E1364">
        <v>77.599997999999999</v>
      </c>
      <c r="F1364">
        <v>77.599997999999999</v>
      </c>
      <c r="G1364">
        <v>17258000</v>
      </c>
    </row>
    <row r="1365" spans="1:7" x14ac:dyDescent="0.25">
      <c r="A1365" s="21">
        <v>42801</v>
      </c>
      <c r="B1365">
        <v>77.599997999999999</v>
      </c>
      <c r="C1365">
        <v>79.279999000000004</v>
      </c>
      <c r="D1365">
        <v>75</v>
      </c>
      <c r="E1365">
        <v>77.599997999999999</v>
      </c>
      <c r="F1365">
        <v>77.599997999999999</v>
      </c>
      <c r="G1365">
        <v>18556900</v>
      </c>
    </row>
    <row r="1366" spans="1:7" x14ac:dyDescent="0.25">
      <c r="A1366" s="21">
        <v>42802</v>
      </c>
      <c r="B1366">
        <v>76.040001000000004</v>
      </c>
      <c r="C1366">
        <v>79.239998</v>
      </c>
      <c r="D1366">
        <v>74.559997999999993</v>
      </c>
      <c r="E1366">
        <v>78.639999000000003</v>
      </c>
      <c r="F1366">
        <v>78.639999000000003</v>
      </c>
      <c r="G1366">
        <v>20185400</v>
      </c>
    </row>
    <row r="1367" spans="1:7" x14ac:dyDescent="0.25">
      <c r="A1367" s="21">
        <v>42803</v>
      </c>
      <c r="B1367">
        <v>77.839995999999999</v>
      </c>
      <c r="C1367">
        <v>80.559997999999993</v>
      </c>
      <c r="D1367">
        <v>76.040001000000004</v>
      </c>
      <c r="E1367">
        <v>77.959998999999996</v>
      </c>
      <c r="F1367">
        <v>77.959998999999996</v>
      </c>
      <c r="G1367">
        <v>22702100</v>
      </c>
    </row>
    <row r="1368" spans="1:7" x14ac:dyDescent="0.25">
      <c r="A1368" s="21">
        <v>42804</v>
      </c>
      <c r="B1368">
        <v>76.360000999999997</v>
      </c>
      <c r="C1368">
        <v>78.639999000000003</v>
      </c>
      <c r="D1368">
        <v>75.480002999999996</v>
      </c>
      <c r="E1368">
        <v>75.599997999999999</v>
      </c>
      <c r="F1368">
        <v>75.599997999999999</v>
      </c>
      <c r="G1368">
        <v>21765100</v>
      </c>
    </row>
    <row r="1369" spans="1:7" x14ac:dyDescent="0.25">
      <c r="A1369" s="21">
        <v>42807</v>
      </c>
      <c r="B1369">
        <v>75.120002999999997</v>
      </c>
      <c r="C1369">
        <v>75.919998000000007</v>
      </c>
      <c r="D1369">
        <v>72.400002000000001</v>
      </c>
      <c r="E1369">
        <v>72.599997999999999</v>
      </c>
      <c r="F1369">
        <v>72.599997999999999</v>
      </c>
      <c r="G1369">
        <v>15382200</v>
      </c>
    </row>
    <row r="1370" spans="1:7" x14ac:dyDescent="0.25">
      <c r="A1370" s="21">
        <v>42808</v>
      </c>
      <c r="B1370">
        <v>73.160004000000001</v>
      </c>
      <c r="C1370">
        <v>76.279999000000004</v>
      </c>
      <c r="D1370">
        <v>72.040001000000004</v>
      </c>
      <c r="E1370">
        <v>75.279999000000004</v>
      </c>
      <c r="F1370">
        <v>75.279999000000004</v>
      </c>
      <c r="G1370">
        <v>23690600</v>
      </c>
    </row>
    <row r="1371" spans="1:7" x14ac:dyDescent="0.25">
      <c r="A1371" s="21">
        <v>42809</v>
      </c>
      <c r="B1371">
        <v>73.400002000000001</v>
      </c>
      <c r="C1371">
        <v>73.919998000000007</v>
      </c>
      <c r="D1371">
        <v>68.440002000000007</v>
      </c>
      <c r="E1371">
        <v>69.680000000000007</v>
      </c>
      <c r="F1371">
        <v>69.680000000000007</v>
      </c>
      <c r="G1371">
        <v>28470900</v>
      </c>
    </row>
    <row r="1372" spans="1:7" x14ac:dyDescent="0.25">
      <c r="A1372" s="21">
        <v>42810</v>
      </c>
      <c r="B1372">
        <v>68.800003000000004</v>
      </c>
      <c r="C1372">
        <v>69.279999000000004</v>
      </c>
      <c r="D1372">
        <v>66.599997999999999</v>
      </c>
      <c r="E1372">
        <v>66.800003000000004</v>
      </c>
      <c r="F1372">
        <v>66.800003000000004</v>
      </c>
      <c r="G1372">
        <v>23143900</v>
      </c>
    </row>
    <row r="1373" spans="1:7" x14ac:dyDescent="0.25">
      <c r="A1373" s="21">
        <v>42811</v>
      </c>
      <c r="B1373">
        <v>65.839995999999999</v>
      </c>
      <c r="C1373">
        <v>66.120002999999997</v>
      </c>
      <c r="D1373">
        <v>63.32</v>
      </c>
      <c r="E1373">
        <v>65.279999000000004</v>
      </c>
      <c r="F1373">
        <v>65.279999000000004</v>
      </c>
      <c r="G1373">
        <v>22592600</v>
      </c>
    </row>
    <row r="1374" spans="1:7" x14ac:dyDescent="0.25">
      <c r="A1374" s="21">
        <v>42814</v>
      </c>
      <c r="B1374">
        <v>65.040001000000004</v>
      </c>
      <c r="C1374">
        <v>65.400002000000001</v>
      </c>
      <c r="D1374">
        <v>63.52</v>
      </c>
      <c r="E1374">
        <v>65.400002000000001</v>
      </c>
      <c r="F1374">
        <v>65.400002000000001</v>
      </c>
      <c r="G1374">
        <v>15856300</v>
      </c>
    </row>
    <row r="1375" spans="1:7" x14ac:dyDescent="0.25">
      <c r="A1375" s="21">
        <v>42815</v>
      </c>
      <c r="B1375">
        <v>62.880001</v>
      </c>
      <c r="C1375">
        <v>71.519997000000004</v>
      </c>
      <c r="D1375">
        <v>61.84</v>
      </c>
      <c r="E1375">
        <v>70.239998</v>
      </c>
      <c r="F1375">
        <v>70.239998</v>
      </c>
      <c r="G1375">
        <v>61110200</v>
      </c>
    </row>
    <row r="1376" spans="1:7" x14ac:dyDescent="0.25">
      <c r="A1376" s="21">
        <v>42816</v>
      </c>
      <c r="B1376">
        <v>71.480002999999996</v>
      </c>
      <c r="C1376">
        <v>73.559997999999993</v>
      </c>
      <c r="D1376">
        <v>68.760002</v>
      </c>
      <c r="E1376">
        <v>70.919998000000007</v>
      </c>
      <c r="F1376">
        <v>70.919998000000007</v>
      </c>
      <c r="G1376">
        <v>40317700</v>
      </c>
    </row>
    <row r="1377" spans="1:7" x14ac:dyDescent="0.25">
      <c r="A1377" s="21">
        <v>42817</v>
      </c>
      <c r="B1377">
        <v>72.239998</v>
      </c>
      <c r="C1377">
        <v>76.519997000000004</v>
      </c>
      <c r="D1377">
        <v>69.040001000000004</v>
      </c>
      <c r="E1377">
        <v>75.879997000000003</v>
      </c>
      <c r="F1377">
        <v>75.879997000000003</v>
      </c>
      <c r="G1377">
        <v>32885500</v>
      </c>
    </row>
    <row r="1378" spans="1:7" x14ac:dyDescent="0.25">
      <c r="A1378" s="21">
        <v>42818</v>
      </c>
      <c r="B1378">
        <v>73.480002999999996</v>
      </c>
      <c r="C1378">
        <v>79.599997999999999</v>
      </c>
      <c r="D1378">
        <v>70.279999000000004</v>
      </c>
      <c r="E1378">
        <v>72.879997000000003</v>
      </c>
      <c r="F1378">
        <v>72.879997000000003</v>
      </c>
      <c r="G1378">
        <v>46647500</v>
      </c>
    </row>
    <row r="1379" spans="1:7" x14ac:dyDescent="0.25">
      <c r="A1379" s="21">
        <v>42821</v>
      </c>
      <c r="B1379">
        <v>78.639999000000003</v>
      </c>
      <c r="C1379">
        <v>79.599997999999999</v>
      </c>
      <c r="D1379">
        <v>68.720000999999996</v>
      </c>
      <c r="E1379">
        <v>70.040001000000004</v>
      </c>
      <c r="F1379">
        <v>70.040001000000004</v>
      </c>
      <c r="G1379">
        <v>40166200</v>
      </c>
    </row>
    <row r="1380" spans="1:7" x14ac:dyDescent="0.25">
      <c r="A1380" s="21">
        <v>42822</v>
      </c>
      <c r="B1380">
        <v>68.599997999999999</v>
      </c>
      <c r="C1380">
        <v>68.760002</v>
      </c>
      <c r="D1380">
        <v>62.240001999999997</v>
      </c>
      <c r="E1380">
        <v>62.52</v>
      </c>
      <c r="F1380">
        <v>62.52</v>
      </c>
      <c r="G1380">
        <v>29556600</v>
      </c>
    </row>
    <row r="1381" spans="1:7" x14ac:dyDescent="0.25">
      <c r="A1381" s="21">
        <v>42823</v>
      </c>
      <c r="B1381">
        <v>62.040000999999997</v>
      </c>
      <c r="C1381">
        <v>62.959999000000003</v>
      </c>
      <c r="D1381">
        <v>60.639999000000003</v>
      </c>
      <c r="E1381">
        <v>61.959999000000003</v>
      </c>
      <c r="F1381">
        <v>61.959999000000003</v>
      </c>
      <c r="G1381">
        <v>14978400</v>
      </c>
    </row>
    <row r="1382" spans="1:7" x14ac:dyDescent="0.25">
      <c r="A1382" s="21">
        <v>42824</v>
      </c>
      <c r="B1382">
        <v>62.080002</v>
      </c>
      <c r="C1382">
        <v>63.639999000000003</v>
      </c>
      <c r="D1382">
        <v>61.400002000000001</v>
      </c>
      <c r="E1382">
        <v>62.560001</v>
      </c>
      <c r="F1382">
        <v>62.560001</v>
      </c>
      <c r="G1382">
        <v>20649800</v>
      </c>
    </row>
    <row r="1383" spans="1:7" x14ac:dyDescent="0.25">
      <c r="A1383" s="21">
        <v>42825</v>
      </c>
      <c r="B1383">
        <v>62.639999000000003</v>
      </c>
      <c r="C1383">
        <v>64.919998000000007</v>
      </c>
      <c r="D1383">
        <v>61.720001000000003</v>
      </c>
      <c r="E1383">
        <v>64.680000000000007</v>
      </c>
      <c r="F1383">
        <v>64.680000000000007</v>
      </c>
      <c r="G1383">
        <v>18595300</v>
      </c>
    </row>
    <row r="1384" spans="1:7" x14ac:dyDescent="0.25">
      <c r="A1384" s="21">
        <v>42828</v>
      </c>
      <c r="B1384">
        <v>64.680000000000007</v>
      </c>
      <c r="C1384">
        <v>70</v>
      </c>
      <c r="D1384">
        <v>64</v>
      </c>
      <c r="E1384">
        <v>65.279999000000004</v>
      </c>
      <c r="F1384">
        <v>65.279999000000004</v>
      </c>
      <c r="G1384">
        <v>29836700</v>
      </c>
    </row>
    <row r="1385" spans="1:7" x14ac:dyDescent="0.25">
      <c r="A1385" s="21">
        <v>42829</v>
      </c>
      <c r="B1385">
        <v>67.040001000000004</v>
      </c>
      <c r="C1385">
        <v>67.599997999999999</v>
      </c>
      <c r="D1385">
        <v>63.040000999999997</v>
      </c>
      <c r="E1385">
        <v>63.720001000000003</v>
      </c>
      <c r="F1385">
        <v>63.720001000000003</v>
      </c>
      <c r="G1385">
        <v>20524200</v>
      </c>
    </row>
    <row r="1386" spans="1:7" x14ac:dyDescent="0.25">
      <c r="A1386" s="21">
        <v>42830</v>
      </c>
      <c r="B1386">
        <v>62.200001</v>
      </c>
      <c r="C1386">
        <v>68.199996999999996</v>
      </c>
      <c r="D1386">
        <v>60.759998000000003</v>
      </c>
      <c r="E1386">
        <v>67.760002</v>
      </c>
      <c r="F1386">
        <v>67.760002</v>
      </c>
      <c r="G1386">
        <v>33904500</v>
      </c>
    </row>
    <row r="1387" spans="1:7" x14ac:dyDescent="0.25">
      <c r="A1387" s="21">
        <v>42831</v>
      </c>
      <c r="B1387">
        <v>66.160004000000001</v>
      </c>
      <c r="C1387">
        <v>67.199996999999996</v>
      </c>
      <c r="D1387">
        <v>62.400002000000001</v>
      </c>
      <c r="E1387">
        <v>65.199996999999996</v>
      </c>
      <c r="F1387">
        <v>65.199996999999996</v>
      </c>
      <c r="G1387">
        <v>36195300</v>
      </c>
    </row>
    <row r="1388" spans="1:7" x14ac:dyDescent="0.25">
      <c r="A1388" s="21">
        <v>42832</v>
      </c>
      <c r="B1388">
        <v>67.080001999999993</v>
      </c>
      <c r="C1388">
        <v>70.360000999999997</v>
      </c>
      <c r="D1388">
        <v>65.639999000000003</v>
      </c>
      <c r="E1388">
        <v>70</v>
      </c>
      <c r="F1388">
        <v>70</v>
      </c>
      <c r="G1388">
        <v>36913400</v>
      </c>
    </row>
    <row r="1389" spans="1:7" x14ac:dyDescent="0.25">
      <c r="A1389" s="21">
        <v>42835</v>
      </c>
      <c r="B1389">
        <v>70.480002999999996</v>
      </c>
      <c r="C1389">
        <v>75</v>
      </c>
      <c r="D1389">
        <v>68.720000999999996</v>
      </c>
      <c r="E1389">
        <v>75</v>
      </c>
      <c r="F1389">
        <v>75</v>
      </c>
      <c r="G1389">
        <v>36107100</v>
      </c>
    </row>
    <row r="1390" spans="1:7" x14ac:dyDescent="0.25">
      <c r="A1390" s="21">
        <v>42836</v>
      </c>
      <c r="B1390">
        <v>78.760002</v>
      </c>
      <c r="C1390">
        <v>83.360000999999997</v>
      </c>
      <c r="D1390">
        <v>77.599997999999999</v>
      </c>
      <c r="E1390">
        <v>81.800003000000004</v>
      </c>
      <c r="F1390">
        <v>81.800003000000004</v>
      </c>
      <c r="G1390">
        <v>56960700</v>
      </c>
    </row>
    <row r="1391" spans="1:7" x14ac:dyDescent="0.25">
      <c r="A1391" s="21">
        <v>42837</v>
      </c>
      <c r="B1391">
        <v>82</v>
      </c>
      <c r="C1391">
        <v>84.279999000000004</v>
      </c>
      <c r="D1391">
        <v>79.720000999999996</v>
      </c>
      <c r="E1391">
        <v>82.639999000000003</v>
      </c>
      <c r="F1391">
        <v>82.639999000000003</v>
      </c>
      <c r="G1391">
        <v>45368000</v>
      </c>
    </row>
    <row r="1392" spans="1:7" x14ac:dyDescent="0.25">
      <c r="A1392" s="21">
        <v>42838</v>
      </c>
      <c r="B1392">
        <v>83.120002999999997</v>
      </c>
      <c r="C1392">
        <v>87</v>
      </c>
      <c r="D1392">
        <v>79.800003000000004</v>
      </c>
      <c r="E1392">
        <v>85.839995999999999</v>
      </c>
      <c r="F1392">
        <v>85.839995999999999</v>
      </c>
      <c r="G1392">
        <v>44629600</v>
      </c>
    </row>
    <row r="1393" spans="1:7" x14ac:dyDescent="0.25">
      <c r="A1393" s="21">
        <v>42842</v>
      </c>
      <c r="B1393">
        <v>82.839995999999999</v>
      </c>
      <c r="C1393">
        <v>83</v>
      </c>
      <c r="D1393">
        <v>77.040001000000004</v>
      </c>
      <c r="E1393">
        <v>77.040001000000004</v>
      </c>
      <c r="F1393">
        <v>77.040001000000004</v>
      </c>
      <c r="G1393">
        <v>33803400</v>
      </c>
    </row>
    <row r="1394" spans="1:7" x14ac:dyDescent="0.25">
      <c r="A1394" s="21">
        <v>42843</v>
      </c>
      <c r="B1394">
        <v>79</v>
      </c>
      <c r="C1394">
        <v>81.800003000000004</v>
      </c>
      <c r="D1394">
        <v>75.639999000000003</v>
      </c>
      <c r="E1394">
        <v>75.839995999999999</v>
      </c>
      <c r="F1394">
        <v>75.839995999999999</v>
      </c>
      <c r="G1394">
        <v>33219000</v>
      </c>
    </row>
    <row r="1395" spans="1:7" x14ac:dyDescent="0.25">
      <c r="A1395" s="21">
        <v>42844</v>
      </c>
      <c r="B1395">
        <v>73.400002000000001</v>
      </c>
      <c r="C1395">
        <v>80.559997999999993</v>
      </c>
      <c r="D1395">
        <v>72.440002000000007</v>
      </c>
      <c r="E1395">
        <v>79.400002000000001</v>
      </c>
      <c r="F1395">
        <v>79.400002000000001</v>
      </c>
      <c r="G1395">
        <v>33909000</v>
      </c>
    </row>
    <row r="1396" spans="1:7" x14ac:dyDescent="0.25">
      <c r="A1396" s="21">
        <v>42845</v>
      </c>
      <c r="B1396">
        <v>77.199996999999996</v>
      </c>
      <c r="C1396">
        <v>79.680000000000007</v>
      </c>
      <c r="D1396">
        <v>74.040001000000004</v>
      </c>
      <c r="E1396">
        <v>75.319999999999993</v>
      </c>
      <c r="F1396">
        <v>75.319999999999993</v>
      </c>
      <c r="G1396">
        <v>35684800</v>
      </c>
    </row>
    <row r="1397" spans="1:7" x14ac:dyDescent="0.25">
      <c r="A1397" s="21">
        <v>42846</v>
      </c>
      <c r="B1397">
        <v>76.360000999999997</v>
      </c>
      <c r="C1397">
        <v>79.199996999999996</v>
      </c>
      <c r="D1397">
        <v>75.559997999999993</v>
      </c>
      <c r="E1397">
        <v>75.959998999999996</v>
      </c>
      <c r="F1397">
        <v>75.959998999999996</v>
      </c>
      <c r="G1397">
        <v>33014900</v>
      </c>
    </row>
    <row r="1398" spans="1:7" x14ac:dyDescent="0.25">
      <c r="A1398" s="21">
        <v>42849</v>
      </c>
      <c r="B1398">
        <v>63.52</v>
      </c>
      <c r="C1398">
        <v>65.599997999999999</v>
      </c>
      <c r="D1398">
        <v>59.240001999999997</v>
      </c>
      <c r="E1398">
        <v>59.720001000000003</v>
      </c>
      <c r="F1398">
        <v>59.720001000000003</v>
      </c>
      <c r="G1398">
        <v>36045200</v>
      </c>
    </row>
    <row r="1399" spans="1:7" x14ac:dyDescent="0.25">
      <c r="A1399" s="21">
        <v>42850</v>
      </c>
      <c r="B1399">
        <v>57.799999</v>
      </c>
      <c r="C1399">
        <v>58.48</v>
      </c>
      <c r="D1399">
        <v>56.560001</v>
      </c>
      <c r="E1399">
        <v>56.880001</v>
      </c>
      <c r="F1399">
        <v>56.880001</v>
      </c>
      <c r="G1399">
        <v>18288700</v>
      </c>
    </row>
    <row r="1400" spans="1:7" x14ac:dyDescent="0.25">
      <c r="A1400" s="21">
        <v>42851</v>
      </c>
      <c r="B1400">
        <v>57.200001</v>
      </c>
      <c r="C1400">
        <v>59.759998000000003</v>
      </c>
      <c r="D1400">
        <v>56.639999000000003</v>
      </c>
      <c r="E1400">
        <v>57.959999000000003</v>
      </c>
      <c r="F1400">
        <v>57.959999000000003</v>
      </c>
      <c r="G1400">
        <v>26551500</v>
      </c>
    </row>
    <row r="1401" spans="1:7" x14ac:dyDescent="0.25">
      <c r="A1401" s="21">
        <v>42852</v>
      </c>
      <c r="B1401">
        <v>56.720001000000003</v>
      </c>
      <c r="C1401">
        <v>58.200001</v>
      </c>
      <c r="D1401">
        <v>56.439999</v>
      </c>
      <c r="E1401">
        <v>56.799999</v>
      </c>
      <c r="F1401">
        <v>56.799999</v>
      </c>
      <c r="G1401">
        <v>22569800</v>
      </c>
    </row>
    <row r="1402" spans="1:7" x14ac:dyDescent="0.25">
      <c r="A1402" s="21">
        <v>42853</v>
      </c>
      <c r="B1402">
        <v>56.959999000000003</v>
      </c>
      <c r="C1402">
        <v>58.119999</v>
      </c>
      <c r="D1402">
        <v>56.639999000000003</v>
      </c>
      <c r="E1402">
        <v>56.720001000000003</v>
      </c>
      <c r="F1402">
        <v>56.720001000000003</v>
      </c>
      <c r="G1402">
        <v>18907700</v>
      </c>
    </row>
    <row r="1403" spans="1:7" x14ac:dyDescent="0.25">
      <c r="A1403" s="21">
        <v>42856</v>
      </c>
      <c r="B1403">
        <v>55.599997999999999</v>
      </c>
      <c r="C1403">
        <v>55.759998000000003</v>
      </c>
      <c r="D1403">
        <v>51.439999</v>
      </c>
      <c r="E1403">
        <v>52.400002000000001</v>
      </c>
      <c r="F1403">
        <v>52.400002000000001</v>
      </c>
      <c r="G1403">
        <v>23878500</v>
      </c>
    </row>
    <row r="1404" spans="1:7" x14ac:dyDescent="0.25">
      <c r="A1404" s="21">
        <v>42857</v>
      </c>
      <c r="B1404">
        <v>52.240001999999997</v>
      </c>
      <c r="C1404">
        <v>53.720001000000003</v>
      </c>
      <c r="D1404">
        <v>52.040000999999997</v>
      </c>
      <c r="E1404">
        <v>52.68</v>
      </c>
      <c r="F1404">
        <v>52.68</v>
      </c>
      <c r="G1404">
        <v>20761800</v>
      </c>
    </row>
    <row r="1405" spans="1:7" x14ac:dyDescent="0.25">
      <c r="A1405" s="21">
        <v>42858</v>
      </c>
      <c r="B1405">
        <v>53.959999000000003</v>
      </c>
      <c r="C1405">
        <v>55.32</v>
      </c>
      <c r="D1405">
        <v>52.959999000000003</v>
      </c>
      <c r="E1405">
        <v>54.759998000000003</v>
      </c>
      <c r="F1405">
        <v>54.759998000000003</v>
      </c>
      <c r="G1405">
        <v>21963700</v>
      </c>
    </row>
    <row r="1406" spans="1:7" x14ac:dyDescent="0.25">
      <c r="A1406" s="21">
        <v>42859</v>
      </c>
      <c r="B1406">
        <v>53.080002</v>
      </c>
      <c r="C1406">
        <v>55.799999</v>
      </c>
      <c r="D1406">
        <v>51.799999</v>
      </c>
      <c r="E1406">
        <v>52.080002</v>
      </c>
      <c r="F1406">
        <v>52.080002</v>
      </c>
      <c r="G1406">
        <v>31204500</v>
      </c>
    </row>
    <row r="1407" spans="1:7" x14ac:dyDescent="0.25">
      <c r="A1407" s="21">
        <v>42860</v>
      </c>
      <c r="B1407">
        <v>51.799999</v>
      </c>
      <c r="C1407">
        <v>53.040000999999997</v>
      </c>
      <c r="D1407">
        <v>51.279998999999997</v>
      </c>
      <c r="E1407">
        <v>52.599997999999999</v>
      </c>
      <c r="F1407">
        <v>52.599997999999999</v>
      </c>
      <c r="G1407">
        <v>20608600</v>
      </c>
    </row>
    <row r="1408" spans="1:7" x14ac:dyDescent="0.25">
      <c r="A1408" s="21">
        <v>42863</v>
      </c>
      <c r="B1408">
        <v>50.919998</v>
      </c>
      <c r="C1408">
        <v>51.119999</v>
      </c>
      <c r="D1408">
        <v>49.240001999999997</v>
      </c>
      <c r="E1408">
        <v>49.959999000000003</v>
      </c>
      <c r="F1408">
        <v>49.959999000000003</v>
      </c>
      <c r="G1408">
        <v>22344300</v>
      </c>
    </row>
    <row r="1409" spans="1:7" x14ac:dyDescent="0.25">
      <c r="A1409" s="21">
        <v>42864</v>
      </c>
      <c r="B1409">
        <v>48.439999</v>
      </c>
      <c r="C1409">
        <v>50.400002000000001</v>
      </c>
      <c r="D1409">
        <v>48.200001</v>
      </c>
      <c r="E1409">
        <v>49.720001000000003</v>
      </c>
      <c r="F1409">
        <v>49.720001000000003</v>
      </c>
      <c r="G1409">
        <v>21284700</v>
      </c>
    </row>
    <row r="1410" spans="1:7" x14ac:dyDescent="0.25">
      <c r="A1410" s="21">
        <v>42865</v>
      </c>
      <c r="B1410">
        <v>50.200001</v>
      </c>
      <c r="C1410">
        <v>50.200001</v>
      </c>
      <c r="D1410">
        <v>49.200001</v>
      </c>
      <c r="E1410">
        <v>50.040000999999997</v>
      </c>
      <c r="F1410">
        <v>50.040000999999997</v>
      </c>
      <c r="G1410">
        <v>15139100</v>
      </c>
    </row>
    <row r="1411" spans="1:7" x14ac:dyDescent="0.25">
      <c r="A1411" s="21">
        <v>42866</v>
      </c>
      <c r="B1411">
        <v>51.279998999999997</v>
      </c>
      <c r="C1411">
        <v>53.560001</v>
      </c>
      <c r="D1411">
        <v>49.68</v>
      </c>
      <c r="E1411">
        <v>49.759998000000003</v>
      </c>
      <c r="F1411">
        <v>49.759998000000003</v>
      </c>
      <c r="G1411">
        <v>30375100</v>
      </c>
    </row>
    <row r="1412" spans="1:7" x14ac:dyDescent="0.25">
      <c r="A1412" s="21">
        <v>42867</v>
      </c>
      <c r="B1412">
        <v>50.360000999999997</v>
      </c>
      <c r="C1412">
        <v>50.720001000000003</v>
      </c>
      <c r="D1412">
        <v>49.599997999999999</v>
      </c>
      <c r="E1412">
        <v>49.639999000000003</v>
      </c>
      <c r="F1412">
        <v>49.639999000000003</v>
      </c>
      <c r="G1412">
        <v>15275400</v>
      </c>
    </row>
    <row r="1413" spans="1:7" x14ac:dyDescent="0.25">
      <c r="A1413" s="21">
        <v>42870</v>
      </c>
      <c r="B1413">
        <v>48.599997999999999</v>
      </c>
      <c r="C1413">
        <v>48.919998</v>
      </c>
      <c r="D1413">
        <v>47.16</v>
      </c>
      <c r="E1413">
        <v>47.439999</v>
      </c>
      <c r="F1413">
        <v>47.439999</v>
      </c>
      <c r="G1413">
        <v>17679700</v>
      </c>
    </row>
    <row r="1414" spans="1:7" x14ac:dyDescent="0.25">
      <c r="A1414" s="21">
        <v>42871</v>
      </c>
      <c r="B1414">
        <v>46.439999</v>
      </c>
      <c r="C1414">
        <v>47.560001</v>
      </c>
      <c r="D1414">
        <v>46</v>
      </c>
      <c r="E1414">
        <v>46.52</v>
      </c>
      <c r="F1414">
        <v>46.52</v>
      </c>
      <c r="G1414">
        <v>20971000</v>
      </c>
    </row>
    <row r="1415" spans="1:7" x14ac:dyDescent="0.25">
      <c r="A1415" s="21">
        <v>42872</v>
      </c>
      <c r="B1415">
        <v>52.400002000000001</v>
      </c>
      <c r="C1415">
        <v>63.52</v>
      </c>
      <c r="D1415">
        <v>50.84</v>
      </c>
      <c r="E1415">
        <v>63.400002000000001</v>
      </c>
      <c r="F1415">
        <v>63.400002000000001</v>
      </c>
      <c r="G1415">
        <v>88850000</v>
      </c>
    </row>
    <row r="1416" spans="1:7" x14ac:dyDescent="0.25">
      <c r="A1416" s="21">
        <v>42873</v>
      </c>
      <c r="B1416">
        <v>62.48</v>
      </c>
      <c r="C1416">
        <v>63.360000999999997</v>
      </c>
      <c r="D1416">
        <v>56.759998000000003</v>
      </c>
      <c r="E1416">
        <v>60.52</v>
      </c>
      <c r="F1416">
        <v>60.52</v>
      </c>
      <c r="G1416">
        <v>65709300</v>
      </c>
    </row>
    <row r="1417" spans="1:7" x14ac:dyDescent="0.25">
      <c r="A1417" s="21">
        <v>42874</v>
      </c>
      <c r="B1417">
        <v>56.32</v>
      </c>
      <c r="C1417">
        <v>56.599997999999999</v>
      </c>
      <c r="D1417">
        <v>49.759998000000003</v>
      </c>
      <c r="E1417">
        <v>51.799999</v>
      </c>
      <c r="F1417">
        <v>51.799999</v>
      </c>
      <c r="G1417">
        <v>52482300</v>
      </c>
    </row>
    <row r="1418" spans="1:7" x14ac:dyDescent="0.25">
      <c r="A1418" s="21">
        <v>42877</v>
      </c>
      <c r="B1418">
        <v>48.799999</v>
      </c>
      <c r="C1418">
        <v>48.880001</v>
      </c>
      <c r="D1418">
        <v>46.599997999999999</v>
      </c>
      <c r="E1418">
        <v>46.959999000000003</v>
      </c>
      <c r="F1418">
        <v>46.959999000000003</v>
      </c>
      <c r="G1418">
        <v>28680300</v>
      </c>
    </row>
    <row r="1419" spans="1:7" x14ac:dyDescent="0.25">
      <c r="A1419" s="21">
        <v>42878</v>
      </c>
      <c r="B1419">
        <v>46.52</v>
      </c>
      <c r="C1419">
        <v>47.759998000000003</v>
      </c>
      <c r="D1419">
        <v>46.16</v>
      </c>
      <c r="E1419">
        <v>46.799999</v>
      </c>
      <c r="F1419">
        <v>46.799999</v>
      </c>
      <c r="G1419">
        <v>23911800</v>
      </c>
    </row>
    <row r="1420" spans="1:7" x14ac:dyDescent="0.25">
      <c r="A1420" s="21">
        <v>42879</v>
      </c>
      <c r="B1420">
        <v>46.52</v>
      </c>
      <c r="C1420">
        <v>47.720001000000003</v>
      </c>
      <c r="D1420">
        <v>44</v>
      </c>
      <c r="E1420">
        <v>44.439999</v>
      </c>
      <c r="F1420">
        <v>44.439999</v>
      </c>
      <c r="G1420">
        <v>28208400</v>
      </c>
    </row>
    <row r="1421" spans="1:7" x14ac:dyDescent="0.25">
      <c r="A1421" s="21">
        <v>42880</v>
      </c>
      <c r="B1421">
        <v>44.360000999999997</v>
      </c>
      <c r="C1421">
        <v>46</v>
      </c>
      <c r="D1421">
        <v>43.919998</v>
      </c>
      <c r="E1421">
        <v>45.32</v>
      </c>
      <c r="F1421">
        <v>45.32</v>
      </c>
      <c r="G1421">
        <v>28526600</v>
      </c>
    </row>
    <row r="1422" spans="1:7" x14ac:dyDescent="0.25">
      <c r="A1422" s="21">
        <v>42881</v>
      </c>
      <c r="B1422">
        <v>45.759998000000003</v>
      </c>
      <c r="C1422">
        <v>45.759998000000003</v>
      </c>
      <c r="D1422">
        <v>43.599997999999999</v>
      </c>
      <c r="E1422">
        <v>43.799999</v>
      </c>
      <c r="F1422">
        <v>43.799999</v>
      </c>
      <c r="G1422">
        <v>24223200</v>
      </c>
    </row>
    <row r="1423" spans="1:7" x14ac:dyDescent="0.25">
      <c r="A1423" s="21">
        <v>42885</v>
      </c>
      <c r="B1423">
        <v>44.84</v>
      </c>
      <c r="C1423">
        <v>45.080002</v>
      </c>
      <c r="D1423">
        <v>42.959999000000003</v>
      </c>
      <c r="E1423">
        <v>43.16</v>
      </c>
      <c r="F1423">
        <v>43.16</v>
      </c>
      <c r="G1423">
        <v>22567700</v>
      </c>
    </row>
    <row r="1424" spans="1:7" x14ac:dyDescent="0.25">
      <c r="A1424" s="21">
        <v>42886</v>
      </c>
      <c r="B1424">
        <v>42.720001000000003</v>
      </c>
      <c r="C1424">
        <v>45.919998</v>
      </c>
      <c r="D1424">
        <v>42.48</v>
      </c>
      <c r="E1424">
        <v>43.959999000000003</v>
      </c>
      <c r="F1424">
        <v>43.959999000000003</v>
      </c>
      <c r="G1424">
        <v>40747300</v>
      </c>
    </row>
    <row r="1425" spans="1:7" x14ac:dyDescent="0.25">
      <c r="A1425" s="21">
        <v>42887</v>
      </c>
      <c r="B1425">
        <v>42.759998000000003</v>
      </c>
      <c r="C1425">
        <v>43.080002</v>
      </c>
      <c r="D1425">
        <v>41.759998000000003</v>
      </c>
      <c r="E1425">
        <v>41.880001</v>
      </c>
      <c r="F1425">
        <v>41.880001</v>
      </c>
      <c r="G1425">
        <v>21603400</v>
      </c>
    </row>
    <row r="1426" spans="1:7" x14ac:dyDescent="0.25">
      <c r="A1426" s="21">
        <v>42888</v>
      </c>
      <c r="B1426">
        <v>42.200001</v>
      </c>
      <c r="C1426">
        <v>42.52</v>
      </c>
      <c r="D1426">
        <v>41.200001</v>
      </c>
      <c r="E1426">
        <v>42.040000999999997</v>
      </c>
      <c r="F1426">
        <v>42.040000999999997</v>
      </c>
      <c r="G1426">
        <v>21609300</v>
      </c>
    </row>
    <row r="1427" spans="1:7" x14ac:dyDescent="0.25">
      <c r="A1427" s="21">
        <v>42891</v>
      </c>
      <c r="B1427">
        <v>42.439999</v>
      </c>
      <c r="C1427">
        <v>42.48</v>
      </c>
      <c r="D1427">
        <v>40.639999000000003</v>
      </c>
      <c r="E1427">
        <v>42.32</v>
      </c>
      <c r="F1427">
        <v>42.32</v>
      </c>
      <c r="G1427">
        <v>20256000</v>
      </c>
    </row>
    <row r="1428" spans="1:7" x14ac:dyDescent="0.25">
      <c r="A1428" s="21">
        <v>42892</v>
      </c>
      <c r="B1428">
        <v>43.400002000000001</v>
      </c>
      <c r="C1428">
        <v>44.720001000000003</v>
      </c>
      <c r="D1428">
        <v>42.639999000000003</v>
      </c>
      <c r="E1428">
        <v>44.32</v>
      </c>
      <c r="F1428">
        <v>44.32</v>
      </c>
      <c r="G1428">
        <v>28070000</v>
      </c>
    </row>
    <row r="1429" spans="1:7" x14ac:dyDescent="0.25">
      <c r="A1429" s="21">
        <v>42893</v>
      </c>
      <c r="B1429">
        <v>43.32</v>
      </c>
      <c r="C1429">
        <v>45.68</v>
      </c>
      <c r="D1429">
        <v>42.880001</v>
      </c>
      <c r="E1429">
        <v>43.400002000000001</v>
      </c>
      <c r="F1429">
        <v>43.400002000000001</v>
      </c>
      <c r="G1429">
        <v>33044800</v>
      </c>
    </row>
    <row r="1430" spans="1:7" x14ac:dyDescent="0.25">
      <c r="A1430" s="21">
        <v>42894</v>
      </c>
      <c r="B1430">
        <v>43.200001</v>
      </c>
      <c r="C1430">
        <v>43.32</v>
      </c>
      <c r="D1430">
        <v>40.840000000000003</v>
      </c>
      <c r="E1430">
        <v>41.400002000000001</v>
      </c>
      <c r="F1430">
        <v>41.400002000000001</v>
      </c>
      <c r="G1430">
        <v>27075400</v>
      </c>
    </row>
    <row r="1431" spans="1:7" x14ac:dyDescent="0.25">
      <c r="A1431" s="21">
        <v>42895</v>
      </c>
      <c r="B1431">
        <v>40.599997999999999</v>
      </c>
      <c r="C1431">
        <v>46.32</v>
      </c>
      <c r="D1431">
        <v>39.720001000000003</v>
      </c>
      <c r="E1431">
        <v>42.560001</v>
      </c>
      <c r="F1431">
        <v>42.560001</v>
      </c>
      <c r="G1431">
        <v>60712200</v>
      </c>
    </row>
    <row r="1432" spans="1:7" x14ac:dyDescent="0.25">
      <c r="A1432" s="21">
        <v>42898</v>
      </c>
      <c r="B1432">
        <v>43.68</v>
      </c>
      <c r="C1432">
        <v>45.84</v>
      </c>
      <c r="D1432">
        <v>43.200001</v>
      </c>
      <c r="E1432">
        <v>43.599997999999999</v>
      </c>
      <c r="F1432">
        <v>43.599997999999999</v>
      </c>
      <c r="G1432">
        <v>50531600</v>
      </c>
    </row>
    <row r="1433" spans="1:7" x14ac:dyDescent="0.25">
      <c r="A1433" s="21">
        <v>42899</v>
      </c>
      <c r="B1433">
        <v>41.68</v>
      </c>
      <c r="C1433">
        <v>42.080002</v>
      </c>
      <c r="D1433">
        <v>40.360000999999997</v>
      </c>
      <c r="E1433">
        <v>40.560001</v>
      </c>
      <c r="F1433">
        <v>40.560001</v>
      </c>
      <c r="G1433">
        <v>29443000</v>
      </c>
    </row>
    <row r="1434" spans="1:7" x14ac:dyDescent="0.25">
      <c r="A1434" s="21">
        <v>42900</v>
      </c>
      <c r="B1434">
        <v>40.520000000000003</v>
      </c>
      <c r="C1434">
        <v>41.84</v>
      </c>
      <c r="D1434">
        <v>39.919998</v>
      </c>
      <c r="E1434">
        <v>40.200001</v>
      </c>
      <c r="F1434">
        <v>40.200001</v>
      </c>
      <c r="G1434">
        <v>44048600</v>
      </c>
    </row>
    <row r="1435" spans="1:7" x14ac:dyDescent="0.25">
      <c r="A1435" s="21">
        <v>42901</v>
      </c>
      <c r="B1435">
        <v>43.400002000000001</v>
      </c>
      <c r="C1435">
        <v>43.599997999999999</v>
      </c>
      <c r="D1435">
        <v>40.479999999999997</v>
      </c>
      <c r="E1435">
        <v>41.240001999999997</v>
      </c>
      <c r="F1435">
        <v>41.240001999999997</v>
      </c>
      <c r="G1435">
        <v>42721400</v>
      </c>
    </row>
    <row r="1436" spans="1:7" x14ac:dyDescent="0.25">
      <c r="A1436" s="21">
        <v>42902</v>
      </c>
      <c r="B1436">
        <v>40.479999999999997</v>
      </c>
      <c r="C1436">
        <v>42</v>
      </c>
      <c r="D1436">
        <v>40.279998999999997</v>
      </c>
      <c r="E1436">
        <v>40.439999</v>
      </c>
      <c r="F1436">
        <v>40.439999</v>
      </c>
      <c r="G1436">
        <v>27297800</v>
      </c>
    </row>
    <row r="1437" spans="1:7" x14ac:dyDescent="0.25">
      <c r="A1437" s="21">
        <v>42905</v>
      </c>
      <c r="B1437">
        <v>38.959999000000003</v>
      </c>
      <c r="C1437">
        <v>39.080002</v>
      </c>
      <c r="D1437">
        <v>37.479999999999997</v>
      </c>
      <c r="E1437">
        <v>37.880001</v>
      </c>
      <c r="F1437">
        <v>37.880001</v>
      </c>
      <c r="G1437">
        <v>29632600</v>
      </c>
    </row>
    <row r="1438" spans="1:7" x14ac:dyDescent="0.25">
      <c r="A1438" s="21">
        <v>42906</v>
      </c>
      <c r="B1438">
        <v>38.759998000000003</v>
      </c>
      <c r="C1438">
        <v>40.32</v>
      </c>
      <c r="D1438">
        <v>38.520000000000003</v>
      </c>
      <c r="E1438">
        <v>40.040000999999997</v>
      </c>
      <c r="F1438">
        <v>40.040000999999997</v>
      </c>
      <c r="G1438">
        <v>33560600</v>
      </c>
    </row>
    <row r="1439" spans="1:7" x14ac:dyDescent="0.25">
      <c r="A1439" s="21">
        <v>42907</v>
      </c>
      <c r="B1439">
        <v>38.599997999999999</v>
      </c>
      <c r="C1439">
        <v>40.040000999999997</v>
      </c>
      <c r="D1439">
        <v>38.200001</v>
      </c>
      <c r="E1439">
        <v>39.200001</v>
      </c>
      <c r="F1439">
        <v>39.200001</v>
      </c>
      <c r="G1439">
        <v>30917200</v>
      </c>
    </row>
    <row r="1440" spans="1:7" x14ac:dyDescent="0.25">
      <c r="A1440" s="21">
        <v>42908</v>
      </c>
      <c r="B1440">
        <v>39.119999</v>
      </c>
      <c r="C1440">
        <v>39.599997999999999</v>
      </c>
      <c r="D1440">
        <v>38.080002</v>
      </c>
      <c r="E1440">
        <v>38.520000000000003</v>
      </c>
      <c r="F1440">
        <v>38.520000000000003</v>
      </c>
      <c r="G1440">
        <v>18573300</v>
      </c>
    </row>
    <row r="1441" spans="1:7" x14ac:dyDescent="0.25">
      <c r="A1441" s="21">
        <v>42909</v>
      </c>
      <c r="B1441">
        <v>38.400002000000001</v>
      </c>
      <c r="C1441">
        <v>38.959999000000003</v>
      </c>
      <c r="D1441">
        <v>37.599997999999999</v>
      </c>
      <c r="E1441">
        <v>37.68</v>
      </c>
      <c r="F1441">
        <v>37.68</v>
      </c>
      <c r="G1441">
        <v>19885700</v>
      </c>
    </row>
    <row r="1442" spans="1:7" x14ac:dyDescent="0.25">
      <c r="A1442" s="21">
        <v>42912</v>
      </c>
      <c r="B1442">
        <v>36.68</v>
      </c>
      <c r="C1442">
        <v>37.479999999999997</v>
      </c>
      <c r="D1442">
        <v>36</v>
      </c>
      <c r="E1442">
        <v>36.119999</v>
      </c>
      <c r="F1442">
        <v>36.119999</v>
      </c>
      <c r="G1442">
        <v>27346300</v>
      </c>
    </row>
    <row r="1443" spans="1:7" x14ac:dyDescent="0.25">
      <c r="A1443" s="21">
        <v>42913</v>
      </c>
      <c r="B1443">
        <v>36.439999</v>
      </c>
      <c r="C1443">
        <v>38.599997999999999</v>
      </c>
      <c r="D1443">
        <v>35.639999000000003</v>
      </c>
      <c r="E1443">
        <v>38.520000000000003</v>
      </c>
      <c r="F1443">
        <v>38.520000000000003</v>
      </c>
      <c r="G1443">
        <v>44591200</v>
      </c>
    </row>
    <row r="1444" spans="1:7" x14ac:dyDescent="0.25">
      <c r="A1444" s="21">
        <v>42914</v>
      </c>
      <c r="B1444">
        <v>37.200001</v>
      </c>
      <c r="C1444">
        <v>38</v>
      </c>
      <c r="D1444">
        <v>35.959999000000003</v>
      </c>
      <c r="E1444">
        <v>36.240001999999997</v>
      </c>
      <c r="F1444">
        <v>36.240001999999997</v>
      </c>
      <c r="G1444">
        <v>27002100</v>
      </c>
    </row>
    <row r="1445" spans="1:7" x14ac:dyDescent="0.25">
      <c r="A1445" s="21">
        <v>42915</v>
      </c>
      <c r="B1445">
        <v>36.439999</v>
      </c>
      <c r="C1445">
        <v>47.16</v>
      </c>
      <c r="D1445">
        <v>36.279998999999997</v>
      </c>
      <c r="E1445">
        <v>39.959999000000003</v>
      </c>
      <c r="F1445">
        <v>39.959999000000003</v>
      </c>
      <c r="G1445">
        <v>114998300</v>
      </c>
    </row>
    <row r="1446" spans="1:7" x14ac:dyDescent="0.25">
      <c r="A1446" s="21">
        <v>42916</v>
      </c>
      <c r="B1446">
        <v>38.080002</v>
      </c>
      <c r="C1446">
        <v>41.439999</v>
      </c>
      <c r="D1446">
        <v>37.479999999999997</v>
      </c>
      <c r="E1446">
        <v>38.959999000000003</v>
      </c>
      <c r="F1446">
        <v>38.959999000000003</v>
      </c>
      <c r="G1446">
        <v>49558100</v>
      </c>
    </row>
    <row r="1447" spans="1:7" x14ac:dyDescent="0.25">
      <c r="A1447" s="21">
        <v>42919</v>
      </c>
      <c r="B1447">
        <v>37.599997999999999</v>
      </c>
      <c r="C1447">
        <v>40</v>
      </c>
      <c r="D1447">
        <v>37.200001</v>
      </c>
      <c r="E1447">
        <v>40</v>
      </c>
      <c r="F1447">
        <v>40</v>
      </c>
      <c r="G1447">
        <v>22366400</v>
      </c>
    </row>
    <row r="1448" spans="1:7" x14ac:dyDescent="0.25">
      <c r="A1448" s="21">
        <v>42921</v>
      </c>
      <c r="B1448">
        <v>39.360000999999997</v>
      </c>
      <c r="C1448">
        <v>42.16</v>
      </c>
      <c r="D1448">
        <v>38.799999</v>
      </c>
      <c r="E1448">
        <v>39.840000000000003</v>
      </c>
      <c r="F1448">
        <v>39.840000000000003</v>
      </c>
      <c r="G1448">
        <v>46758100</v>
      </c>
    </row>
    <row r="1449" spans="1:7" x14ac:dyDescent="0.25">
      <c r="A1449" s="21">
        <v>42922</v>
      </c>
      <c r="B1449">
        <v>41.279998999999997</v>
      </c>
      <c r="C1449">
        <v>44.52</v>
      </c>
      <c r="D1449">
        <v>40.919998</v>
      </c>
      <c r="E1449">
        <v>43.799999</v>
      </c>
      <c r="F1449">
        <v>43.799999</v>
      </c>
      <c r="G1449">
        <v>59240600</v>
      </c>
    </row>
    <row r="1450" spans="1:7" x14ac:dyDescent="0.25">
      <c r="A1450" s="21">
        <v>42923</v>
      </c>
      <c r="B1450">
        <v>42.119999</v>
      </c>
      <c r="C1450">
        <v>42.919998</v>
      </c>
      <c r="D1450">
        <v>40.68</v>
      </c>
      <c r="E1450">
        <v>40.840000000000003</v>
      </c>
      <c r="F1450">
        <v>40.840000000000003</v>
      </c>
      <c r="G1450">
        <v>29667900</v>
      </c>
    </row>
    <row r="1451" spans="1:7" x14ac:dyDescent="0.25">
      <c r="A1451" s="21">
        <v>42926</v>
      </c>
      <c r="B1451">
        <v>40.639999000000003</v>
      </c>
      <c r="C1451">
        <v>40.840000000000003</v>
      </c>
      <c r="D1451">
        <v>38.159999999999997</v>
      </c>
      <c r="E1451">
        <v>38.880001</v>
      </c>
      <c r="F1451">
        <v>38.880001</v>
      </c>
      <c r="G1451">
        <v>30336200</v>
      </c>
    </row>
    <row r="1452" spans="1:7" x14ac:dyDescent="0.25">
      <c r="A1452" s="21">
        <v>42927</v>
      </c>
      <c r="B1452">
        <v>39.080002</v>
      </c>
      <c r="C1452">
        <v>42.279998999999997</v>
      </c>
      <c r="D1452">
        <v>38.159999999999997</v>
      </c>
      <c r="E1452">
        <v>38.560001</v>
      </c>
      <c r="F1452">
        <v>38.560001</v>
      </c>
      <c r="G1452">
        <v>42652300</v>
      </c>
    </row>
    <row r="1453" spans="1:7" x14ac:dyDescent="0.25">
      <c r="A1453" s="21">
        <v>42928</v>
      </c>
      <c r="B1453">
        <v>37.200001</v>
      </c>
      <c r="C1453">
        <v>37.32</v>
      </c>
      <c r="D1453">
        <v>36.080002</v>
      </c>
      <c r="E1453">
        <v>36.360000999999997</v>
      </c>
      <c r="F1453">
        <v>36.360000999999997</v>
      </c>
      <c r="G1453">
        <v>29288400</v>
      </c>
    </row>
    <row r="1454" spans="1:7" x14ac:dyDescent="0.25">
      <c r="A1454" s="21">
        <v>42929</v>
      </c>
      <c r="B1454">
        <v>36.360000999999997</v>
      </c>
      <c r="C1454">
        <v>36.400002000000001</v>
      </c>
      <c r="D1454">
        <v>35.360000999999997</v>
      </c>
      <c r="E1454">
        <v>35.599997999999999</v>
      </c>
      <c r="F1454">
        <v>35.599997999999999</v>
      </c>
      <c r="G1454">
        <v>24529600</v>
      </c>
    </row>
    <row r="1455" spans="1:7" x14ac:dyDescent="0.25">
      <c r="A1455" s="21">
        <v>42930</v>
      </c>
      <c r="B1455">
        <v>35.599997999999999</v>
      </c>
      <c r="C1455">
        <v>35.639999000000003</v>
      </c>
      <c r="D1455">
        <v>33.799999</v>
      </c>
      <c r="E1455">
        <v>34.240001999999997</v>
      </c>
      <c r="F1455">
        <v>34.240001999999997</v>
      </c>
      <c r="G1455">
        <v>30277700</v>
      </c>
    </row>
    <row r="1456" spans="1:7" x14ac:dyDescent="0.25">
      <c r="A1456" s="21">
        <v>42933</v>
      </c>
      <c r="B1456">
        <v>32.979999999999997</v>
      </c>
      <c r="C1456">
        <v>33.139999000000003</v>
      </c>
      <c r="D1456">
        <v>32.259998000000003</v>
      </c>
      <c r="E1456">
        <v>32.459999000000003</v>
      </c>
      <c r="F1456">
        <v>32.459999000000003</v>
      </c>
      <c r="G1456">
        <v>14529700</v>
      </c>
    </row>
    <row r="1457" spans="1:7" x14ac:dyDescent="0.25">
      <c r="A1457" s="21">
        <v>42934</v>
      </c>
      <c r="B1457">
        <v>33.18</v>
      </c>
      <c r="C1457">
        <v>33.779998999999997</v>
      </c>
      <c r="D1457">
        <v>31.610001</v>
      </c>
      <c r="E1457">
        <v>31.66</v>
      </c>
      <c r="F1457">
        <v>31.66</v>
      </c>
      <c r="G1457">
        <v>19135300</v>
      </c>
    </row>
    <row r="1458" spans="1:7" x14ac:dyDescent="0.25">
      <c r="A1458" s="21">
        <v>42935</v>
      </c>
      <c r="B1458">
        <v>31.049999</v>
      </c>
      <c r="C1458">
        <v>31.190000999999999</v>
      </c>
      <c r="D1458">
        <v>30.290001</v>
      </c>
      <c r="E1458">
        <v>30.9</v>
      </c>
      <c r="F1458">
        <v>30.9</v>
      </c>
      <c r="G1458">
        <v>14817100</v>
      </c>
    </row>
    <row r="1459" spans="1:7" x14ac:dyDescent="0.25">
      <c r="A1459" s="21">
        <v>42936</v>
      </c>
      <c r="B1459">
        <v>30.5</v>
      </c>
      <c r="C1459">
        <v>31.57</v>
      </c>
      <c r="D1459">
        <v>30.309999000000001</v>
      </c>
      <c r="E1459">
        <v>30.42</v>
      </c>
      <c r="F1459">
        <v>30.42</v>
      </c>
      <c r="G1459">
        <v>18044600</v>
      </c>
    </row>
    <row r="1460" spans="1:7" x14ac:dyDescent="0.25">
      <c r="A1460" s="21">
        <v>42937</v>
      </c>
      <c r="B1460">
        <v>30.709999</v>
      </c>
      <c r="C1460">
        <v>30.99</v>
      </c>
      <c r="D1460">
        <v>29.77</v>
      </c>
      <c r="E1460">
        <v>29.790001</v>
      </c>
      <c r="F1460">
        <v>29.790001</v>
      </c>
      <c r="G1460">
        <v>16558900</v>
      </c>
    </row>
    <row r="1461" spans="1:7" x14ac:dyDescent="0.25">
      <c r="A1461" s="21">
        <v>42940</v>
      </c>
      <c r="B1461">
        <v>29.639999</v>
      </c>
      <c r="C1461">
        <v>29.690000999999999</v>
      </c>
      <c r="D1461">
        <v>28.52</v>
      </c>
      <c r="E1461">
        <v>28.700001</v>
      </c>
      <c r="F1461">
        <v>28.700001</v>
      </c>
      <c r="G1461">
        <v>12995600</v>
      </c>
    </row>
    <row r="1462" spans="1:7" x14ac:dyDescent="0.25">
      <c r="A1462" s="21">
        <v>42941</v>
      </c>
      <c r="B1462">
        <v>28.620000999999998</v>
      </c>
      <c r="C1462">
        <v>29.25</v>
      </c>
      <c r="D1462">
        <v>28.440000999999999</v>
      </c>
      <c r="E1462">
        <v>29.040001</v>
      </c>
      <c r="F1462">
        <v>29.040001</v>
      </c>
      <c r="G1462">
        <v>11763100</v>
      </c>
    </row>
    <row r="1463" spans="1:7" x14ac:dyDescent="0.25">
      <c r="A1463" s="21">
        <v>42942</v>
      </c>
      <c r="B1463">
        <v>28.66</v>
      </c>
      <c r="C1463">
        <v>29.24</v>
      </c>
      <c r="D1463">
        <v>28.200001</v>
      </c>
      <c r="E1463">
        <v>29.110001</v>
      </c>
      <c r="F1463">
        <v>29.110001</v>
      </c>
      <c r="G1463">
        <v>11243000</v>
      </c>
    </row>
    <row r="1464" spans="1:7" x14ac:dyDescent="0.25">
      <c r="A1464" s="21">
        <v>42943</v>
      </c>
      <c r="B1464">
        <v>28.6</v>
      </c>
      <c r="C1464">
        <v>32.840000000000003</v>
      </c>
      <c r="D1464">
        <v>28.57</v>
      </c>
      <c r="E1464">
        <v>29.559999000000001</v>
      </c>
      <c r="F1464">
        <v>29.559999000000001</v>
      </c>
      <c r="G1464">
        <v>38905700</v>
      </c>
    </row>
    <row r="1465" spans="1:7" x14ac:dyDescent="0.25">
      <c r="A1465" s="21">
        <v>42944</v>
      </c>
      <c r="B1465">
        <v>30.82</v>
      </c>
      <c r="C1465">
        <v>31.719999000000001</v>
      </c>
      <c r="D1465">
        <v>30</v>
      </c>
      <c r="E1465">
        <v>30.190000999999999</v>
      </c>
      <c r="F1465">
        <v>30.190000999999999</v>
      </c>
      <c r="G1465">
        <v>26235800</v>
      </c>
    </row>
    <row r="1466" spans="1:7" x14ac:dyDescent="0.25">
      <c r="A1466" s="21">
        <v>42947</v>
      </c>
      <c r="B1466">
        <v>29.309999000000001</v>
      </c>
      <c r="C1466">
        <v>30.450001</v>
      </c>
      <c r="D1466">
        <v>29.219999000000001</v>
      </c>
      <c r="E1466">
        <v>29.780000999999999</v>
      </c>
      <c r="F1466">
        <v>29.780000999999999</v>
      </c>
      <c r="G1466">
        <v>18865300</v>
      </c>
    </row>
    <row r="1467" spans="1:7" x14ac:dyDescent="0.25">
      <c r="A1467" s="21">
        <v>42948</v>
      </c>
      <c r="B1467">
        <v>29</v>
      </c>
      <c r="C1467">
        <v>29.48</v>
      </c>
      <c r="D1467">
        <v>28.690000999999999</v>
      </c>
      <c r="E1467">
        <v>28.959999</v>
      </c>
      <c r="F1467">
        <v>28.959999</v>
      </c>
      <c r="G1467">
        <v>15709900</v>
      </c>
    </row>
    <row r="1468" spans="1:7" x14ac:dyDescent="0.25">
      <c r="A1468" s="21">
        <v>42949</v>
      </c>
      <c r="B1468">
        <v>28.690000999999999</v>
      </c>
      <c r="C1468">
        <v>30.4</v>
      </c>
      <c r="D1468">
        <v>28.620000999999998</v>
      </c>
      <c r="E1468">
        <v>29.280000999999999</v>
      </c>
      <c r="F1468">
        <v>29.280000999999999</v>
      </c>
      <c r="G1468">
        <v>29941800</v>
      </c>
    </row>
    <row r="1469" spans="1:7" x14ac:dyDescent="0.25">
      <c r="A1469" s="21">
        <v>42950</v>
      </c>
      <c r="B1469">
        <v>29.389999</v>
      </c>
      <c r="C1469">
        <v>30.25</v>
      </c>
      <c r="D1469">
        <v>29.299999</v>
      </c>
      <c r="E1469">
        <v>30.02</v>
      </c>
      <c r="F1469">
        <v>30.02</v>
      </c>
      <c r="G1469">
        <v>19743300</v>
      </c>
    </row>
    <row r="1470" spans="1:7" x14ac:dyDescent="0.25">
      <c r="A1470" s="21">
        <v>42951</v>
      </c>
      <c r="B1470">
        <v>29.629999000000002</v>
      </c>
      <c r="C1470">
        <v>29.98</v>
      </c>
      <c r="D1470">
        <v>29.02</v>
      </c>
      <c r="E1470">
        <v>29.790001</v>
      </c>
      <c r="F1470">
        <v>29.790001</v>
      </c>
      <c r="G1470">
        <v>19759900</v>
      </c>
    </row>
    <row r="1471" spans="1:7" x14ac:dyDescent="0.25">
      <c r="A1471" s="21">
        <v>42954</v>
      </c>
      <c r="B1471">
        <v>29.65</v>
      </c>
      <c r="C1471">
        <v>29.809999000000001</v>
      </c>
      <c r="D1471">
        <v>29.02</v>
      </c>
      <c r="E1471">
        <v>29.040001</v>
      </c>
      <c r="F1471">
        <v>29.040001</v>
      </c>
      <c r="G1471">
        <v>10086400</v>
      </c>
    </row>
    <row r="1472" spans="1:7" x14ac:dyDescent="0.25">
      <c r="A1472" s="21">
        <v>42955</v>
      </c>
      <c r="B1472">
        <v>29.07</v>
      </c>
      <c r="C1472">
        <v>31.48</v>
      </c>
      <c r="D1472">
        <v>28.25</v>
      </c>
      <c r="E1472">
        <v>30.709999</v>
      </c>
      <c r="F1472">
        <v>30.709999</v>
      </c>
      <c r="G1472">
        <v>33851800</v>
      </c>
    </row>
    <row r="1473" spans="1:7" x14ac:dyDescent="0.25">
      <c r="A1473" s="21">
        <v>42956</v>
      </c>
      <c r="B1473">
        <v>32.340000000000003</v>
      </c>
      <c r="C1473">
        <v>34.099997999999999</v>
      </c>
      <c r="D1473">
        <v>31.01</v>
      </c>
      <c r="E1473">
        <v>32.299999</v>
      </c>
      <c r="F1473">
        <v>32.299999</v>
      </c>
      <c r="G1473">
        <v>43458800</v>
      </c>
    </row>
    <row r="1474" spans="1:7" x14ac:dyDescent="0.25">
      <c r="A1474" s="21">
        <v>42957</v>
      </c>
      <c r="B1474">
        <v>33.990001999999997</v>
      </c>
      <c r="C1474">
        <v>41.310001</v>
      </c>
      <c r="D1474">
        <v>33.970001000000003</v>
      </c>
      <c r="E1474">
        <v>40.93</v>
      </c>
      <c r="F1474">
        <v>40.93</v>
      </c>
      <c r="G1474">
        <v>69845800</v>
      </c>
    </row>
    <row r="1475" spans="1:7" x14ac:dyDescent="0.25">
      <c r="A1475" s="21">
        <v>42958</v>
      </c>
      <c r="B1475">
        <v>41.299999</v>
      </c>
      <c r="C1475">
        <v>45.619999</v>
      </c>
      <c r="D1475">
        <v>38.610000999999997</v>
      </c>
      <c r="E1475">
        <v>43.09</v>
      </c>
      <c r="F1475">
        <v>43.09</v>
      </c>
      <c r="G1475">
        <v>50962300</v>
      </c>
    </row>
    <row r="1476" spans="1:7" x14ac:dyDescent="0.25">
      <c r="A1476" s="21">
        <v>42961</v>
      </c>
      <c r="B1476">
        <v>36.340000000000003</v>
      </c>
      <c r="C1476">
        <v>36.389999000000003</v>
      </c>
      <c r="D1476">
        <v>31.57</v>
      </c>
      <c r="E1476">
        <v>31.690000999999999</v>
      </c>
      <c r="F1476">
        <v>31.690000999999999</v>
      </c>
      <c r="G1476">
        <v>25886300</v>
      </c>
    </row>
    <row r="1477" spans="1:7" x14ac:dyDescent="0.25">
      <c r="A1477" s="21">
        <v>42962</v>
      </c>
      <c r="B1477">
        <v>30.040001</v>
      </c>
      <c r="C1477">
        <v>32.470001000000003</v>
      </c>
      <c r="D1477">
        <v>30</v>
      </c>
      <c r="E1477">
        <v>31.23</v>
      </c>
      <c r="F1477">
        <v>31.23</v>
      </c>
      <c r="G1477">
        <v>24549800</v>
      </c>
    </row>
    <row r="1478" spans="1:7" x14ac:dyDescent="0.25">
      <c r="A1478" s="21">
        <v>42963</v>
      </c>
      <c r="B1478">
        <v>31.26</v>
      </c>
      <c r="C1478">
        <v>31.73</v>
      </c>
      <c r="D1478">
        <v>30.290001</v>
      </c>
      <c r="E1478">
        <v>30.870000999999998</v>
      </c>
      <c r="F1478">
        <v>30.870000999999998</v>
      </c>
      <c r="G1478">
        <v>33850800</v>
      </c>
    </row>
    <row r="1479" spans="1:7" x14ac:dyDescent="0.25">
      <c r="A1479" s="21">
        <v>42964</v>
      </c>
      <c r="B1479">
        <v>32.389999000000003</v>
      </c>
      <c r="C1479">
        <v>41.189999</v>
      </c>
      <c r="D1479">
        <v>31.57</v>
      </c>
      <c r="E1479">
        <v>41.150002000000001</v>
      </c>
      <c r="F1479">
        <v>41.150002000000001</v>
      </c>
      <c r="G1479">
        <v>80404900</v>
      </c>
    </row>
    <row r="1480" spans="1:7" x14ac:dyDescent="0.25">
      <c r="A1480" s="21">
        <v>42965</v>
      </c>
      <c r="B1480">
        <v>38.869999</v>
      </c>
      <c r="C1480">
        <v>41.560001</v>
      </c>
      <c r="D1480">
        <v>35.150002000000001</v>
      </c>
      <c r="E1480">
        <v>38.970001000000003</v>
      </c>
      <c r="F1480">
        <v>38.970001000000003</v>
      </c>
      <c r="G1480">
        <v>60319900</v>
      </c>
    </row>
    <row r="1481" spans="1:7" x14ac:dyDescent="0.25">
      <c r="A1481" s="21">
        <v>42968</v>
      </c>
      <c r="B1481">
        <v>38.340000000000003</v>
      </c>
      <c r="C1481">
        <v>40.18</v>
      </c>
      <c r="D1481">
        <v>35.650002000000001</v>
      </c>
      <c r="E1481">
        <v>35.869999</v>
      </c>
      <c r="F1481">
        <v>35.869999</v>
      </c>
      <c r="G1481">
        <v>30539400</v>
      </c>
    </row>
    <row r="1482" spans="1:7" x14ac:dyDescent="0.25">
      <c r="A1482" s="21">
        <v>42969</v>
      </c>
      <c r="B1482">
        <v>33.720001000000003</v>
      </c>
      <c r="C1482">
        <v>33.849997999999999</v>
      </c>
      <c r="D1482">
        <v>30.379999000000002</v>
      </c>
      <c r="E1482">
        <v>30.620000999999998</v>
      </c>
      <c r="F1482">
        <v>30.620000999999998</v>
      </c>
      <c r="G1482">
        <v>23229600</v>
      </c>
    </row>
    <row r="1483" spans="1:7" x14ac:dyDescent="0.25">
      <c r="A1483" s="21">
        <v>42970</v>
      </c>
      <c r="B1483">
        <v>33.040000999999997</v>
      </c>
      <c r="C1483">
        <v>33.490001999999997</v>
      </c>
      <c r="D1483">
        <v>30.6</v>
      </c>
      <c r="E1483">
        <v>31.09</v>
      </c>
      <c r="F1483">
        <v>31.09</v>
      </c>
      <c r="G1483">
        <v>29646500</v>
      </c>
    </row>
    <row r="1484" spans="1:7" x14ac:dyDescent="0.25">
      <c r="A1484" s="21">
        <v>42971</v>
      </c>
      <c r="B1484">
        <v>30.73</v>
      </c>
      <c r="C1484">
        <v>34.099997999999999</v>
      </c>
      <c r="D1484">
        <v>30.309999000000001</v>
      </c>
      <c r="E1484">
        <v>32.740001999999997</v>
      </c>
      <c r="F1484">
        <v>32.740001999999997</v>
      </c>
      <c r="G1484">
        <v>40600600</v>
      </c>
    </row>
    <row r="1485" spans="1:7" x14ac:dyDescent="0.25">
      <c r="A1485" s="21">
        <v>42972</v>
      </c>
      <c r="B1485">
        <v>31.620000999999998</v>
      </c>
      <c r="C1485">
        <v>32.270000000000003</v>
      </c>
      <c r="D1485">
        <v>30.629999000000002</v>
      </c>
      <c r="E1485">
        <v>30.879999000000002</v>
      </c>
      <c r="F1485">
        <v>30.879999000000002</v>
      </c>
      <c r="G1485">
        <v>29581900</v>
      </c>
    </row>
    <row r="1486" spans="1:7" x14ac:dyDescent="0.25">
      <c r="A1486" s="21">
        <v>42975</v>
      </c>
      <c r="B1486">
        <v>30.110001</v>
      </c>
      <c r="C1486">
        <v>31.66</v>
      </c>
      <c r="D1486">
        <v>30.059999000000001</v>
      </c>
      <c r="E1486">
        <v>30.4</v>
      </c>
      <c r="F1486">
        <v>30.4</v>
      </c>
      <c r="G1486">
        <v>26835500</v>
      </c>
    </row>
    <row r="1487" spans="1:7" x14ac:dyDescent="0.25">
      <c r="A1487" s="21">
        <v>42976</v>
      </c>
      <c r="B1487">
        <v>34.900002000000001</v>
      </c>
      <c r="C1487">
        <v>35.189999</v>
      </c>
      <c r="D1487">
        <v>30.91</v>
      </c>
      <c r="E1487">
        <v>31.190000999999999</v>
      </c>
      <c r="F1487">
        <v>31.190000999999999</v>
      </c>
      <c r="G1487">
        <v>37186200</v>
      </c>
    </row>
    <row r="1488" spans="1:7" x14ac:dyDescent="0.25">
      <c r="A1488" s="21">
        <v>42977</v>
      </c>
      <c r="B1488">
        <v>31.030000999999999</v>
      </c>
      <c r="C1488">
        <v>31.559999000000001</v>
      </c>
      <c r="D1488">
        <v>30.389999</v>
      </c>
      <c r="E1488">
        <v>30.809999000000001</v>
      </c>
      <c r="F1488">
        <v>30.809999000000001</v>
      </c>
      <c r="G1488">
        <v>18113400</v>
      </c>
    </row>
    <row r="1489" spans="1:7" x14ac:dyDescent="0.25">
      <c r="A1489" s="21">
        <v>42978</v>
      </c>
      <c r="B1489">
        <v>30.360001</v>
      </c>
      <c r="C1489">
        <v>30.530000999999999</v>
      </c>
      <c r="D1489">
        <v>28.959999</v>
      </c>
      <c r="E1489">
        <v>29.139999</v>
      </c>
      <c r="F1489">
        <v>29.139999</v>
      </c>
      <c r="G1489">
        <v>24119900</v>
      </c>
    </row>
    <row r="1490" spans="1:7" x14ac:dyDescent="0.25">
      <c r="A1490" s="21">
        <v>42979</v>
      </c>
      <c r="B1490">
        <v>28.530000999999999</v>
      </c>
      <c r="C1490">
        <v>29.110001</v>
      </c>
      <c r="D1490">
        <v>28.360001</v>
      </c>
      <c r="E1490">
        <v>28.940000999999999</v>
      </c>
      <c r="F1490">
        <v>28.940000999999999</v>
      </c>
      <c r="G1490">
        <v>15666100</v>
      </c>
    </row>
    <row r="1491" spans="1:7" x14ac:dyDescent="0.25">
      <c r="A1491" s="21">
        <v>42983</v>
      </c>
      <c r="B1491">
        <v>30.959999</v>
      </c>
      <c r="C1491">
        <v>34.659999999999997</v>
      </c>
      <c r="D1491">
        <v>29.860001</v>
      </c>
      <c r="E1491">
        <v>32.099997999999999</v>
      </c>
      <c r="F1491">
        <v>32.099997999999999</v>
      </c>
      <c r="G1491">
        <v>55389400</v>
      </c>
    </row>
    <row r="1492" spans="1:7" x14ac:dyDescent="0.25">
      <c r="A1492" s="21">
        <v>42984</v>
      </c>
      <c r="B1492">
        <v>30.799999</v>
      </c>
      <c r="C1492">
        <v>32.299999</v>
      </c>
      <c r="D1492">
        <v>30.5</v>
      </c>
      <c r="E1492">
        <v>30.65</v>
      </c>
      <c r="F1492">
        <v>30.65</v>
      </c>
      <c r="G1492">
        <v>28371200</v>
      </c>
    </row>
    <row r="1493" spans="1:7" x14ac:dyDescent="0.25">
      <c r="A1493" s="21">
        <v>42985</v>
      </c>
      <c r="B1493">
        <v>30.68</v>
      </c>
      <c r="C1493">
        <v>31.629999000000002</v>
      </c>
      <c r="D1493">
        <v>29.9</v>
      </c>
      <c r="E1493">
        <v>30.41</v>
      </c>
      <c r="F1493">
        <v>30.41</v>
      </c>
      <c r="G1493">
        <v>28184700</v>
      </c>
    </row>
    <row r="1494" spans="1:7" x14ac:dyDescent="0.25">
      <c r="A1494" s="21">
        <v>42986</v>
      </c>
      <c r="B1494">
        <v>31.15</v>
      </c>
      <c r="C1494">
        <v>32.259998000000003</v>
      </c>
      <c r="D1494">
        <v>30.9</v>
      </c>
      <c r="E1494">
        <v>31.83</v>
      </c>
      <c r="F1494">
        <v>31.83</v>
      </c>
      <c r="G1494">
        <v>23691500</v>
      </c>
    </row>
    <row r="1495" spans="1:7" x14ac:dyDescent="0.25">
      <c r="A1495" s="21">
        <v>42989</v>
      </c>
      <c r="B1495">
        <v>29.530000999999999</v>
      </c>
      <c r="C1495">
        <v>29.540001</v>
      </c>
      <c r="D1495">
        <v>27.860001</v>
      </c>
      <c r="E1495">
        <v>28.209999</v>
      </c>
      <c r="F1495">
        <v>28.209999</v>
      </c>
      <c r="G1495">
        <v>25087600</v>
      </c>
    </row>
    <row r="1496" spans="1:7" x14ac:dyDescent="0.25">
      <c r="A1496" s="21">
        <v>42990</v>
      </c>
      <c r="B1496">
        <v>27.549999</v>
      </c>
      <c r="C1496">
        <v>27.870000999999998</v>
      </c>
      <c r="D1496">
        <v>26.799999</v>
      </c>
      <c r="E1496">
        <v>26.799999</v>
      </c>
      <c r="F1496">
        <v>26.799999</v>
      </c>
      <c r="G1496">
        <v>17965200</v>
      </c>
    </row>
    <row r="1497" spans="1:7" x14ac:dyDescent="0.25">
      <c r="A1497" s="21">
        <v>42991</v>
      </c>
      <c r="B1497">
        <v>26.82</v>
      </c>
      <c r="C1497">
        <v>26.82</v>
      </c>
      <c r="D1497">
        <v>24.83</v>
      </c>
      <c r="E1497">
        <v>24.889999</v>
      </c>
      <c r="F1497">
        <v>24.889999</v>
      </c>
      <c r="G1497">
        <v>21245700</v>
      </c>
    </row>
    <row r="1498" spans="1:7" x14ac:dyDescent="0.25">
      <c r="A1498" s="21">
        <v>42992</v>
      </c>
      <c r="B1498">
        <v>25.540001</v>
      </c>
      <c r="C1498">
        <v>25.74</v>
      </c>
      <c r="D1498">
        <v>24.860001</v>
      </c>
      <c r="E1498">
        <v>25.6</v>
      </c>
      <c r="F1498">
        <v>25.6</v>
      </c>
      <c r="G1498">
        <v>18314900</v>
      </c>
    </row>
    <row r="1499" spans="1:7" x14ac:dyDescent="0.25">
      <c r="A1499" s="21">
        <v>42993</v>
      </c>
      <c r="B1499">
        <v>25.34</v>
      </c>
      <c r="C1499">
        <v>25.370000999999998</v>
      </c>
      <c r="D1499">
        <v>24.559999000000001</v>
      </c>
      <c r="E1499">
        <v>24.690000999999999</v>
      </c>
      <c r="F1499">
        <v>24.690000999999999</v>
      </c>
      <c r="G1499">
        <v>16047000</v>
      </c>
    </row>
    <row r="1500" spans="1:7" x14ac:dyDescent="0.25">
      <c r="A1500" s="21">
        <v>42996</v>
      </c>
      <c r="B1500">
        <v>23.93</v>
      </c>
      <c r="C1500">
        <v>24.01</v>
      </c>
      <c r="D1500">
        <v>22.120000999999998</v>
      </c>
      <c r="E1500">
        <v>22.51</v>
      </c>
      <c r="F1500">
        <v>22.51</v>
      </c>
      <c r="G1500">
        <v>23807100</v>
      </c>
    </row>
    <row r="1501" spans="1:7" x14ac:dyDescent="0.25">
      <c r="A1501" s="21">
        <v>42997</v>
      </c>
      <c r="B1501">
        <v>22.52</v>
      </c>
      <c r="C1501">
        <v>23.15</v>
      </c>
      <c r="D1501">
        <v>22.469999000000001</v>
      </c>
      <c r="E1501">
        <v>22.58</v>
      </c>
      <c r="F1501">
        <v>22.58</v>
      </c>
      <c r="G1501">
        <v>14890100</v>
      </c>
    </row>
    <row r="1502" spans="1:7" x14ac:dyDescent="0.25">
      <c r="A1502" s="21">
        <v>42998</v>
      </c>
      <c r="B1502">
        <v>22.74</v>
      </c>
      <c r="C1502">
        <v>24.33</v>
      </c>
      <c r="D1502">
        <v>22.33</v>
      </c>
      <c r="E1502">
        <v>22.610001</v>
      </c>
      <c r="F1502">
        <v>22.610001</v>
      </c>
      <c r="G1502">
        <v>27671900</v>
      </c>
    </row>
    <row r="1503" spans="1:7" x14ac:dyDescent="0.25">
      <c r="A1503" s="21">
        <v>42999</v>
      </c>
      <c r="B1503">
        <v>22.5</v>
      </c>
      <c r="C1503">
        <v>23.110001</v>
      </c>
      <c r="D1503">
        <v>22.309999000000001</v>
      </c>
      <c r="E1503">
        <v>22.58</v>
      </c>
      <c r="F1503">
        <v>22.58</v>
      </c>
      <c r="G1503">
        <v>20214600</v>
      </c>
    </row>
    <row r="1504" spans="1:7" x14ac:dyDescent="0.25">
      <c r="A1504" s="21">
        <v>43000</v>
      </c>
      <c r="B1504">
        <v>22.58</v>
      </c>
      <c r="C1504">
        <v>23.690000999999999</v>
      </c>
      <c r="D1504">
        <v>22.549999</v>
      </c>
      <c r="E1504">
        <v>22.870000999999998</v>
      </c>
      <c r="F1504">
        <v>22.870000999999998</v>
      </c>
      <c r="G1504">
        <v>19112400</v>
      </c>
    </row>
    <row r="1505" spans="1:7" x14ac:dyDescent="0.25">
      <c r="A1505" s="21">
        <v>43003</v>
      </c>
      <c r="B1505">
        <v>23</v>
      </c>
      <c r="C1505">
        <v>24.299999</v>
      </c>
      <c r="D1505">
        <v>22.370000999999998</v>
      </c>
      <c r="E1505">
        <v>22.85</v>
      </c>
      <c r="F1505">
        <v>22.85</v>
      </c>
      <c r="G1505">
        <v>35050900</v>
      </c>
    </row>
    <row r="1506" spans="1:7" x14ac:dyDescent="0.25">
      <c r="A1506" s="21">
        <v>43004</v>
      </c>
      <c r="B1506">
        <v>22.6</v>
      </c>
      <c r="C1506">
        <v>23.139999</v>
      </c>
      <c r="D1506">
        <v>22.129999000000002</v>
      </c>
      <c r="E1506">
        <v>22.360001</v>
      </c>
      <c r="F1506">
        <v>22.360001</v>
      </c>
      <c r="G1506">
        <v>21196000</v>
      </c>
    </row>
    <row r="1507" spans="1:7" x14ac:dyDescent="0.25">
      <c r="A1507" s="21">
        <v>43005</v>
      </c>
      <c r="B1507">
        <v>21.9</v>
      </c>
      <c r="C1507">
        <v>22.49</v>
      </c>
      <c r="D1507">
        <v>21.66</v>
      </c>
      <c r="E1507">
        <v>22.040001</v>
      </c>
      <c r="F1507">
        <v>22.040001</v>
      </c>
      <c r="G1507">
        <v>19149700</v>
      </c>
    </row>
    <row r="1508" spans="1:7" x14ac:dyDescent="0.25">
      <c r="A1508" s="21">
        <v>43006</v>
      </c>
      <c r="B1508">
        <v>22.209999</v>
      </c>
      <c r="C1508">
        <v>22.290001</v>
      </c>
      <c r="D1508">
        <v>21.379999000000002</v>
      </c>
      <c r="E1508">
        <v>21.450001</v>
      </c>
      <c r="F1508">
        <v>21.450001</v>
      </c>
      <c r="G1508">
        <v>15994900</v>
      </c>
    </row>
    <row r="1509" spans="1:7" x14ac:dyDescent="0.25">
      <c r="A1509" s="21">
        <v>43007</v>
      </c>
      <c r="B1509">
        <v>21.389999</v>
      </c>
      <c r="C1509">
        <v>21.68</v>
      </c>
      <c r="D1509">
        <v>20.5</v>
      </c>
      <c r="E1509">
        <v>20.6</v>
      </c>
      <c r="F1509">
        <v>20.6</v>
      </c>
      <c r="G1509">
        <v>18556200</v>
      </c>
    </row>
    <row r="1510" spans="1:7" x14ac:dyDescent="0.25">
      <c r="A1510" s="21">
        <v>43010</v>
      </c>
      <c r="B1510">
        <v>20.360001</v>
      </c>
      <c r="C1510">
        <v>20.379999000000002</v>
      </c>
      <c r="D1510">
        <v>19.41</v>
      </c>
      <c r="E1510">
        <v>19.780000999999999</v>
      </c>
      <c r="F1510">
        <v>19.780000999999999</v>
      </c>
      <c r="G1510">
        <v>19341800</v>
      </c>
    </row>
    <row r="1511" spans="1:7" x14ac:dyDescent="0.25">
      <c r="A1511" s="21">
        <v>43011</v>
      </c>
      <c r="B1511">
        <v>19.399999999999999</v>
      </c>
      <c r="C1511">
        <v>19.809999000000001</v>
      </c>
      <c r="D1511">
        <v>19.32</v>
      </c>
      <c r="E1511">
        <v>19.610001</v>
      </c>
      <c r="F1511">
        <v>19.610001</v>
      </c>
      <c r="G1511">
        <v>12172100</v>
      </c>
    </row>
    <row r="1512" spans="1:7" x14ac:dyDescent="0.25">
      <c r="A1512" s="21">
        <v>43012</v>
      </c>
      <c r="B1512">
        <v>19.719999000000001</v>
      </c>
      <c r="C1512">
        <v>20</v>
      </c>
      <c r="D1512">
        <v>19.52</v>
      </c>
      <c r="E1512">
        <v>19.75</v>
      </c>
      <c r="F1512">
        <v>19.75</v>
      </c>
      <c r="G1512">
        <v>13125900</v>
      </c>
    </row>
    <row r="1513" spans="1:7" x14ac:dyDescent="0.25">
      <c r="A1513" s="21">
        <v>43013</v>
      </c>
      <c r="B1513">
        <v>19.489999999999998</v>
      </c>
      <c r="C1513">
        <v>19.489999999999998</v>
      </c>
      <c r="D1513">
        <v>18.329999999999998</v>
      </c>
      <c r="E1513">
        <v>18.41</v>
      </c>
      <c r="F1513">
        <v>18.41</v>
      </c>
      <c r="G1513">
        <v>21477500</v>
      </c>
    </row>
    <row r="1514" spans="1:7" x14ac:dyDescent="0.25">
      <c r="A1514" s="21">
        <v>43014</v>
      </c>
      <c r="B1514">
        <v>18.57</v>
      </c>
      <c r="C1514">
        <v>19.360001</v>
      </c>
      <c r="D1514">
        <v>18.420000000000002</v>
      </c>
      <c r="E1514">
        <v>18.420000000000002</v>
      </c>
      <c r="F1514">
        <v>18.420000000000002</v>
      </c>
      <c r="G1514">
        <v>21087100</v>
      </c>
    </row>
    <row r="1515" spans="1:7" x14ac:dyDescent="0.25">
      <c r="A1515" s="21">
        <v>43017</v>
      </c>
      <c r="B1515">
        <v>18.299999</v>
      </c>
      <c r="C1515">
        <v>19.530000999999999</v>
      </c>
      <c r="D1515">
        <v>18.209999</v>
      </c>
      <c r="E1515">
        <v>19.18</v>
      </c>
      <c r="F1515">
        <v>19.18</v>
      </c>
      <c r="G1515">
        <v>16399800</v>
      </c>
    </row>
    <row r="1516" spans="1:7" x14ac:dyDescent="0.25">
      <c r="A1516" s="21">
        <v>43018</v>
      </c>
      <c r="B1516">
        <v>18.52</v>
      </c>
      <c r="C1516">
        <v>19.200001</v>
      </c>
      <c r="D1516">
        <v>18.190000999999999</v>
      </c>
      <c r="E1516">
        <v>18.34</v>
      </c>
      <c r="F1516">
        <v>18.34</v>
      </c>
      <c r="G1516">
        <v>22647400</v>
      </c>
    </row>
    <row r="1517" spans="1:7" x14ac:dyDescent="0.25">
      <c r="A1517" s="21">
        <v>43019</v>
      </c>
      <c r="B1517">
        <v>18.239999999999998</v>
      </c>
      <c r="C1517">
        <v>18.489999999999998</v>
      </c>
      <c r="D1517">
        <v>17.459999</v>
      </c>
      <c r="E1517">
        <v>17.549999</v>
      </c>
      <c r="F1517">
        <v>17.549999</v>
      </c>
      <c r="G1517">
        <v>20069100</v>
      </c>
    </row>
    <row r="1518" spans="1:7" x14ac:dyDescent="0.25">
      <c r="A1518" s="21">
        <v>43020</v>
      </c>
      <c r="B1518">
        <v>17.629999000000002</v>
      </c>
      <c r="C1518">
        <v>17.93</v>
      </c>
      <c r="D1518">
        <v>16.98</v>
      </c>
      <c r="E1518">
        <v>17.360001</v>
      </c>
      <c r="F1518">
        <v>17.360001</v>
      </c>
      <c r="G1518">
        <v>22482400</v>
      </c>
    </row>
    <row r="1519" spans="1:7" x14ac:dyDescent="0.25">
      <c r="A1519" s="21">
        <v>43021</v>
      </c>
      <c r="B1519">
        <v>16.940000999999999</v>
      </c>
      <c r="C1519">
        <v>17.079999999999998</v>
      </c>
      <c r="D1519">
        <v>16.399999999999999</v>
      </c>
      <c r="E1519">
        <v>16.719999000000001</v>
      </c>
      <c r="F1519">
        <v>16.719999000000001</v>
      </c>
      <c r="G1519">
        <v>22515500</v>
      </c>
    </row>
    <row r="1520" spans="1:7" x14ac:dyDescent="0.25">
      <c r="A1520" s="21">
        <v>43024</v>
      </c>
      <c r="B1520">
        <v>16.389999</v>
      </c>
      <c r="C1520">
        <v>16.620000999999998</v>
      </c>
      <c r="D1520">
        <v>16.079999999999998</v>
      </c>
      <c r="E1520">
        <v>16.139999</v>
      </c>
      <c r="F1520">
        <v>16.139999</v>
      </c>
      <c r="G1520">
        <v>16559800</v>
      </c>
    </row>
    <row r="1521" spans="1:7" x14ac:dyDescent="0.25">
      <c r="A1521" s="21">
        <v>43025</v>
      </c>
      <c r="B1521">
        <v>16.219999000000001</v>
      </c>
      <c r="C1521">
        <v>16.540001</v>
      </c>
      <c r="D1521">
        <v>16.059999000000001</v>
      </c>
      <c r="E1521">
        <v>16.219999000000001</v>
      </c>
      <c r="F1521">
        <v>16.219999000000001</v>
      </c>
      <c r="G1521">
        <v>18178900</v>
      </c>
    </row>
    <row r="1522" spans="1:7" x14ac:dyDescent="0.25">
      <c r="A1522" s="21">
        <v>43026</v>
      </c>
      <c r="B1522">
        <v>16.02</v>
      </c>
      <c r="C1522">
        <v>16.129999000000002</v>
      </c>
      <c r="D1522">
        <v>15.83</v>
      </c>
      <c r="E1522">
        <v>16.07</v>
      </c>
      <c r="F1522">
        <v>16.07</v>
      </c>
      <c r="G1522">
        <v>14654500</v>
      </c>
    </row>
    <row r="1523" spans="1:7" x14ac:dyDescent="0.25">
      <c r="A1523" s="21">
        <v>43027</v>
      </c>
      <c r="B1523">
        <v>17.110001</v>
      </c>
      <c r="C1523">
        <v>17.459999</v>
      </c>
      <c r="D1523">
        <v>15.78</v>
      </c>
      <c r="E1523">
        <v>15.83</v>
      </c>
      <c r="F1523">
        <v>15.83</v>
      </c>
      <c r="G1523">
        <v>36196400</v>
      </c>
    </row>
    <row r="1524" spans="1:7" x14ac:dyDescent="0.25">
      <c r="A1524" s="21">
        <v>43028</v>
      </c>
      <c r="B1524">
        <v>15.3</v>
      </c>
      <c r="C1524">
        <v>15.5</v>
      </c>
      <c r="D1524">
        <v>15.18</v>
      </c>
      <c r="E1524">
        <v>15.26</v>
      </c>
      <c r="F1524">
        <v>15.26</v>
      </c>
      <c r="G1524">
        <v>15055900</v>
      </c>
    </row>
    <row r="1525" spans="1:7" x14ac:dyDescent="0.25">
      <c r="A1525" s="21">
        <v>43031</v>
      </c>
      <c r="B1525">
        <v>15.05</v>
      </c>
      <c r="C1525">
        <v>16.549999</v>
      </c>
      <c r="D1525">
        <v>15.02</v>
      </c>
      <c r="E1525">
        <v>16.239999999999998</v>
      </c>
      <c r="F1525">
        <v>16.239999999999998</v>
      </c>
      <c r="G1525">
        <v>27540400</v>
      </c>
    </row>
    <row r="1526" spans="1:7" x14ac:dyDescent="0.25">
      <c r="A1526" s="21">
        <v>43032</v>
      </c>
      <c r="B1526">
        <v>15.66</v>
      </c>
      <c r="C1526">
        <v>16.73</v>
      </c>
      <c r="D1526">
        <v>15.45</v>
      </c>
      <c r="E1526">
        <v>16.559999000000001</v>
      </c>
      <c r="F1526">
        <v>16.559999000000001</v>
      </c>
      <c r="G1526">
        <v>31970800</v>
      </c>
    </row>
    <row r="1527" spans="1:7" x14ac:dyDescent="0.25">
      <c r="A1527" s="21">
        <v>43033</v>
      </c>
      <c r="B1527">
        <v>16.920000000000002</v>
      </c>
      <c r="C1527">
        <v>19.98</v>
      </c>
      <c r="D1527">
        <v>16.790001</v>
      </c>
      <c r="E1527">
        <v>17.649999999999999</v>
      </c>
      <c r="F1527">
        <v>17.649999999999999</v>
      </c>
      <c r="G1527">
        <v>85335800</v>
      </c>
    </row>
    <row r="1528" spans="1:7" x14ac:dyDescent="0.25">
      <c r="A1528" s="21">
        <v>43034</v>
      </c>
      <c r="B1528">
        <v>17.059999000000001</v>
      </c>
      <c r="C1528">
        <v>17.579999999999998</v>
      </c>
      <c r="D1528">
        <v>16.690000999999999</v>
      </c>
      <c r="E1528">
        <v>17.549999</v>
      </c>
      <c r="F1528">
        <v>17.549999</v>
      </c>
      <c r="G1528">
        <v>39028600</v>
      </c>
    </row>
    <row r="1529" spans="1:7" x14ac:dyDescent="0.25">
      <c r="A1529" s="21">
        <v>43035</v>
      </c>
      <c r="B1529">
        <v>16.68</v>
      </c>
      <c r="C1529">
        <v>17.23</v>
      </c>
      <c r="D1529">
        <v>15.46</v>
      </c>
      <c r="E1529">
        <v>15.62</v>
      </c>
      <c r="F1529">
        <v>15.62</v>
      </c>
      <c r="G1529">
        <v>30656500</v>
      </c>
    </row>
    <row r="1530" spans="1:7" x14ac:dyDescent="0.25">
      <c r="A1530" s="21">
        <v>43038</v>
      </c>
      <c r="B1530">
        <v>16.68</v>
      </c>
      <c r="C1530">
        <v>16.68</v>
      </c>
      <c r="D1530">
        <v>15.31</v>
      </c>
      <c r="E1530">
        <v>15.85</v>
      </c>
      <c r="F1530">
        <v>15.85</v>
      </c>
      <c r="G1530">
        <v>32482900</v>
      </c>
    </row>
    <row r="1531" spans="1:7" x14ac:dyDescent="0.25">
      <c r="A1531" s="21">
        <v>43039</v>
      </c>
      <c r="B1531">
        <v>15.57</v>
      </c>
      <c r="C1531">
        <v>15.8</v>
      </c>
      <c r="D1531">
        <v>15.19</v>
      </c>
      <c r="E1531">
        <v>15.32</v>
      </c>
      <c r="F1531">
        <v>15.32</v>
      </c>
      <c r="G1531">
        <v>20301300</v>
      </c>
    </row>
    <row r="1532" spans="1:7" x14ac:dyDescent="0.25">
      <c r="A1532" s="21">
        <v>43040</v>
      </c>
      <c r="B1532">
        <v>14.99</v>
      </c>
      <c r="C1532">
        <v>15.79</v>
      </c>
      <c r="D1532">
        <v>14.92</v>
      </c>
      <c r="E1532">
        <v>15.45</v>
      </c>
      <c r="F1532">
        <v>15.45</v>
      </c>
      <c r="G1532">
        <v>27928700</v>
      </c>
    </row>
    <row r="1533" spans="1:7" x14ac:dyDescent="0.25">
      <c r="A1533" s="21">
        <v>43041</v>
      </c>
      <c r="B1533">
        <v>15.45</v>
      </c>
      <c r="C1533">
        <v>16.389999</v>
      </c>
      <c r="D1533">
        <v>15.07</v>
      </c>
      <c r="E1533">
        <v>15.13</v>
      </c>
      <c r="F1533">
        <v>15.13</v>
      </c>
      <c r="G1533">
        <v>38096300</v>
      </c>
    </row>
    <row r="1534" spans="1:7" x14ac:dyDescent="0.25">
      <c r="A1534" s="21">
        <v>43042</v>
      </c>
      <c r="B1534">
        <v>14.97</v>
      </c>
      <c r="C1534">
        <v>15.37</v>
      </c>
      <c r="D1534">
        <v>14.85</v>
      </c>
      <c r="E1534">
        <v>15.04</v>
      </c>
      <c r="F1534">
        <v>15.04</v>
      </c>
      <c r="G1534">
        <v>25578900</v>
      </c>
    </row>
    <row r="1535" spans="1:7" x14ac:dyDescent="0.25">
      <c r="A1535" s="21">
        <v>43045</v>
      </c>
      <c r="B1535">
        <v>15</v>
      </c>
      <c r="C1535">
        <v>15.04</v>
      </c>
      <c r="D1535">
        <v>14.73</v>
      </c>
      <c r="E1535">
        <v>14.76</v>
      </c>
      <c r="F1535">
        <v>14.76</v>
      </c>
      <c r="G1535">
        <v>13547100</v>
      </c>
    </row>
    <row r="1536" spans="1:7" x14ac:dyDescent="0.25">
      <c r="A1536" s="21">
        <v>43046</v>
      </c>
      <c r="B1536">
        <v>14.75</v>
      </c>
      <c r="C1536">
        <v>15.49</v>
      </c>
      <c r="D1536">
        <v>14.56</v>
      </c>
      <c r="E1536">
        <v>14.92</v>
      </c>
      <c r="F1536">
        <v>14.92</v>
      </c>
      <c r="G1536">
        <v>28128800</v>
      </c>
    </row>
    <row r="1537" spans="1:7" x14ac:dyDescent="0.25">
      <c r="A1537" s="21">
        <v>43047</v>
      </c>
      <c r="B1537">
        <v>15.18</v>
      </c>
      <c r="C1537">
        <v>15.41</v>
      </c>
      <c r="D1537">
        <v>14.62</v>
      </c>
      <c r="E1537">
        <v>14.97</v>
      </c>
      <c r="F1537">
        <v>14.97</v>
      </c>
      <c r="G1537">
        <v>22188600</v>
      </c>
    </row>
    <row r="1538" spans="1:7" x14ac:dyDescent="0.25">
      <c r="A1538" s="21">
        <v>43048</v>
      </c>
      <c r="B1538">
        <v>16.110001</v>
      </c>
      <c r="C1538">
        <v>17.049999</v>
      </c>
      <c r="D1538">
        <v>15.32</v>
      </c>
      <c r="E1538">
        <v>15.36</v>
      </c>
      <c r="F1538">
        <v>15.36</v>
      </c>
      <c r="G1538">
        <v>69564200</v>
      </c>
    </row>
    <row r="1539" spans="1:7" x14ac:dyDescent="0.25">
      <c r="A1539" s="21">
        <v>43049</v>
      </c>
      <c r="B1539">
        <v>15.7</v>
      </c>
      <c r="C1539">
        <v>16.280000999999999</v>
      </c>
      <c r="D1539">
        <v>15.53</v>
      </c>
      <c r="E1539">
        <v>16.059999000000001</v>
      </c>
      <c r="F1539">
        <v>16.059999000000001</v>
      </c>
      <c r="G1539">
        <v>31007200</v>
      </c>
    </row>
    <row r="1540" spans="1:7" x14ac:dyDescent="0.25">
      <c r="A1540" s="21">
        <v>43052</v>
      </c>
      <c r="B1540">
        <v>16.719999000000001</v>
      </c>
      <c r="C1540">
        <v>16.719999000000001</v>
      </c>
      <c r="D1540">
        <v>15.67</v>
      </c>
      <c r="E1540">
        <v>16.219999000000001</v>
      </c>
      <c r="F1540">
        <v>16.219999000000001</v>
      </c>
      <c r="G1540">
        <v>22337100</v>
      </c>
    </row>
    <row r="1541" spans="1:7" x14ac:dyDescent="0.25">
      <c r="A1541" s="21">
        <v>43053</v>
      </c>
      <c r="B1541">
        <v>16.690000999999999</v>
      </c>
      <c r="C1541">
        <v>17.27</v>
      </c>
      <c r="D1541">
        <v>16.290001</v>
      </c>
      <c r="E1541">
        <v>16.41</v>
      </c>
      <c r="F1541">
        <v>16.41</v>
      </c>
      <c r="G1541">
        <v>41172000</v>
      </c>
    </row>
    <row r="1542" spans="1:7" x14ac:dyDescent="0.25">
      <c r="A1542" s="21">
        <v>43054</v>
      </c>
      <c r="B1542">
        <v>17.379999000000002</v>
      </c>
      <c r="C1542">
        <v>18.200001</v>
      </c>
      <c r="D1542">
        <v>16.899999999999999</v>
      </c>
      <c r="E1542">
        <v>17.66</v>
      </c>
      <c r="F1542">
        <v>17.66</v>
      </c>
      <c r="G1542">
        <v>48018400</v>
      </c>
    </row>
    <row r="1543" spans="1:7" x14ac:dyDescent="0.25">
      <c r="A1543" s="21">
        <v>43055</v>
      </c>
      <c r="B1543">
        <v>16.489999999999998</v>
      </c>
      <c r="C1543">
        <v>16.52</v>
      </c>
      <c r="D1543">
        <v>15.82</v>
      </c>
      <c r="E1543">
        <v>16.219999000000001</v>
      </c>
      <c r="F1543">
        <v>16.219999000000001</v>
      </c>
      <c r="G1543">
        <v>26469200</v>
      </c>
    </row>
    <row r="1544" spans="1:7" x14ac:dyDescent="0.25">
      <c r="A1544" s="21">
        <v>43056</v>
      </c>
      <c r="B1544">
        <v>16.219999000000001</v>
      </c>
      <c r="C1544">
        <v>16.260000000000002</v>
      </c>
      <c r="D1544">
        <v>15.52</v>
      </c>
      <c r="E1544">
        <v>15.72</v>
      </c>
      <c r="F1544">
        <v>15.72</v>
      </c>
      <c r="G1544">
        <v>23247700</v>
      </c>
    </row>
    <row r="1545" spans="1:7" x14ac:dyDescent="0.25">
      <c r="A1545" s="21">
        <v>43059</v>
      </c>
      <c r="B1545">
        <v>15.25</v>
      </c>
      <c r="C1545">
        <v>15.37</v>
      </c>
      <c r="D1545">
        <v>14.65</v>
      </c>
      <c r="E1545">
        <v>14.71</v>
      </c>
      <c r="F1545">
        <v>14.71</v>
      </c>
      <c r="G1545">
        <v>21674400</v>
      </c>
    </row>
    <row r="1546" spans="1:7" x14ac:dyDescent="0.25">
      <c r="A1546" s="21">
        <v>43060</v>
      </c>
      <c r="B1546">
        <v>14.1</v>
      </c>
      <c r="C1546">
        <v>14.19</v>
      </c>
      <c r="D1546">
        <v>13.41</v>
      </c>
      <c r="E1546">
        <v>13.59</v>
      </c>
      <c r="F1546">
        <v>13.59</v>
      </c>
      <c r="G1546">
        <v>23082000</v>
      </c>
    </row>
    <row r="1547" spans="1:7" x14ac:dyDescent="0.25">
      <c r="A1547" s="21">
        <v>43061</v>
      </c>
      <c r="B1547">
        <v>13.35</v>
      </c>
      <c r="C1547">
        <v>13.58</v>
      </c>
      <c r="D1547">
        <v>13.16</v>
      </c>
      <c r="E1547">
        <v>13.31</v>
      </c>
      <c r="F1547">
        <v>13.31</v>
      </c>
      <c r="G1547">
        <v>17531000</v>
      </c>
    </row>
    <row r="1548" spans="1:7" x14ac:dyDescent="0.25">
      <c r="A1548" s="21">
        <v>43063</v>
      </c>
      <c r="B1548">
        <v>13.13</v>
      </c>
      <c r="C1548">
        <v>13.28</v>
      </c>
      <c r="D1548">
        <v>13.06</v>
      </c>
      <c r="E1548">
        <v>13.22</v>
      </c>
      <c r="F1548">
        <v>13.22</v>
      </c>
      <c r="G1548">
        <v>6574100</v>
      </c>
    </row>
    <row r="1549" spans="1:7" x14ac:dyDescent="0.25">
      <c r="A1549" s="21">
        <v>43066</v>
      </c>
      <c r="B1549">
        <v>13.27</v>
      </c>
      <c r="C1549">
        <v>13.46</v>
      </c>
      <c r="D1549">
        <v>12.99</v>
      </c>
      <c r="E1549">
        <v>13.17</v>
      </c>
      <c r="F1549">
        <v>13.17</v>
      </c>
      <c r="G1549">
        <v>16381700</v>
      </c>
    </row>
    <row r="1550" spans="1:7" x14ac:dyDescent="0.25">
      <c r="A1550" s="21">
        <v>43067</v>
      </c>
      <c r="B1550">
        <v>12.91</v>
      </c>
      <c r="C1550">
        <v>13.2</v>
      </c>
      <c r="D1550">
        <v>12.68</v>
      </c>
      <c r="E1550">
        <v>12.8</v>
      </c>
      <c r="F1550">
        <v>12.8</v>
      </c>
      <c r="G1550">
        <v>30551000</v>
      </c>
    </row>
    <row r="1551" spans="1:7" x14ac:dyDescent="0.25">
      <c r="A1551" s="21">
        <v>43068</v>
      </c>
      <c r="B1551">
        <v>12.87</v>
      </c>
      <c r="C1551">
        <v>13.68</v>
      </c>
      <c r="D1551">
        <v>12.82</v>
      </c>
      <c r="E1551">
        <v>13.37</v>
      </c>
      <c r="F1551">
        <v>13.37</v>
      </c>
      <c r="G1551">
        <v>39722900</v>
      </c>
    </row>
    <row r="1552" spans="1:7" x14ac:dyDescent="0.25">
      <c r="A1552" s="21">
        <v>43069</v>
      </c>
      <c r="B1552">
        <v>12.94</v>
      </c>
      <c r="C1552">
        <v>13.76</v>
      </c>
      <c r="D1552">
        <v>12.87</v>
      </c>
      <c r="E1552">
        <v>13.45</v>
      </c>
      <c r="F1552">
        <v>13.45</v>
      </c>
      <c r="G1552">
        <v>33410100</v>
      </c>
    </row>
    <row r="1553" spans="1:7" x14ac:dyDescent="0.25">
      <c r="A1553" s="21">
        <v>43070</v>
      </c>
      <c r="B1553">
        <v>13.73</v>
      </c>
      <c r="C1553">
        <v>17</v>
      </c>
      <c r="D1553">
        <v>13.45</v>
      </c>
      <c r="E1553">
        <v>14.19</v>
      </c>
      <c r="F1553">
        <v>14.19</v>
      </c>
      <c r="G1553">
        <v>95498200</v>
      </c>
    </row>
    <row r="1554" spans="1:7" x14ac:dyDescent="0.25">
      <c r="A1554" s="21">
        <v>43073</v>
      </c>
      <c r="B1554">
        <v>12.92</v>
      </c>
      <c r="C1554">
        <v>13.98</v>
      </c>
      <c r="D1554">
        <v>12.72</v>
      </c>
      <c r="E1554">
        <v>13.97</v>
      </c>
      <c r="F1554">
        <v>13.97</v>
      </c>
      <c r="G1554">
        <v>48810300</v>
      </c>
    </row>
    <row r="1555" spans="1:7" x14ac:dyDescent="0.25">
      <c r="A1555" s="21">
        <v>43074</v>
      </c>
      <c r="B1555">
        <v>13.7</v>
      </c>
      <c r="C1555">
        <v>14.15</v>
      </c>
      <c r="D1555">
        <v>13.13</v>
      </c>
      <c r="E1555">
        <v>13.85</v>
      </c>
      <c r="F1555">
        <v>13.85</v>
      </c>
      <c r="G1555">
        <v>36473400</v>
      </c>
    </row>
    <row r="1556" spans="1:7" x14ac:dyDescent="0.25">
      <c r="A1556" s="21">
        <v>43075</v>
      </c>
      <c r="B1556">
        <v>14.2</v>
      </c>
      <c r="C1556">
        <v>14.33</v>
      </c>
      <c r="D1556">
        <v>13.68</v>
      </c>
      <c r="E1556">
        <v>13.8</v>
      </c>
      <c r="F1556">
        <v>13.8</v>
      </c>
      <c r="G1556">
        <v>28110100</v>
      </c>
    </row>
    <row r="1557" spans="1:7" x14ac:dyDescent="0.25">
      <c r="A1557" s="21">
        <v>43076</v>
      </c>
      <c r="B1557">
        <v>13.82</v>
      </c>
      <c r="C1557">
        <v>13.88</v>
      </c>
      <c r="D1557">
        <v>12.85</v>
      </c>
      <c r="E1557">
        <v>12.93</v>
      </c>
      <c r="F1557">
        <v>12.93</v>
      </c>
      <c r="G1557">
        <v>28893800</v>
      </c>
    </row>
    <row r="1558" spans="1:7" x14ac:dyDescent="0.25">
      <c r="A1558" s="21">
        <v>43077</v>
      </c>
      <c r="B1558">
        <v>12.5</v>
      </c>
      <c r="C1558">
        <v>12.58</v>
      </c>
      <c r="D1558">
        <v>12.04</v>
      </c>
      <c r="E1558">
        <v>12.06</v>
      </c>
      <c r="F1558">
        <v>12.06</v>
      </c>
      <c r="G1558">
        <v>26026500</v>
      </c>
    </row>
    <row r="1559" spans="1:7" x14ac:dyDescent="0.25">
      <c r="A1559" s="21">
        <v>43080</v>
      </c>
      <c r="B1559">
        <v>12</v>
      </c>
      <c r="C1559">
        <v>12.01</v>
      </c>
      <c r="D1559">
        <v>11.25</v>
      </c>
      <c r="E1559">
        <v>11.26</v>
      </c>
      <c r="F1559">
        <v>11.26</v>
      </c>
      <c r="G1559">
        <v>23018800</v>
      </c>
    </row>
    <row r="1560" spans="1:7" x14ac:dyDescent="0.25">
      <c r="A1560" s="21">
        <v>43081</v>
      </c>
      <c r="B1560">
        <v>11.15</v>
      </c>
      <c r="C1560">
        <v>11.37</v>
      </c>
      <c r="D1560">
        <v>11.07</v>
      </c>
      <c r="E1560">
        <v>11.3</v>
      </c>
      <c r="F1560">
        <v>11.3</v>
      </c>
      <c r="G1560">
        <v>20223100</v>
      </c>
    </row>
    <row r="1561" spans="1:7" x14ac:dyDescent="0.25">
      <c r="A1561" s="21">
        <v>43082</v>
      </c>
      <c r="B1561">
        <v>11.12</v>
      </c>
      <c r="C1561">
        <v>11.33</v>
      </c>
      <c r="D1561">
        <v>11.04</v>
      </c>
      <c r="E1561">
        <v>11.25</v>
      </c>
      <c r="F1561">
        <v>11.25</v>
      </c>
      <c r="G1561">
        <v>21864300</v>
      </c>
    </row>
    <row r="1562" spans="1:7" x14ac:dyDescent="0.25">
      <c r="A1562" s="21">
        <v>43083</v>
      </c>
      <c r="B1562">
        <v>11.1</v>
      </c>
      <c r="C1562">
        <v>11.52</v>
      </c>
      <c r="D1562">
        <v>11</v>
      </c>
      <c r="E1562">
        <v>11.12</v>
      </c>
      <c r="F1562">
        <v>11.12</v>
      </c>
      <c r="G1562">
        <v>27335000</v>
      </c>
    </row>
    <row r="1563" spans="1:7" x14ac:dyDescent="0.25">
      <c r="A1563" s="21">
        <v>43084</v>
      </c>
      <c r="B1563">
        <v>10.96</v>
      </c>
      <c r="C1563">
        <v>10.96</v>
      </c>
      <c r="D1563">
        <v>10.19</v>
      </c>
      <c r="E1563">
        <v>10.37</v>
      </c>
      <c r="F1563">
        <v>10.37</v>
      </c>
      <c r="G1563">
        <v>26301000</v>
      </c>
    </row>
    <row r="1564" spans="1:7" x14ac:dyDescent="0.25">
      <c r="A1564" s="21">
        <v>43087</v>
      </c>
      <c r="B1564">
        <v>10.09</v>
      </c>
      <c r="C1564">
        <v>10.23</v>
      </c>
      <c r="D1564">
        <v>9.89</v>
      </c>
      <c r="E1564">
        <v>10.08</v>
      </c>
      <c r="F1564">
        <v>10.08</v>
      </c>
      <c r="G1564">
        <v>22133100</v>
      </c>
    </row>
    <row r="1565" spans="1:7" x14ac:dyDescent="0.25">
      <c r="A1565" s="21">
        <v>43088</v>
      </c>
      <c r="B1565">
        <v>10.039999999999999</v>
      </c>
      <c r="C1565">
        <v>10.41</v>
      </c>
      <c r="D1565">
        <v>10.02</v>
      </c>
      <c r="E1565">
        <v>10.18</v>
      </c>
      <c r="F1565">
        <v>10.18</v>
      </c>
      <c r="G1565">
        <v>21916300</v>
      </c>
    </row>
    <row r="1566" spans="1:7" x14ac:dyDescent="0.25">
      <c r="A1566" s="21">
        <v>43089</v>
      </c>
      <c r="B1566">
        <v>9.82</v>
      </c>
      <c r="C1566">
        <v>10.210000000000001</v>
      </c>
      <c r="D1566">
        <v>9.81</v>
      </c>
      <c r="E1566">
        <v>10.11</v>
      </c>
      <c r="F1566">
        <v>10.11</v>
      </c>
      <c r="G1566">
        <v>21321100</v>
      </c>
    </row>
    <row r="1567" spans="1:7" x14ac:dyDescent="0.25">
      <c r="A1567" s="21">
        <v>43090</v>
      </c>
      <c r="B1567">
        <v>10.01</v>
      </c>
      <c r="C1567">
        <v>10.24</v>
      </c>
      <c r="D1567">
        <v>9.91</v>
      </c>
      <c r="E1567">
        <v>9.9700000000000006</v>
      </c>
      <c r="F1567">
        <v>9.9700000000000006</v>
      </c>
      <c r="G1567">
        <v>17315100</v>
      </c>
    </row>
    <row r="1568" spans="1:7" x14ac:dyDescent="0.25">
      <c r="A1568" s="21">
        <v>43091</v>
      </c>
      <c r="B1568">
        <v>9.93</v>
      </c>
      <c r="C1568">
        <v>10.23</v>
      </c>
      <c r="D1568">
        <v>9.82</v>
      </c>
      <c r="E1568">
        <v>10.06</v>
      </c>
      <c r="F1568">
        <v>10.06</v>
      </c>
      <c r="G1568">
        <v>14541800</v>
      </c>
    </row>
    <row r="1569" spans="1:7" x14ac:dyDescent="0.25">
      <c r="A1569" s="21">
        <v>43095</v>
      </c>
      <c r="B1569">
        <v>10.25</v>
      </c>
      <c r="C1569">
        <v>10.27</v>
      </c>
      <c r="D1569">
        <v>9.85</v>
      </c>
      <c r="E1569">
        <v>10.050000000000001</v>
      </c>
      <c r="F1569">
        <v>10.050000000000001</v>
      </c>
      <c r="G1569">
        <v>11693700</v>
      </c>
    </row>
    <row r="1570" spans="1:7" x14ac:dyDescent="0.25">
      <c r="A1570" s="21">
        <v>43096</v>
      </c>
      <c r="B1570">
        <v>10</v>
      </c>
      <c r="C1570">
        <v>10.26</v>
      </c>
      <c r="D1570">
        <v>9.77</v>
      </c>
      <c r="E1570">
        <v>10.16</v>
      </c>
      <c r="F1570">
        <v>10.16</v>
      </c>
      <c r="G1570">
        <v>18389000</v>
      </c>
    </row>
    <row r="1571" spans="1:7" x14ac:dyDescent="0.25">
      <c r="A1571" s="21">
        <v>43097</v>
      </c>
      <c r="B1571">
        <v>10.09</v>
      </c>
      <c r="C1571">
        <v>10.1</v>
      </c>
      <c r="D1571">
        <v>9.83</v>
      </c>
      <c r="E1571">
        <v>9.85</v>
      </c>
      <c r="F1571">
        <v>9.85</v>
      </c>
      <c r="G1571">
        <v>12398900</v>
      </c>
    </row>
    <row r="1572" spans="1:7" x14ac:dyDescent="0.25">
      <c r="A1572" s="21">
        <v>43098</v>
      </c>
      <c r="B1572">
        <v>9.7799999999999994</v>
      </c>
      <c r="C1572">
        <v>10.25</v>
      </c>
      <c r="D1572">
        <v>9.75</v>
      </c>
      <c r="E1572">
        <v>10.210000000000001</v>
      </c>
      <c r="F1572">
        <v>10.210000000000001</v>
      </c>
      <c r="G1572">
        <v>20269000</v>
      </c>
    </row>
    <row r="1573" spans="1:7" x14ac:dyDescent="0.25">
      <c r="A1573" s="21">
        <v>43102</v>
      </c>
      <c r="B1573">
        <v>10.06</v>
      </c>
      <c r="C1573">
        <v>10.18</v>
      </c>
      <c r="D1573">
        <v>9.42</v>
      </c>
      <c r="E1573">
        <v>9.4499999999999993</v>
      </c>
      <c r="F1573">
        <v>9.4499999999999993</v>
      </c>
      <c r="G1573">
        <v>21377600</v>
      </c>
    </row>
    <row r="1574" spans="1:7" x14ac:dyDescent="0.25">
      <c r="A1574" s="21">
        <v>43103</v>
      </c>
      <c r="B1574">
        <v>9.2200000000000006</v>
      </c>
      <c r="C1574">
        <v>9.24</v>
      </c>
      <c r="D1574">
        <v>8.9700000000000006</v>
      </c>
      <c r="E1574">
        <v>9.0500000000000007</v>
      </c>
      <c r="F1574">
        <v>9.0500000000000007</v>
      </c>
      <c r="G1574">
        <v>16371100</v>
      </c>
    </row>
    <row r="1575" spans="1:7" x14ac:dyDescent="0.25">
      <c r="A1575" s="21">
        <v>43104</v>
      </c>
      <c r="B1575">
        <v>8.8800000000000008</v>
      </c>
      <c r="C1575">
        <v>9.07</v>
      </c>
      <c r="D1575">
        <v>8.8000000000000007</v>
      </c>
      <c r="E1575">
        <v>9</v>
      </c>
      <c r="F1575">
        <v>9</v>
      </c>
      <c r="G1575">
        <v>14556700</v>
      </c>
    </row>
    <row r="1576" spans="1:7" x14ac:dyDescent="0.25">
      <c r="A1576" s="21">
        <v>43105</v>
      </c>
      <c r="B1576">
        <v>8.9700000000000006</v>
      </c>
      <c r="C1576">
        <v>9.11</v>
      </c>
      <c r="D1576">
        <v>8.94</v>
      </c>
      <c r="E1576">
        <v>8.99</v>
      </c>
      <c r="F1576">
        <v>8.99</v>
      </c>
      <c r="G1576">
        <v>14911700</v>
      </c>
    </row>
    <row r="1577" spans="1:7" x14ac:dyDescent="0.25">
      <c r="A1577" s="21">
        <v>43108</v>
      </c>
      <c r="B1577">
        <v>8.9700000000000006</v>
      </c>
      <c r="C1577">
        <v>9.0399999999999991</v>
      </c>
      <c r="D1577">
        <v>8.6300000000000008</v>
      </c>
      <c r="E1577">
        <v>8.77</v>
      </c>
      <c r="F1577">
        <v>8.77</v>
      </c>
      <c r="G1577">
        <v>18230300</v>
      </c>
    </row>
    <row r="1578" spans="1:7" x14ac:dyDescent="0.25">
      <c r="A1578" s="21">
        <v>43109</v>
      </c>
      <c r="B1578">
        <v>8.67</v>
      </c>
      <c r="C1578">
        <v>8.98</v>
      </c>
      <c r="D1578">
        <v>8.6</v>
      </c>
      <c r="E1578">
        <v>8.9600000000000009</v>
      </c>
      <c r="F1578">
        <v>8.9600000000000009</v>
      </c>
      <c r="G1578">
        <v>18164000</v>
      </c>
    </row>
    <row r="1579" spans="1:7" x14ac:dyDescent="0.25">
      <c r="A1579" s="21">
        <v>43110</v>
      </c>
      <c r="B1579">
        <v>9.17</v>
      </c>
      <c r="C1579">
        <v>9.4</v>
      </c>
      <c r="D1579">
        <v>8.68</v>
      </c>
      <c r="E1579">
        <v>8.7799999999999994</v>
      </c>
      <c r="F1579">
        <v>8.7799999999999994</v>
      </c>
      <c r="G1579">
        <v>32164800</v>
      </c>
    </row>
    <row r="1580" spans="1:7" x14ac:dyDescent="0.25">
      <c r="A1580" s="21">
        <v>43111</v>
      </c>
      <c r="B1580">
        <v>8.6199999999999992</v>
      </c>
      <c r="C1580">
        <v>8.74</v>
      </c>
      <c r="D1580">
        <v>8.52</v>
      </c>
      <c r="E1580">
        <v>8.67</v>
      </c>
      <c r="F1580">
        <v>8.67</v>
      </c>
      <c r="G1580">
        <v>14035600</v>
      </c>
    </row>
    <row r="1581" spans="1:7" x14ac:dyDescent="0.25">
      <c r="A1581" s="21">
        <v>43112</v>
      </c>
      <c r="B1581">
        <v>8.6199999999999992</v>
      </c>
      <c r="C1581">
        <v>8.75</v>
      </c>
      <c r="D1581">
        <v>8.5399999999999991</v>
      </c>
      <c r="E1581">
        <v>8.67</v>
      </c>
      <c r="F1581">
        <v>8.67</v>
      </c>
      <c r="G1581">
        <v>28740200</v>
      </c>
    </row>
    <row r="1582" spans="1:7" x14ac:dyDescent="0.25">
      <c r="A1582" s="21">
        <v>43116</v>
      </c>
      <c r="B1582">
        <v>8.81</v>
      </c>
      <c r="C1582">
        <v>9.9499999999999993</v>
      </c>
      <c r="D1582">
        <v>8.75</v>
      </c>
      <c r="E1582">
        <v>9.75</v>
      </c>
      <c r="F1582">
        <v>9.75</v>
      </c>
      <c r="G1582">
        <v>59434300</v>
      </c>
    </row>
    <row r="1583" spans="1:7" x14ac:dyDescent="0.25">
      <c r="A1583" s="21">
        <v>43117</v>
      </c>
      <c r="B1583">
        <v>9.5399999999999991</v>
      </c>
      <c r="C1583">
        <v>10.1</v>
      </c>
      <c r="D1583">
        <v>8.93</v>
      </c>
      <c r="E1583">
        <v>9.34</v>
      </c>
      <c r="F1583">
        <v>9.34</v>
      </c>
      <c r="G1583">
        <v>50467600</v>
      </c>
    </row>
    <row r="1584" spans="1:7" x14ac:dyDescent="0.25">
      <c r="A1584" s="21">
        <v>43118</v>
      </c>
      <c r="B1584">
        <v>9.67</v>
      </c>
      <c r="C1584">
        <v>10.050000000000001</v>
      </c>
      <c r="D1584">
        <v>9.1199999999999992</v>
      </c>
      <c r="E1584">
        <v>9.43</v>
      </c>
      <c r="F1584">
        <v>9.43</v>
      </c>
      <c r="G1584">
        <v>53048600</v>
      </c>
    </row>
    <row r="1585" spans="1:7" x14ac:dyDescent="0.25">
      <c r="A1585" s="21">
        <v>43119</v>
      </c>
      <c r="B1585">
        <v>9.3800000000000008</v>
      </c>
      <c r="C1585">
        <v>9.74</v>
      </c>
      <c r="D1585">
        <v>9.27</v>
      </c>
      <c r="E1585">
        <v>9.34</v>
      </c>
      <c r="F1585">
        <v>9.34</v>
      </c>
      <c r="G1585">
        <v>32312100</v>
      </c>
    </row>
    <row r="1586" spans="1:7" x14ac:dyDescent="0.25">
      <c r="A1586" s="21">
        <v>43122</v>
      </c>
      <c r="B1586">
        <v>9.4700000000000006</v>
      </c>
      <c r="C1586">
        <v>9.49</v>
      </c>
      <c r="D1586">
        <v>8.7799999999999994</v>
      </c>
      <c r="E1586">
        <v>8.92</v>
      </c>
      <c r="F1586">
        <v>8.92</v>
      </c>
      <c r="G1586">
        <v>24719200</v>
      </c>
    </row>
    <row r="1587" spans="1:7" x14ac:dyDescent="0.25">
      <c r="A1587" s="21">
        <v>43123</v>
      </c>
      <c r="B1587">
        <v>9.15</v>
      </c>
      <c r="C1587">
        <v>9.4499999999999993</v>
      </c>
      <c r="D1587">
        <v>9</v>
      </c>
      <c r="E1587">
        <v>9.25</v>
      </c>
      <c r="F1587">
        <v>9.25</v>
      </c>
      <c r="G1587">
        <v>28714500</v>
      </c>
    </row>
    <row r="1588" spans="1:7" x14ac:dyDescent="0.25">
      <c r="A1588" s="21">
        <v>43124</v>
      </c>
      <c r="B1588">
        <v>9.35</v>
      </c>
      <c r="C1588">
        <v>10.23</v>
      </c>
      <c r="D1588">
        <v>9.33</v>
      </c>
      <c r="E1588">
        <v>9.6999999999999993</v>
      </c>
      <c r="F1588">
        <v>9.6999999999999993</v>
      </c>
      <c r="G1588">
        <v>64894400</v>
      </c>
    </row>
    <row r="1589" spans="1:7" x14ac:dyDescent="0.25">
      <c r="A1589" s="21">
        <v>43125</v>
      </c>
      <c r="B1589">
        <v>9.64</v>
      </c>
      <c r="C1589">
        <v>10.38</v>
      </c>
      <c r="D1589">
        <v>9.61</v>
      </c>
      <c r="E1589">
        <v>10.06</v>
      </c>
      <c r="F1589">
        <v>10.06</v>
      </c>
      <c r="G1589">
        <v>46401600</v>
      </c>
    </row>
    <row r="1590" spans="1:7" x14ac:dyDescent="0.25">
      <c r="A1590" s="21">
        <v>43126</v>
      </c>
      <c r="B1590">
        <v>9.85</v>
      </c>
      <c r="C1590">
        <v>10.18</v>
      </c>
      <c r="D1590">
        <v>9.81</v>
      </c>
      <c r="E1590">
        <v>9.92</v>
      </c>
      <c r="F1590">
        <v>9.92</v>
      </c>
      <c r="G1590">
        <v>28452900</v>
      </c>
    </row>
    <row r="1591" spans="1:7" x14ac:dyDescent="0.25">
      <c r="A1591" s="21">
        <v>43129</v>
      </c>
      <c r="B1591">
        <v>10.38</v>
      </c>
      <c r="C1591">
        <v>11.4</v>
      </c>
      <c r="D1591">
        <v>10.28</v>
      </c>
      <c r="E1591">
        <v>11.33</v>
      </c>
      <c r="F1591">
        <v>11.33</v>
      </c>
      <c r="G1591">
        <v>52929400</v>
      </c>
    </row>
    <row r="1592" spans="1:7" x14ac:dyDescent="0.25">
      <c r="A1592" s="21">
        <v>43130</v>
      </c>
      <c r="B1592">
        <v>12.14</v>
      </c>
      <c r="C1592">
        <v>13.14</v>
      </c>
      <c r="D1592">
        <v>11.82</v>
      </c>
      <c r="E1592">
        <v>12.03</v>
      </c>
      <c r="F1592">
        <v>12.03</v>
      </c>
      <c r="G1592">
        <v>88404600</v>
      </c>
    </row>
    <row r="1593" spans="1:7" x14ac:dyDescent="0.25">
      <c r="A1593" s="21">
        <v>43131</v>
      </c>
      <c r="B1593">
        <v>11.53</v>
      </c>
      <c r="C1593">
        <v>12.28</v>
      </c>
      <c r="D1593">
        <v>11.2</v>
      </c>
      <c r="E1593">
        <v>11.55</v>
      </c>
      <c r="F1593">
        <v>11.55</v>
      </c>
      <c r="G1593">
        <v>57203100</v>
      </c>
    </row>
    <row r="1594" spans="1:7" x14ac:dyDescent="0.25">
      <c r="A1594" s="21">
        <v>43132</v>
      </c>
      <c r="B1594">
        <v>11.68</v>
      </c>
      <c r="C1594">
        <v>11.92</v>
      </c>
      <c r="D1594">
        <v>10.07</v>
      </c>
      <c r="E1594">
        <v>10.8</v>
      </c>
      <c r="F1594">
        <v>10.8</v>
      </c>
      <c r="G1594">
        <v>55686700</v>
      </c>
    </row>
    <row r="1595" spans="1:7" x14ac:dyDescent="0.25">
      <c r="A1595" s="21">
        <v>43133</v>
      </c>
      <c r="B1595">
        <v>11.48</v>
      </c>
      <c r="C1595">
        <v>14.22</v>
      </c>
      <c r="D1595">
        <v>11.47</v>
      </c>
      <c r="E1595">
        <v>13.76</v>
      </c>
      <c r="F1595">
        <v>13.76</v>
      </c>
      <c r="G1595">
        <v>88451100</v>
      </c>
    </row>
    <row r="1596" spans="1:7" x14ac:dyDescent="0.25">
      <c r="A1596" s="21">
        <v>43136</v>
      </c>
      <c r="B1596">
        <v>15.19</v>
      </c>
      <c r="C1596">
        <v>23.59</v>
      </c>
      <c r="D1596">
        <v>13.16</v>
      </c>
      <c r="E1596">
        <v>22.870000999999998</v>
      </c>
      <c r="F1596">
        <v>22.870000999999998</v>
      </c>
      <c r="G1596">
        <v>156875500</v>
      </c>
    </row>
    <row r="1597" spans="1:7" x14ac:dyDescent="0.25">
      <c r="A1597" s="21">
        <v>43137</v>
      </c>
      <c r="B1597">
        <v>29.35</v>
      </c>
      <c r="C1597">
        <v>30.18</v>
      </c>
      <c r="D1597">
        <v>14.42</v>
      </c>
      <c r="E1597">
        <v>15.22</v>
      </c>
      <c r="F1597">
        <v>15.22</v>
      </c>
      <c r="G1597">
        <v>99732200</v>
      </c>
    </row>
    <row r="1598" spans="1:7" x14ac:dyDescent="0.25">
      <c r="A1598" s="21">
        <v>43138</v>
      </c>
      <c r="B1598">
        <v>18.75</v>
      </c>
      <c r="C1598">
        <v>19.370000999999998</v>
      </c>
      <c r="D1598">
        <v>15.02</v>
      </c>
      <c r="E1598">
        <v>18.649999999999999</v>
      </c>
      <c r="F1598">
        <v>18.649999999999999</v>
      </c>
      <c r="G1598">
        <v>79687400</v>
      </c>
    </row>
    <row r="1599" spans="1:7" x14ac:dyDescent="0.25">
      <c r="A1599" s="21">
        <v>43139</v>
      </c>
      <c r="B1599">
        <v>18.959999</v>
      </c>
      <c r="C1599">
        <v>28.049999</v>
      </c>
      <c r="D1599">
        <v>18.829999999999998</v>
      </c>
      <c r="E1599">
        <v>27.91</v>
      </c>
      <c r="F1599">
        <v>27.91</v>
      </c>
      <c r="G1599">
        <v>110939300</v>
      </c>
    </row>
    <row r="1600" spans="1:7" x14ac:dyDescent="0.25">
      <c r="A1600" s="21">
        <v>43140</v>
      </c>
      <c r="B1600">
        <v>23.9</v>
      </c>
      <c r="C1600">
        <v>29.5</v>
      </c>
      <c r="D1600">
        <v>21.950001</v>
      </c>
      <c r="E1600">
        <v>23.34</v>
      </c>
      <c r="F1600">
        <v>23.34</v>
      </c>
      <c r="G1600">
        <v>99630600</v>
      </c>
    </row>
    <row r="1601" spans="1:7" x14ac:dyDescent="0.25">
      <c r="A1601" s="21">
        <v>43143</v>
      </c>
      <c r="B1601">
        <v>21.73</v>
      </c>
      <c r="C1601">
        <v>23.879999000000002</v>
      </c>
      <c r="D1601">
        <v>20.66</v>
      </c>
      <c r="E1601">
        <v>21.309999000000001</v>
      </c>
      <c r="F1601">
        <v>21.309999000000001</v>
      </c>
      <c r="G1601">
        <v>48139300</v>
      </c>
    </row>
    <row r="1602" spans="1:7" x14ac:dyDescent="0.25">
      <c r="A1602" s="21">
        <v>43144</v>
      </c>
      <c r="B1602">
        <v>22.459999</v>
      </c>
      <c r="C1602">
        <v>22.9</v>
      </c>
      <c r="D1602">
        <v>20.9</v>
      </c>
      <c r="E1602">
        <v>21.360001</v>
      </c>
      <c r="F1602">
        <v>21.360001</v>
      </c>
      <c r="G1602">
        <v>28974200</v>
      </c>
    </row>
    <row r="1603" spans="1:7" x14ac:dyDescent="0.25">
      <c r="A1603" s="21">
        <v>43145</v>
      </c>
      <c r="B1603">
        <v>21.02</v>
      </c>
      <c r="C1603">
        <v>21.290001</v>
      </c>
      <c r="D1603">
        <v>16.299999</v>
      </c>
      <c r="E1603">
        <v>16.5</v>
      </c>
      <c r="F1603">
        <v>16.5</v>
      </c>
      <c r="G1603">
        <v>35211800</v>
      </c>
    </row>
    <row r="1604" spans="1:7" x14ac:dyDescent="0.25">
      <c r="A1604" s="21">
        <v>43146</v>
      </c>
      <c r="B1604">
        <v>15.41</v>
      </c>
      <c r="C1604">
        <v>17.100000000000001</v>
      </c>
      <c r="D1604">
        <v>15.27</v>
      </c>
      <c r="E1604">
        <v>15.75</v>
      </c>
      <c r="F1604">
        <v>15.75</v>
      </c>
      <c r="G1604">
        <v>29418900</v>
      </c>
    </row>
    <row r="1605" spans="1:7" x14ac:dyDescent="0.25">
      <c r="A1605" s="21">
        <v>43147</v>
      </c>
      <c r="B1605">
        <v>16.629999000000002</v>
      </c>
      <c r="C1605">
        <v>16.84</v>
      </c>
      <c r="D1605">
        <v>14.94</v>
      </c>
      <c r="E1605">
        <v>16.190000999999999</v>
      </c>
      <c r="F1605">
        <v>16.190000999999999</v>
      </c>
      <c r="G1605">
        <v>40375900</v>
      </c>
    </row>
    <row r="1606" spans="1:7" x14ac:dyDescent="0.25">
      <c r="A1606" s="21">
        <v>43151</v>
      </c>
      <c r="B1606">
        <v>17.290001</v>
      </c>
      <c r="C1606">
        <v>18.459999</v>
      </c>
      <c r="D1606">
        <v>16.690000999999999</v>
      </c>
      <c r="E1606">
        <v>17.52</v>
      </c>
      <c r="F1606">
        <v>17.52</v>
      </c>
      <c r="G1606">
        <v>33927000</v>
      </c>
    </row>
    <row r="1607" spans="1:7" x14ac:dyDescent="0.25">
      <c r="A1607" s="21">
        <v>43152</v>
      </c>
      <c r="B1607">
        <v>17.110001</v>
      </c>
      <c r="C1607">
        <v>18.239999999999998</v>
      </c>
      <c r="D1607">
        <v>15.27</v>
      </c>
      <c r="E1607">
        <v>18.059999000000001</v>
      </c>
      <c r="F1607">
        <v>18.059999000000001</v>
      </c>
      <c r="G1607">
        <v>40252600</v>
      </c>
    </row>
    <row r="1608" spans="1:7" x14ac:dyDescent="0.25">
      <c r="A1608" s="21">
        <v>43153</v>
      </c>
      <c r="B1608">
        <v>16.969999000000001</v>
      </c>
      <c r="C1608">
        <v>18.25</v>
      </c>
      <c r="D1608">
        <v>16.559999000000001</v>
      </c>
      <c r="E1608">
        <v>17.48</v>
      </c>
      <c r="F1608">
        <v>17.48</v>
      </c>
      <c r="G1608">
        <v>34101500</v>
      </c>
    </row>
    <row r="1609" spans="1:7" x14ac:dyDescent="0.25">
      <c r="A1609" s="21">
        <v>43154</v>
      </c>
      <c r="B1609">
        <v>16.620000999999998</v>
      </c>
      <c r="C1609">
        <v>16.899999999999999</v>
      </c>
      <c r="D1609">
        <v>14.81</v>
      </c>
      <c r="E1609">
        <v>14.82</v>
      </c>
      <c r="F1609">
        <v>14.82</v>
      </c>
      <c r="G1609">
        <v>34098100</v>
      </c>
    </row>
    <row r="1610" spans="1:7" x14ac:dyDescent="0.25">
      <c r="A1610" s="21">
        <v>43157</v>
      </c>
      <c r="B1610">
        <v>14.03</v>
      </c>
      <c r="C1610">
        <v>14.47</v>
      </c>
      <c r="D1610">
        <v>13.52</v>
      </c>
      <c r="E1610">
        <v>13.59</v>
      </c>
      <c r="F1610">
        <v>13.59</v>
      </c>
      <c r="G1610">
        <v>17823100</v>
      </c>
    </row>
    <row r="1611" spans="1:7" s="3" customFormat="1" x14ac:dyDescent="0.25">
      <c r="A1611" s="23">
        <v>43158</v>
      </c>
      <c r="B1611" s="3">
        <v>14.03</v>
      </c>
      <c r="C1611" s="3">
        <v>16.459999</v>
      </c>
      <c r="D1611" s="3">
        <v>13.7</v>
      </c>
      <c r="E1611" s="3">
        <v>16.16</v>
      </c>
      <c r="F1611" s="3">
        <v>16.16</v>
      </c>
      <c r="G1611" s="3">
        <v>49866200</v>
      </c>
    </row>
    <row r="1612" spans="1:7" x14ac:dyDescent="0.25">
      <c r="A1612" s="21">
        <v>43159</v>
      </c>
      <c r="B1612">
        <v>15.33</v>
      </c>
      <c r="C1612">
        <v>17.200001</v>
      </c>
      <c r="D1612">
        <v>15.28</v>
      </c>
      <c r="E1612">
        <v>17.120000999999998</v>
      </c>
      <c r="F1612">
        <v>17.120000999999998</v>
      </c>
      <c r="G1612">
        <v>47683500</v>
      </c>
    </row>
    <row r="1613" spans="1:7" x14ac:dyDescent="0.25">
      <c r="A1613" s="21">
        <v>43160</v>
      </c>
      <c r="B1613">
        <v>17.129999000000002</v>
      </c>
      <c r="C1613">
        <v>20.059999000000001</v>
      </c>
      <c r="D1613">
        <v>16.829999999999998</v>
      </c>
      <c r="E1613">
        <v>18.84</v>
      </c>
      <c r="F1613">
        <v>18.84</v>
      </c>
      <c r="G1613">
        <v>78307200</v>
      </c>
    </row>
    <row r="1614" spans="1:7" x14ac:dyDescent="0.25">
      <c r="A1614" s="21">
        <v>43161</v>
      </c>
      <c r="B1614">
        <v>20.260000000000002</v>
      </c>
      <c r="C1614">
        <v>20.889999</v>
      </c>
      <c r="D1614">
        <v>17.5</v>
      </c>
      <c r="E1614">
        <v>17.75</v>
      </c>
      <c r="F1614">
        <v>17.75</v>
      </c>
      <c r="G1614">
        <v>61311000</v>
      </c>
    </row>
    <row r="1615" spans="1:7" x14ac:dyDescent="0.25">
      <c r="A1615" s="21">
        <v>43164</v>
      </c>
      <c r="B1615">
        <v>18.219999000000001</v>
      </c>
      <c r="C1615">
        <v>18.260000000000002</v>
      </c>
      <c r="D1615">
        <v>16.34</v>
      </c>
      <c r="E1615">
        <v>16.540001</v>
      </c>
      <c r="F1615">
        <v>16.540001</v>
      </c>
      <c r="G1615">
        <v>32479600</v>
      </c>
    </row>
    <row r="1616" spans="1:7" x14ac:dyDescent="0.25">
      <c r="A1616" s="21">
        <v>43165</v>
      </c>
      <c r="B1616">
        <v>16.34</v>
      </c>
      <c r="C1616">
        <v>17.629999000000002</v>
      </c>
      <c r="D1616">
        <v>16.34</v>
      </c>
      <c r="E1616">
        <v>16.719999000000001</v>
      </c>
      <c r="F1616">
        <v>16.719999000000001</v>
      </c>
      <c r="G1616">
        <v>29487700</v>
      </c>
    </row>
    <row r="1617" spans="1:7" x14ac:dyDescent="0.25">
      <c r="A1617" s="21">
        <v>43166</v>
      </c>
      <c r="B1617">
        <v>17.73</v>
      </c>
      <c r="C1617">
        <v>17.920000000000002</v>
      </c>
      <c r="D1617">
        <v>16.309999000000001</v>
      </c>
      <c r="E1617">
        <v>16.459999</v>
      </c>
      <c r="F1617">
        <v>16.459999</v>
      </c>
      <c r="G1617">
        <v>33793300</v>
      </c>
    </row>
    <row r="1618" spans="1:7" x14ac:dyDescent="0.25">
      <c r="A1618" s="21">
        <v>43167</v>
      </c>
      <c r="B1618">
        <v>16.09</v>
      </c>
      <c r="C1618">
        <v>16.360001</v>
      </c>
      <c r="D1618">
        <v>15.5</v>
      </c>
      <c r="E1618">
        <v>15.54</v>
      </c>
      <c r="F1618">
        <v>15.54</v>
      </c>
      <c r="G1618">
        <v>26490000</v>
      </c>
    </row>
    <row r="1619" spans="1:7" x14ac:dyDescent="0.25">
      <c r="A1619" s="21">
        <v>43168</v>
      </c>
      <c r="B1619">
        <v>15.14</v>
      </c>
      <c r="C1619">
        <v>15.15</v>
      </c>
      <c r="D1619">
        <v>13.67</v>
      </c>
      <c r="E1619">
        <v>13.67</v>
      </c>
      <c r="F1619">
        <v>13.67</v>
      </c>
      <c r="G1619">
        <v>25192800</v>
      </c>
    </row>
    <row r="1620" spans="1:7" x14ac:dyDescent="0.25">
      <c r="A1620" s="21">
        <v>43171</v>
      </c>
      <c r="B1620">
        <v>14.02</v>
      </c>
      <c r="C1620">
        <v>14.76</v>
      </c>
      <c r="D1620">
        <v>13.87</v>
      </c>
      <c r="E1620">
        <v>14.53</v>
      </c>
      <c r="F1620">
        <v>14.53</v>
      </c>
      <c r="G1620">
        <v>17241900</v>
      </c>
    </row>
    <row r="1621" spans="1:7" x14ac:dyDescent="0.25">
      <c r="A1621" s="21">
        <v>43172</v>
      </c>
      <c r="B1621">
        <v>14.16</v>
      </c>
      <c r="C1621">
        <v>15.3</v>
      </c>
      <c r="D1621">
        <v>13.96</v>
      </c>
      <c r="E1621">
        <v>14.97</v>
      </c>
      <c r="F1621">
        <v>14.97</v>
      </c>
      <c r="G1621">
        <v>33757300</v>
      </c>
    </row>
    <row r="1622" spans="1:7" x14ac:dyDescent="0.25">
      <c r="A1622" s="21">
        <v>43173</v>
      </c>
      <c r="B1622">
        <v>14.61</v>
      </c>
      <c r="C1622">
        <v>15.8</v>
      </c>
      <c r="D1622">
        <v>14.57</v>
      </c>
      <c r="E1622">
        <v>15.45</v>
      </c>
      <c r="F1622">
        <v>15.45</v>
      </c>
      <c r="G1622">
        <v>35544700</v>
      </c>
    </row>
    <row r="1623" spans="1:7" x14ac:dyDescent="0.25">
      <c r="A1623" s="21">
        <v>43174</v>
      </c>
      <c r="B1623">
        <v>15.14</v>
      </c>
      <c r="C1623">
        <v>15.68</v>
      </c>
      <c r="D1623">
        <v>14.51</v>
      </c>
      <c r="E1623">
        <v>14.74</v>
      </c>
      <c r="F1623">
        <v>14.74</v>
      </c>
      <c r="G1623">
        <v>26460900</v>
      </c>
    </row>
    <row r="1624" spans="1:7" x14ac:dyDescent="0.25">
      <c r="A1624" s="21">
        <v>43175</v>
      </c>
      <c r="B1624">
        <v>14.56</v>
      </c>
      <c r="C1624">
        <v>14.64</v>
      </c>
      <c r="D1624">
        <v>13.85</v>
      </c>
      <c r="E1624">
        <v>14.36</v>
      </c>
      <c r="F1624">
        <v>14.36</v>
      </c>
      <c r="G1624">
        <v>23813200</v>
      </c>
    </row>
    <row r="1625" spans="1:7" x14ac:dyDescent="0.25">
      <c r="A1625" s="21">
        <v>43178</v>
      </c>
      <c r="B1625">
        <v>14.8</v>
      </c>
      <c r="C1625">
        <v>17.440000999999999</v>
      </c>
      <c r="D1625">
        <v>14.77</v>
      </c>
      <c r="E1625">
        <v>16.399999999999999</v>
      </c>
      <c r="F1625">
        <v>16.399999999999999</v>
      </c>
      <c r="G1625">
        <v>58737800</v>
      </c>
    </row>
    <row r="1626" spans="1:7" x14ac:dyDescent="0.25">
      <c r="A1626" s="21">
        <v>43179</v>
      </c>
      <c r="B1626">
        <v>16.139999</v>
      </c>
      <c r="C1626">
        <v>16.530000999999999</v>
      </c>
      <c r="D1626">
        <v>15.71</v>
      </c>
      <c r="E1626">
        <v>15.87</v>
      </c>
      <c r="F1626">
        <v>15.87</v>
      </c>
      <c r="G1626">
        <v>28538200</v>
      </c>
    </row>
    <row r="1627" spans="1:7" x14ac:dyDescent="0.25">
      <c r="A1627" s="21">
        <v>43180</v>
      </c>
      <c r="B1627">
        <v>15.7</v>
      </c>
      <c r="C1627">
        <v>15.82</v>
      </c>
      <c r="D1627">
        <v>14.3</v>
      </c>
      <c r="E1627">
        <v>15.59</v>
      </c>
      <c r="F1627">
        <v>15.59</v>
      </c>
      <c r="G1627">
        <v>43006100</v>
      </c>
    </row>
    <row r="1628" spans="1:7" x14ac:dyDescent="0.25">
      <c r="A1628" s="21">
        <v>43181</v>
      </c>
      <c r="B1628">
        <v>17.040001</v>
      </c>
      <c r="C1628">
        <v>18.920000000000002</v>
      </c>
      <c r="D1628">
        <v>16.389999</v>
      </c>
      <c r="E1628">
        <v>18.68</v>
      </c>
      <c r="F1628">
        <v>18.68</v>
      </c>
      <c r="G1628">
        <v>77026700</v>
      </c>
    </row>
    <row r="1629" spans="1:7" x14ac:dyDescent="0.25">
      <c r="A1629" s="21">
        <v>43182</v>
      </c>
      <c r="B1629">
        <v>18.200001</v>
      </c>
      <c r="C1629">
        <v>20.32</v>
      </c>
      <c r="D1629">
        <v>17.510000000000002</v>
      </c>
      <c r="E1629">
        <v>20.239999999999998</v>
      </c>
      <c r="F1629">
        <v>20.239999999999998</v>
      </c>
      <c r="G1629">
        <v>74687300</v>
      </c>
    </row>
    <row r="1630" spans="1:7" x14ac:dyDescent="0.25">
      <c r="A1630" s="21">
        <v>43185</v>
      </c>
      <c r="B1630">
        <v>18.110001</v>
      </c>
      <c r="C1630">
        <v>19.91</v>
      </c>
      <c r="D1630">
        <v>17.920000000000002</v>
      </c>
      <c r="E1630">
        <v>17.969999000000001</v>
      </c>
      <c r="F1630">
        <v>17.969999000000001</v>
      </c>
      <c r="G1630">
        <v>34375200</v>
      </c>
    </row>
    <row r="1631" spans="1:7" x14ac:dyDescent="0.25">
      <c r="A1631" s="21">
        <v>43186</v>
      </c>
      <c r="B1631">
        <v>17.959999</v>
      </c>
      <c r="C1631">
        <v>20.559999000000001</v>
      </c>
      <c r="D1631">
        <v>17.959999</v>
      </c>
      <c r="E1631">
        <v>20.100000000000001</v>
      </c>
      <c r="F1631">
        <v>20.100000000000001</v>
      </c>
      <c r="G1631">
        <v>40200600</v>
      </c>
    </row>
    <row r="1632" spans="1:7" x14ac:dyDescent="0.25">
      <c r="A1632" s="21">
        <v>43187</v>
      </c>
      <c r="B1632">
        <v>19.739999999999998</v>
      </c>
      <c r="C1632">
        <v>21.58</v>
      </c>
      <c r="D1632">
        <v>19.469999000000001</v>
      </c>
      <c r="E1632">
        <v>20.67</v>
      </c>
      <c r="F1632">
        <v>20.67</v>
      </c>
      <c r="G1632">
        <v>68416900</v>
      </c>
    </row>
    <row r="1633" spans="1:7" x14ac:dyDescent="0.25">
      <c r="A1633" s="21">
        <v>43188</v>
      </c>
      <c r="B1633">
        <v>19.959999</v>
      </c>
      <c r="C1633">
        <v>20.329999999999998</v>
      </c>
      <c r="D1633">
        <v>18.379999000000002</v>
      </c>
      <c r="E1633">
        <v>18.530000999999999</v>
      </c>
      <c r="F1633">
        <v>18.530000999999999</v>
      </c>
      <c r="G1633">
        <v>31462100</v>
      </c>
    </row>
    <row r="1634" spans="1:7" x14ac:dyDescent="0.25">
      <c r="A1634" s="21">
        <v>43192</v>
      </c>
      <c r="B1634">
        <v>19.360001</v>
      </c>
      <c r="C1634">
        <v>22.4</v>
      </c>
      <c r="D1634">
        <v>19.07</v>
      </c>
      <c r="E1634">
        <v>21.18</v>
      </c>
      <c r="F1634">
        <v>21.18</v>
      </c>
      <c r="G1634">
        <v>45892000</v>
      </c>
    </row>
    <row r="1635" spans="1:7" x14ac:dyDescent="0.25">
      <c r="A1635" s="21">
        <v>43193</v>
      </c>
      <c r="B1635">
        <v>20.43</v>
      </c>
      <c r="C1635">
        <v>21.299999</v>
      </c>
      <c r="D1635">
        <v>19.77</v>
      </c>
      <c r="E1635">
        <v>19.850000000000001</v>
      </c>
      <c r="F1635">
        <v>19.850000000000001</v>
      </c>
      <c r="G1635">
        <v>42697100</v>
      </c>
    </row>
    <row r="1636" spans="1:7" x14ac:dyDescent="0.25">
      <c r="A1636" s="21">
        <v>43194</v>
      </c>
      <c r="B1636">
        <v>22.120000999999998</v>
      </c>
      <c r="C1636">
        <v>22.17</v>
      </c>
      <c r="D1636">
        <v>19.149999999999999</v>
      </c>
      <c r="E1636">
        <v>19.329999999999998</v>
      </c>
      <c r="F1636">
        <v>19.329999999999998</v>
      </c>
      <c r="G1636">
        <v>42194000</v>
      </c>
    </row>
    <row r="1637" spans="1:7" x14ac:dyDescent="0.25">
      <c r="A1637" s="21">
        <v>43195</v>
      </c>
      <c r="B1637">
        <v>18.920000000000002</v>
      </c>
      <c r="C1637">
        <v>19.309999000000001</v>
      </c>
      <c r="D1637">
        <v>18.139999</v>
      </c>
      <c r="E1637">
        <v>18.299999</v>
      </c>
      <c r="F1637">
        <v>18.299999</v>
      </c>
      <c r="G1637">
        <v>24443700</v>
      </c>
    </row>
    <row r="1638" spans="1:7" x14ac:dyDescent="0.25">
      <c r="A1638" s="21">
        <v>43196</v>
      </c>
      <c r="B1638">
        <v>19.139999</v>
      </c>
      <c r="C1638">
        <v>21.143801</v>
      </c>
      <c r="D1638">
        <v>18.43</v>
      </c>
      <c r="E1638">
        <v>19.920000000000002</v>
      </c>
      <c r="F1638">
        <v>19.920000000000002</v>
      </c>
      <c r="G1638">
        <v>49257178</v>
      </c>
    </row>
    <row r="1639" spans="1:7" x14ac:dyDescent="0.25">
      <c r="A1639" s="21">
        <v>41036</v>
      </c>
      <c r="B1639" t="s">
        <v>41</v>
      </c>
      <c r="C1639" t="s">
        <v>42</v>
      </c>
      <c r="D1639">
        <v>14089000</v>
      </c>
      <c r="E1639">
        <v>14971000</v>
      </c>
      <c r="F1639">
        <v>-5.8913900000000003</v>
      </c>
      <c r="G1639">
        <v>-882000</v>
      </c>
    </row>
    <row r="1640" spans="1:7" x14ac:dyDescent="0.25">
      <c r="A1640" s="21">
        <v>41033</v>
      </c>
      <c r="B1640" t="s">
        <v>41</v>
      </c>
      <c r="C1640" t="s">
        <v>42</v>
      </c>
      <c r="D1640">
        <v>14971000</v>
      </c>
      <c r="E1640">
        <v>13577000</v>
      </c>
      <c r="F1640">
        <v>10.26736</v>
      </c>
      <c r="G1640">
        <v>1394000</v>
      </c>
    </row>
    <row r="1641" spans="1:7" x14ac:dyDescent="0.25">
      <c r="A1641" s="21">
        <v>41032</v>
      </c>
      <c r="B1641" t="s">
        <v>41</v>
      </c>
      <c r="C1641" t="s">
        <v>42</v>
      </c>
      <c r="D1641">
        <v>13577000</v>
      </c>
      <c r="E1641">
        <v>12688000</v>
      </c>
      <c r="F1641">
        <v>7.0066199999999998</v>
      </c>
      <c r="G1641">
        <v>889000</v>
      </c>
    </row>
    <row r="1642" spans="1:7" x14ac:dyDescent="0.25">
      <c r="A1642" s="21">
        <v>41031</v>
      </c>
      <c r="B1642" t="s">
        <v>41</v>
      </c>
      <c r="C1642" t="s">
        <v>42</v>
      </c>
      <c r="D1642">
        <v>12688000</v>
      </c>
      <c r="E1642">
        <v>12722000</v>
      </c>
      <c r="F1642">
        <v>-0.26724999999999999</v>
      </c>
      <c r="G1642">
        <v>-34000</v>
      </c>
    </row>
    <row r="1643" spans="1:7" x14ac:dyDescent="0.25">
      <c r="A1643" s="21">
        <v>41030</v>
      </c>
      <c r="B1643" t="s">
        <v>41</v>
      </c>
      <c r="C1643" t="s">
        <v>42</v>
      </c>
      <c r="D1643">
        <v>12722000</v>
      </c>
      <c r="E1643">
        <v>13343000</v>
      </c>
      <c r="F1643">
        <v>-4.6541300000000003</v>
      </c>
      <c r="G1643">
        <v>-621000</v>
      </c>
    </row>
    <row r="1644" spans="1:7" x14ac:dyDescent="0.25">
      <c r="A1644" s="21">
        <v>41029</v>
      </c>
      <c r="B1644" t="s">
        <v>41</v>
      </c>
      <c r="C1644" t="s">
        <v>42</v>
      </c>
      <c r="D1644">
        <v>13343000</v>
      </c>
      <c r="E1644">
        <v>12829000</v>
      </c>
      <c r="F1644">
        <v>4.0065499999999998</v>
      </c>
      <c r="G1644">
        <v>514000</v>
      </c>
    </row>
    <row r="1645" spans="1:7" x14ac:dyDescent="0.25">
      <c r="A1645" s="21">
        <v>41026</v>
      </c>
      <c r="B1645" t="s">
        <v>41</v>
      </c>
      <c r="C1645" t="s">
        <v>42</v>
      </c>
      <c r="D1645">
        <v>12828000</v>
      </c>
      <c r="E1645">
        <v>12856000</v>
      </c>
      <c r="F1645">
        <v>-0.21779999999999999</v>
      </c>
      <c r="G1645">
        <v>-28000</v>
      </c>
    </row>
    <row r="1646" spans="1:7" x14ac:dyDescent="0.25">
      <c r="A1646" s="21">
        <v>41025</v>
      </c>
      <c r="B1646" t="s">
        <v>41</v>
      </c>
      <c r="C1646" t="s">
        <v>42</v>
      </c>
      <c r="D1646">
        <v>12856000</v>
      </c>
      <c r="E1646">
        <v>13615000</v>
      </c>
      <c r="F1646">
        <v>-5.5747299999999997</v>
      </c>
      <c r="G1646">
        <v>-759000</v>
      </c>
    </row>
    <row r="1647" spans="1:7" x14ac:dyDescent="0.25">
      <c r="A1647" s="21">
        <v>41024</v>
      </c>
      <c r="B1647" t="s">
        <v>41</v>
      </c>
      <c r="C1647" t="s">
        <v>42</v>
      </c>
      <c r="D1647">
        <v>13615000</v>
      </c>
      <c r="E1647">
        <v>15364000</v>
      </c>
      <c r="F1647">
        <v>-11.383749999999999</v>
      </c>
      <c r="G1647">
        <v>-1749000</v>
      </c>
    </row>
    <row r="1648" spans="1:7" x14ac:dyDescent="0.25">
      <c r="A1648" s="21">
        <v>41023</v>
      </c>
      <c r="B1648" t="s">
        <v>41</v>
      </c>
      <c r="C1648" t="s">
        <v>42</v>
      </c>
      <c r="D1648">
        <v>15364000</v>
      </c>
      <c r="E1648">
        <v>16684000</v>
      </c>
      <c r="F1648">
        <v>-7.9117699999999997</v>
      </c>
      <c r="G1648">
        <v>-1320000</v>
      </c>
    </row>
    <row r="1649" spans="1:7" x14ac:dyDescent="0.25">
      <c r="A1649" s="21">
        <v>41022</v>
      </c>
      <c r="B1649" t="s">
        <v>41</v>
      </c>
      <c r="C1649" t="s">
        <v>42</v>
      </c>
      <c r="D1649">
        <v>16684000</v>
      </c>
      <c r="E1649">
        <v>15364000</v>
      </c>
      <c r="F1649">
        <v>8.5915099999999995</v>
      </c>
      <c r="G1649">
        <v>1320000</v>
      </c>
    </row>
    <row r="1650" spans="1:7" x14ac:dyDescent="0.25">
      <c r="A1650" s="21">
        <v>41019</v>
      </c>
      <c r="B1650" t="s">
        <v>41</v>
      </c>
      <c r="C1650" t="s">
        <v>42</v>
      </c>
      <c r="D1650">
        <v>15364000</v>
      </c>
      <c r="E1650">
        <v>16460000</v>
      </c>
      <c r="F1650">
        <v>-6.6585700000000001</v>
      </c>
      <c r="G1650">
        <v>-1096000</v>
      </c>
    </row>
    <row r="1651" spans="1:7" x14ac:dyDescent="0.25">
      <c r="A1651" s="21">
        <v>41018</v>
      </c>
      <c r="B1651" t="s">
        <v>41</v>
      </c>
      <c r="C1651" t="s">
        <v>42</v>
      </c>
      <c r="D1651">
        <v>16460000</v>
      </c>
      <c r="E1651">
        <v>16692000</v>
      </c>
      <c r="F1651">
        <v>-1.3898900000000001</v>
      </c>
      <c r="G1651">
        <v>-232000</v>
      </c>
    </row>
    <row r="1652" spans="1:7" x14ac:dyDescent="0.25">
      <c r="A1652" s="21">
        <v>41017</v>
      </c>
      <c r="B1652" t="s">
        <v>41</v>
      </c>
      <c r="C1652" t="s">
        <v>42</v>
      </c>
      <c r="D1652">
        <v>16692000</v>
      </c>
      <c r="E1652">
        <v>15746000</v>
      </c>
      <c r="F1652">
        <v>6.0078800000000001</v>
      </c>
      <c r="G1652">
        <v>946000</v>
      </c>
    </row>
    <row r="1653" spans="1:7" x14ac:dyDescent="0.25">
      <c r="A1653" s="21">
        <v>41016</v>
      </c>
      <c r="B1653" t="s">
        <v>41</v>
      </c>
      <c r="C1653" t="s">
        <v>42</v>
      </c>
      <c r="D1653">
        <v>15746000</v>
      </c>
      <c r="E1653">
        <v>18161000</v>
      </c>
      <c r="F1653">
        <v>-13.29773</v>
      </c>
      <c r="G1653">
        <v>-2415000</v>
      </c>
    </row>
    <row r="1654" spans="1:7" x14ac:dyDescent="0.25">
      <c r="A1654" s="21">
        <v>41015</v>
      </c>
      <c r="B1654" t="s">
        <v>41</v>
      </c>
      <c r="C1654" t="s">
        <v>42</v>
      </c>
      <c r="D1654">
        <v>18160000</v>
      </c>
      <c r="E1654">
        <v>18724000</v>
      </c>
      <c r="F1654">
        <v>-3.0121799999999999</v>
      </c>
      <c r="G1654">
        <v>-564000</v>
      </c>
    </row>
    <row r="1655" spans="1:7" x14ac:dyDescent="0.25">
      <c r="A1655" s="21">
        <v>41012</v>
      </c>
      <c r="B1655" t="s">
        <v>41</v>
      </c>
      <c r="C1655" t="s">
        <v>42</v>
      </c>
      <c r="D1655">
        <v>18724000</v>
      </c>
      <c r="E1655">
        <v>15953000</v>
      </c>
      <c r="F1655">
        <v>17.369769999999999</v>
      </c>
      <c r="G1655">
        <v>2771000</v>
      </c>
    </row>
    <row r="1656" spans="1:7" x14ac:dyDescent="0.25">
      <c r="A1656" s="21">
        <v>41011</v>
      </c>
      <c r="B1656" t="s">
        <v>41</v>
      </c>
      <c r="C1656" t="s">
        <v>42</v>
      </c>
      <c r="D1656">
        <v>15953000</v>
      </c>
      <c r="E1656">
        <v>20373000</v>
      </c>
      <c r="F1656">
        <v>-21.69538</v>
      </c>
      <c r="G1656">
        <v>-4420000</v>
      </c>
    </row>
    <row r="1657" spans="1:7" x14ac:dyDescent="0.25">
      <c r="A1657" s="21">
        <v>41010</v>
      </c>
      <c r="B1657" t="s">
        <v>41</v>
      </c>
      <c r="C1657" t="s">
        <v>42</v>
      </c>
      <c r="D1657">
        <v>20373000</v>
      </c>
      <c r="E1657">
        <v>21085000</v>
      </c>
      <c r="F1657">
        <v>-3.3768099999999999</v>
      </c>
      <c r="G1657">
        <v>-712000</v>
      </c>
    </row>
    <row r="1658" spans="1:7" x14ac:dyDescent="0.25">
      <c r="A1658" s="21">
        <v>41009</v>
      </c>
      <c r="B1658" t="s">
        <v>41</v>
      </c>
      <c r="C1658" t="s">
        <v>42</v>
      </c>
      <c r="D1658">
        <v>21084000</v>
      </c>
      <c r="E1658">
        <v>18679000</v>
      </c>
      <c r="F1658">
        <v>12.87542</v>
      </c>
      <c r="G1658">
        <v>2405000</v>
      </c>
    </row>
    <row r="1659" spans="1:7" x14ac:dyDescent="0.25">
      <c r="A1659" s="21">
        <v>41008</v>
      </c>
      <c r="B1659" t="s">
        <v>41</v>
      </c>
      <c r="C1659" t="s">
        <v>42</v>
      </c>
      <c r="D1659">
        <v>18679000</v>
      </c>
      <c r="E1659">
        <v>16876000</v>
      </c>
      <c r="F1659">
        <v>10.683809999999999</v>
      </c>
      <c r="G1659">
        <v>1803000</v>
      </c>
    </row>
    <row r="1660" spans="1:7" x14ac:dyDescent="0.25">
      <c r="A1660" s="21">
        <v>41004</v>
      </c>
      <c r="B1660" t="s">
        <v>41</v>
      </c>
      <c r="C1660" t="s">
        <v>42</v>
      </c>
      <c r="D1660">
        <v>16876000</v>
      </c>
      <c r="E1660">
        <v>15991000</v>
      </c>
      <c r="F1660">
        <v>5.5343600000000004</v>
      </c>
      <c r="G1660">
        <v>885000</v>
      </c>
    </row>
    <row r="1661" spans="1:7" x14ac:dyDescent="0.25">
      <c r="A1661" s="21">
        <v>41003</v>
      </c>
      <c r="B1661" t="s">
        <v>41</v>
      </c>
      <c r="C1661" t="s">
        <v>42</v>
      </c>
      <c r="D1661">
        <v>15991000</v>
      </c>
      <c r="E1661">
        <v>14936000</v>
      </c>
      <c r="F1661">
        <v>7.0634699999999997</v>
      </c>
      <c r="G1661">
        <v>1055000</v>
      </c>
    </row>
    <row r="1662" spans="1:7" x14ac:dyDescent="0.25">
      <c r="A1662" s="21">
        <v>41002</v>
      </c>
      <c r="B1662" t="s">
        <v>41</v>
      </c>
      <c r="C1662" t="s">
        <v>42</v>
      </c>
      <c r="D1662">
        <v>14936000</v>
      </c>
      <c r="E1662">
        <v>14381000</v>
      </c>
      <c r="F1662">
        <v>3.8592599999999999</v>
      </c>
      <c r="G1662">
        <v>555000</v>
      </c>
    </row>
    <row r="1663" spans="1:7" x14ac:dyDescent="0.25">
      <c r="A1663" s="21">
        <v>41001</v>
      </c>
      <c r="B1663" t="s">
        <v>41</v>
      </c>
      <c r="C1663" t="s">
        <v>42</v>
      </c>
      <c r="D1663">
        <v>14381000</v>
      </c>
      <c r="E1663">
        <v>14297000</v>
      </c>
      <c r="F1663">
        <v>0.58753999999999995</v>
      </c>
      <c r="G1663">
        <v>84000</v>
      </c>
    </row>
    <row r="1664" spans="1:7" x14ac:dyDescent="0.25">
      <c r="A1664" s="21">
        <v>40998</v>
      </c>
      <c r="B1664" t="s">
        <v>41</v>
      </c>
      <c r="C1664" t="s">
        <v>42</v>
      </c>
      <c r="D1664">
        <v>14297000</v>
      </c>
      <c r="E1664">
        <v>14948000</v>
      </c>
      <c r="F1664">
        <v>-4.3551000000000002</v>
      </c>
      <c r="G1664">
        <v>-651000</v>
      </c>
    </row>
    <row r="1665" spans="1:7" x14ac:dyDescent="0.25">
      <c r="A1665" s="21">
        <v>40997</v>
      </c>
      <c r="B1665" t="s">
        <v>41</v>
      </c>
      <c r="C1665" t="s">
        <v>42</v>
      </c>
      <c r="D1665">
        <v>14948000</v>
      </c>
      <c r="E1665">
        <v>15673000</v>
      </c>
      <c r="F1665">
        <v>-4.6257900000000003</v>
      </c>
      <c r="G1665">
        <v>-725000</v>
      </c>
    </row>
    <row r="1666" spans="1:7" x14ac:dyDescent="0.25">
      <c r="A1666" s="21">
        <v>40996</v>
      </c>
      <c r="B1666" t="s">
        <v>41</v>
      </c>
      <c r="C1666" t="s">
        <v>42</v>
      </c>
      <c r="D1666">
        <v>15673000</v>
      </c>
      <c r="E1666">
        <v>15544000</v>
      </c>
      <c r="F1666">
        <v>0.82989999999999997</v>
      </c>
      <c r="G1666">
        <v>129000</v>
      </c>
    </row>
    <row r="1667" spans="1:7" x14ac:dyDescent="0.25">
      <c r="A1667" s="21">
        <v>40995</v>
      </c>
      <c r="B1667" t="s">
        <v>41</v>
      </c>
      <c r="C1667" t="s">
        <v>42</v>
      </c>
      <c r="D1667">
        <v>15544000</v>
      </c>
      <c r="E1667">
        <v>12659000</v>
      </c>
      <c r="F1667">
        <v>22.790109999999999</v>
      </c>
      <c r="G1667">
        <v>2885000</v>
      </c>
    </row>
    <row r="1668" spans="1:7" x14ac:dyDescent="0.25">
      <c r="A1668" s="21">
        <v>40994</v>
      </c>
      <c r="B1668" t="s">
        <v>41</v>
      </c>
      <c r="C1668" t="s">
        <v>42</v>
      </c>
      <c r="D1668">
        <v>12659000</v>
      </c>
      <c r="E1668">
        <v>15239000</v>
      </c>
      <c r="F1668">
        <v>-16.930240000000001</v>
      </c>
      <c r="G1668">
        <v>-2580000</v>
      </c>
    </row>
    <row r="1669" spans="1:7" x14ac:dyDescent="0.25">
      <c r="A1669" s="21">
        <v>40991</v>
      </c>
      <c r="B1669" t="s">
        <v>41</v>
      </c>
      <c r="C1669" t="s">
        <v>42</v>
      </c>
      <c r="D1669">
        <v>15238000</v>
      </c>
      <c r="E1669">
        <v>17829000</v>
      </c>
      <c r="F1669">
        <v>-14.532500000000001</v>
      </c>
      <c r="G1669">
        <v>-2591000</v>
      </c>
    </row>
    <row r="1670" spans="1:7" x14ac:dyDescent="0.25">
      <c r="A1670" s="21">
        <v>40990</v>
      </c>
      <c r="B1670" t="s">
        <v>41</v>
      </c>
      <c r="C1670" t="s">
        <v>42</v>
      </c>
      <c r="D1670">
        <v>17830000</v>
      </c>
      <c r="E1670">
        <v>17339000</v>
      </c>
      <c r="F1670">
        <v>2.8317700000000001</v>
      </c>
      <c r="G1670">
        <v>491000</v>
      </c>
    </row>
    <row r="1671" spans="1:7" x14ac:dyDescent="0.25">
      <c r="A1671" s="21">
        <v>40989</v>
      </c>
      <c r="B1671" t="s">
        <v>41</v>
      </c>
      <c r="C1671" t="s">
        <v>42</v>
      </c>
      <c r="D1671">
        <v>17338000</v>
      </c>
      <c r="E1671">
        <v>19383000</v>
      </c>
      <c r="F1671">
        <v>-10.55048</v>
      </c>
      <c r="G1671">
        <v>-2045000</v>
      </c>
    </row>
    <row r="1672" spans="1:7" x14ac:dyDescent="0.25">
      <c r="A1672" s="21">
        <v>40988</v>
      </c>
      <c r="B1672" t="s">
        <v>41</v>
      </c>
      <c r="C1672" t="s">
        <v>42</v>
      </c>
      <c r="D1672">
        <v>19384000</v>
      </c>
      <c r="E1672">
        <v>21238000</v>
      </c>
      <c r="F1672">
        <v>-8.7296399999999998</v>
      </c>
      <c r="G1672">
        <v>-1854000</v>
      </c>
    </row>
    <row r="1673" spans="1:7" x14ac:dyDescent="0.25">
      <c r="A1673" s="21">
        <v>40987</v>
      </c>
      <c r="B1673" t="s">
        <v>41</v>
      </c>
      <c r="C1673" t="s">
        <v>42</v>
      </c>
      <c r="D1673">
        <v>21237000</v>
      </c>
      <c r="E1673">
        <v>24799000</v>
      </c>
      <c r="F1673">
        <v>-14.363479999999999</v>
      </c>
      <c r="G1673">
        <v>-3562000</v>
      </c>
    </row>
    <row r="1674" spans="1:7" x14ac:dyDescent="0.25">
      <c r="A1674" s="21">
        <v>40984</v>
      </c>
      <c r="B1674" t="s">
        <v>41</v>
      </c>
      <c r="C1674" t="s">
        <v>42</v>
      </c>
      <c r="D1674">
        <v>24800000</v>
      </c>
      <c r="E1674">
        <v>25392000</v>
      </c>
      <c r="F1674">
        <v>-2.3314400000000002</v>
      </c>
      <c r="G1674">
        <v>-592000</v>
      </c>
    </row>
    <row r="1675" spans="1:7" x14ac:dyDescent="0.25">
      <c r="A1675" s="21">
        <v>40983</v>
      </c>
      <c r="B1675" t="s">
        <v>41</v>
      </c>
      <c r="C1675" t="s">
        <v>42</v>
      </c>
      <c r="D1675">
        <v>25391000</v>
      </c>
      <c r="E1675">
        <v>26416000</v>
      </c>
      <c r="F1675">
        <v>-3.88022</v>
      </c>
      <c r="G1675">
        <v>-1025000</v>
      </c>
    </row>
    <row r="1676" spans="1:7" x14ac:dyDescent="0.25">
      <c r="A1676" s="21">
        <v>40982</v>
      </c>
      <c r="B1676" t="s">
        <v>41</v>
      </c>
      <c r="C1676" t="s">
        <v>42</v>
      </c>
      <c r="D1676">
        <v>26417000</v>
      </c>
      <c r="E1676">
        <v>23954000</v>
      </c>
      <c r="F1676">
        <v>10.282209999999999</v>
      </c>
      <c r="G1676">
        <v>2463000</v>
      </c>
    </row>
    <row r="1677" spans="1:7" x14ac:dyDescent="0.25">
      <c r="A1677" s="21">
        <v>40981</v>
      </c>
      <c r="B1677" t="s">
        <v>41</v>
      </c>
      <c r="C1677" t="s">
        <v>42</v>
      </c>
      <c r="D1677">
        <v>23953000</v>
      </c>
      <c r="E1677">
        <v>25822000</v>
      </c>
      <c r="F1677">
        <v>-7.2380100000000001</v>
      </c>
      <c r="G1677">
        <v>-1869000</v>
      </c>
    </row>
    <row r="1678" spans="1:7" x14ac:dyDescent="0.25">
      <c r="A1678" s="21">
        <v>40980</v>
      </c>
      <c r="B1678" t="s">
        <v>41</v>
      </c>
      <c r="C1678" t="s">
        <v>42</v>
      </c>
      <c r="D1678">
        <v>25822000</v>
      </c>
      <c r="E1678">
        <v>28710000</v>
      </c>
      <c r="F1678">
        <v>-10.05921</v>
      </c>
      <c r="G1678">
        <v>-2888000</v>
      </c>
    </row>
    <row r="1679" spans="1:7" x14ac:dyDescent="0.25">
      <c r="A1679" s="21">
        <v>40977</v>
      </c>
      <c r="B1679" t="s">
        <v>41</v>
      </c>
      <c r="C1679" t="s">
        <v>42</v>
      </c>
      <c r="D1679">
        <v>28710000</v>
      </c>
      <c r="E1679">
        <v>30216000</v>
      </c>
      <c r="F1679">
        <v>-4.9841100000000003</v>
      </c>
      <c r="G1679">
        <v>-1506000</v>
      </c>
    </row>
    <row r="1680" spans="1:7" x14ac:dyDescent="0.25">
      <c r="A1680" s="21">
        <v>40976</v>
      </c>
      <c r="B1680" t="s">
        <v>41</v>
      </c>
      <c r="C1680" t="s">
        <v>42</v>
      </c>
      <c r="D1680">
        <v>30215000</v>
      </c>
      <c r="E1680">
        <v>32487000</v>
      </c>
      <c r="F1680">
        <v>-6.9935700000000001</v>
      </c>
      <c r="G1680">
        <v>-2272000</v>
      </c>
    </row>
    <row r="1681" spans="1:7" x14ac:dyDescent="0.25">
      <c r="A1681" s="21">
        <v>40975</v>
      </c>
      <c r="B1681" t="s">
        <v>41</v>
      </c>
      <c r="C1681" t="s">
        <v>42</v>
      </c>
      <c r="D1681">
        <v>32488000</v>
      </c>
      <c r="E1681">
        <v>37307000</v>
      </c>
      <c r="F1681">
        <v>-12.917149999999999</v>
      </c>
      <c r="G1681">
        <v>-4819000</v>
      </c>
    </row>
    <row r="1682" spans="1:7" x14ac:dyDescent="0.25">
      <c r="A1682" s="21">
        <v>40974</v>
      </c>
      <c r="B1682" t="s">
        <v>41</v>
      </c>
      <c r="C1682" t="s">
        <v>42</v>
      </c>
      <c r="D1682">
        <v>37307000</v>
      </c>
      <c r="E1682">
        <v>31651000</v>
      </c>
      <c r="F1682">
        <v>17.869890000000002</v>
      </c>
      <c r="G1682">
        <v>5656000</v>
      </c>
    </row>
    <row r="1683" spans="1:7" x14ac:dyDescent="0.25">
      <c r="A1683" s="21">
        <v>40973</v>
      </c>
      <c r="B1683" t="s">
        <v>41</v>
      </c>
      <c r="C1683" t="s">
        <v>42</v>
      </c>
      <c r="D1683">
        <v>31651000</v>
      </c>
      <c r="E1683">
        <v>32091000</v>
      </c>
      <c r="F1683">
        <v>-1.3711</v>
      </c>
      <c r="G1683">
        <v>-440000</v>
      </c>
    </row>
    <row r="1684" spans="1:7" x14ac:dyDescent="0.25">
      <c r="A1684" s="21">
        <v>40970</v>
      </c>
      <c r="B1684" t="s">
        <v>41</v>
      </c>
      <c r="C1684" t="s">
        <v>42</v>
      </c>
      <c r="D1684">
        <v>32090000</v>
      </c>
      <c r="E1684">
        <v>31015000</v>
      </c>
      <c r="F1684">
        <v>3.4660600000000001</v>
      </c>
      <c r="G1684">
        <v>1075000</v>
      </c>
    </row>
    <row r="1685" spans="1:7" x14ac:dyDescent="0.25">
      <c r="A1685" s="21">
        <v>40969</v>
      </c>
      <c r="B1685" t="s">
        <v>41</v>
      </c>
      <c r="C1685" t="s">
        <v>42</v>
      </c>
      <c r="D1685">
        <v>31016000</v>
      </c>
      <c r="E1685">
        <v>33569000</v>
      </c>
      <c r="F1685">
        <v>-7.6052299999999997</v>
      </c>
      <c r="G1685">
        <v>-2553000</v>
      </c>
    </row>
    <row r="1686" spans="1:7" x14ac:dyDescent="0.25">
      <c r="A1686" s="21">
        <v>40968</v>
      </c>
      <c r="B1686" t="s">
        <v>41</v>
      </c>
      <c r="C1686" t="s">
        <v>42</v>
      </c>
      <c r="D1686">
        <v>33569000</v>
      </c>
      <c r="E1686">
        <v>33345000</v>
      </c>
      <c r="F1686">
        <v>0.67176000000000002</v>
      </c>
      <c r="G1686">
        <v>224000</v>
      </c>
    </row>
    <row r="1687" spans="1:7" x14ac:dyDescent="0.25">
      <c r="A1687" s="21">
        <v>40967</v>
      </c>
      <c r="B1687" t="s">
        <v>41</v>
      </c>
      <c r="C1687" t="s">
        <v>42</v>
      </c>
      <c r="D1687">
        <v>33345000</v>
      </c>
      <c r="E1687">
        <v>35330000</v>
      </c>
      <c r="F1687">
        <v>-5.6184500000000002</v>
      </c>
      <c r="G1687">
        <v>-1985000</v>
      </c>
    </row>
    <row r="1688" spans="1:7" x14ac:dyDescent="0.25">
      <c r="A1688" s="21">
        <v>40966</v>
      </c>
      <c r="B1688" t="s">
        <v>41</v>
      </c>
      <c r="C1688" t="s">
        <v>42</v>
      </c>
      <c r="D1688">
        <v>35330000</v>
      </c>
      <c r="E1688">
        <v>34335000</v>
      </c>
      <c r="F1688">
        <v>2.8979200000000001</v>
      </c>
      <c r="G1688">
        <v>995000</v>
      </c>
    </row>
    <row r="1689" spans="1:7" x14ac:dyDescent="0.25">
      <c r="A1689" s="21">
        <v>40963</v>
      </c>
      <c r="B1689" t="s">
        <v>41</v>
      </c>
      <c r="C1689" t="s">
        <v>42</v>
      </c>
      <c r="D1689">
        <v>34335000</v>
      </c>
      <c r="E1689">
        <v>31490000</v>
      </c>
      <c r="F1689">
        <v>9.0346100000000007</v>
      </c>
      <c r="G1689">
        <v>2845000</v>
      </c>
    </row>
    <row r="1690" spans="1:7" x14ac:dyDescent="0.25">
      <c r="A1690" s="21">
        <v>40962</v>
      </c>
      <c r="B1690" t="s">
        <v>41</v>
      </c>
      <c r="C1690" t="s">
        <v>42</v>
      </c>
      <c r="D1690">
        <v>31490000</v>
      </c>
      <c r="E1690">
        <v>36286000</v>
      </c>
      <c r="F1690">
        <v>-13.217219999999999</v>
      </c>
      <c r="G1690">
        <v>-4796000</v>
      </c>
    </row>
    <row r="1691" spans="1:7" x14ac:dyDescent="0.25">
      <c r="A1691" s="21">
        <v>40961</v>
      </c>
      <c r="B1691" t="s">
        <v>41</v>
      </c>
      <c r="C1691" t="s">
        <v>42</v>
      </c>
      <c r="D1691">
        <v>36287000</v>
      </c>
      <c r="E1691">
        <v>38734000</v>
      </c>
      <c r="F1691">
        <v>-6.31745</v>
      </c>
      <c r="G1691">
        <v>-2447000</v>
      </c>
    </row>
    <row r="1692" spans="1:7" x14ac:dyDescent="0.25">
      <c r="A1692" s="21">
        <v>40960</v>
      </c>
      <c r="B1692" t="s">
        <v>41</v>
      </c>
      <c r="C1692" t="s">
        <v>42</v>
      </c>
      <c r="D1692">
        <v>38734000</v>
      </c>
      <c r="E1692">
        <v>38739000</v>
      </c>
      <c r="F1692">
        <v>-1.291E-2</v>
      </c>
      <c r="G1692">
        <v>-5000</v>
      </c>
    </row>
    <row r="1693" spans="1:7" x14ac:dyDescent="0.25">
      <c r="A1693" s="21">
        <v>40956</v>
      </c>
      <c r="B1693" t="s">
        <v>41</v>
      </c>
      <c r="C1693" t="s">
        <v>42</v>
      </c>
      <c r="D1693">
        <v>38740000</v>
      </c>
      <c r="E1693">
        <v>39332000</v>
      </c>
      <c r="F1693">
        <v>-1.5051399999999999</v>
      </c>
      <c r="G1693">
        <v>-592000</v>
      </c>
    </row>
    <row r="1694" spans="1:7" x14ac:dyDescent="0.25">
      <c r="A1694" s="21">
        <v>40955</v>
      </c>
      <c r="B1694" t="s">
        <v>41</v>
      </c>
      <c r="C1694" t="s">
        <v>42</v>
      </c>
      <c r="D1694">
        <v>39332000</v>
      </c>
      <c r="E1694">
        <v>44560000</v>
      </c>
      <c r="F1694">
        <v>-11.7325</v>
      </c>
      <c r="G1694">
        <v>-5228000</v>
      </c>
    </row>
    <row r="1695" spans="1:7" x14ac:dyDescent="0.25">
      <c r="A1695" s="21">
        <v>40954</v>
      </c>
      <c r="B1695" t="s">
        <v>41</v>
      </c>
      <c r="C1695" t="s">
        <v>42</v>
      </c>
      <c r="D1695">
        <v>44560000</v>
      </c>
      <c r="E1695">
        <v>38405000</v>
      </c>
      <c r="F1695">
        <v>16.02656</v>
      </c>
      <c r="G1695">
        <v>6155000</v>
      </c>
    </row>
    <row r="1696" spans="1:7" x14ac:dyDescent="0.25">
      <c r="A1696" s="21">
        <v>40953</v>
      </c>
      <c r="B1696" t="s">
        <v>41</v>
      </c>
      <c r="C1696" t="s">
        <v>42</v>
      </c>
      <c r="D1696">
        <v>38405000</v>
      </c>
      <c r="E1696">
        <v>36561000</v>
      </c>
      <c r="F1696">
        <v>5.0436300000000003</v>
      </c>
      <c r="G1696">
        <v>1844000</v>
      </c>
    </row>
    <row r="1697" spans="1:7" x14ac:dyDescent="0.25">
      <c r="A1697" s="21">
        <v>40952</v>
      </c>
      <c r="B1697" t="s">
        <v>41</v>
      </c>
      <c r="C1697" t="s">
        <v>42</v>
      </c>
      <c r="D1697">
        <v>36560000</v>
      </c>
      <c r="E1697">
        <v>42956000</v>
      </c>
      <c r="F1697">
        <v>-14.88965</v>
      </c>
      <c r="G1697">
        <v>-6396000</v>
      </c>
    </row>
    <row r="1698" spans="1:7" x14ac:dyDescent="0.25">
      <c r="A1698" s="21">
        <v>40949</v>
      </c>
      <c r="B1698" t="s">
        <v>41</v>
      </c>
      <c r="C1698" t="s">
        <v>42</v>
      </c>
      <c r="D1698">
        <v>42956000</v>
      </c>
      <c r="E1698">
        <v>37370000</v>
      </c>
      <c r="F1698">
        <v>14.94782</v>
      </c>
      <c r="G1698">
        <v>5586000</v>
      </c>
    </row>
    <row r="1699" spans="1:7" x14ac:dyDescent="0.25">
      <c r="A1699" s="21">
        <v>40948</v>
      </c>
      <c r="B1699" t="s">
        <v>41</v>
      </c>
      <c r="C1699" t="s">
        <v>42</v>
      </c>
      <c r="D1699">
        <v>37370000</v>
      </c>
      <c r="E1699">
        <v>34338000</v>
      </c>
      <c r="F1699">
        <v>8.8298699999999997</v>
      </c>
      <c r="G1699">
        <v>3032000</v>
      </c>
    </row>
    <row r="1700" spans="1:7" x14ac:dyDescent="0.25">
      <c r="A1700" s="21">
        <v>40947</v>
      </c>
      <c r="B1700" t="s">
        <v>41</v>
      </c>
      <c r="C1700" t="s">
        <v>42</v>
      </c>
      <c r="D1700">
        <v>34339000</v>
      </c>
      <c r="E1700">
        <v>32241000</v>
      </c>
      <c r="F1700">
        <v>6.5072400000000004</v>
      </c>
      <c r="G1700">
        <v>2098000</v>
      </c>
    </row>
    <row r="1701" spans="1:7" x14ac:dyDescent="0.25">
      <c r="A1701" s="21">
        <v>40946</v>
      </c>
      <c r="B1701" t="s">
        <v>41</v>
      </c>
      <c r="C1701" t="s">
        <v>42</v>
      </c>
      <c r="D1701">
        <v>32240000</v>
      </c>
      <c r="E1701">
        <v>31506000</v>
      </c>
      <c r="F1701">
        <v>2.3297099999999999</v>
      </c>
      <c r="G1701">
        <v>734000</v>
      </c>
    </row>
    <row r="1702" spans="1:7" x14ac:dyDescent="0.25">
      <c r="A1702" s="21">
        <v>40945</v>
      </c>
      <c r="B1702" t="s">
        <v>41</v>
      </c>
      <c r="C1702" t="s">
        <v>42</v>
      </c>
      <c r="D1702">
        <v>31506000</v>
      </c>
      <c r="E1702">
        <v>32077000</v>
      </c>
      <c r="F1702">
        <v>-1.78009</v>
      </c>
      <c r="G1702">
        <v>-571000</v>
      </c>
    </row>
    <row r="1703" spans="1:7" x14ac:dyDescent="0.25">
      <c r="A1703" s="21">
        <v>40942</v>
      </c>
      <c r="B1703" t="s">
        <v>41</v>
      </c>
      <c r="C1703" t="s">
        <v>42</v>
      </c>
      <c r="D1703">
        <v>32077000</v>
      </c>
      <c r="E1703">
        <v>35420000</v>
      </c>
      <c r="F1703">
        <v>-9.4381699999999995</v>
      </c>
      <c r="G1703">
        <v>-3343000</v>
      </c>
    </row>
    <row r="1704" spans="1:7" x14ac:dyDescent="0.25">
      <c r="A1704" s="21">
        <v>40941</v>
      </c>
      <c r="B1704" t="s">
        <v>41</v>
      </c>
      <c r="C1704" t="s">
        <v>42</v>
      </c>
      <c r="D1704">
        <v>35419000</v>
      </c>
      <c r="E1704">
        <v>37950000</v>
      </c>
      <c r="F1704">
        <v>-6.6692999999999998</v>
      </c>
      <c r="G1704">
        <v>-2531000</v>
      </c>
    </row>
    <row r="1705" spans="1:7" x14ac:dyDescent="0.25">
      <c r="A1705" s="21">
        <v>40940</v>
      </c>
      <c r="B1705" t="s">
        <v>41</v>
      </c>
      <c r="C1705" t="s">
        <v>42</v>
      </c>
      <c r="D1705">
        <v>37951000</v>
      </c>
      <c r="E1705">
        <v>41264000</v>
      </c>
      <c r="F1705">
        <v>-8.0287900000000008</v>
      </c>
      <c r="G1705">
        <v>-3313000</v>
      </c>
    </row>
    <row r="1706" spans="1:7" x14ac:dyDescent="0.25">
      <c r="A1706" s="21">
        <v>40939</v>
      </c>
      <c r="B1706" t="s">
        <v>41</v>
      </c>
      <c r="C1706" t="s">
        <v>42</v>
      </c>
      <c r="D1706">
        <v>41263000</v>
      </c>
      <c r="E1706">
        <v>40514000</v>
      </c>
      <c r="F1706">
        <v>1.84874</v>
      </c>
      <c r="G1706">
        <v>749000</v>
      </c>
    </row>
    <row r="1707" spans="1:7" x14ac:dyDescent="0.25">
      <c r="A1707" s="21">
        <v>40938</v>
      </c>
      <c r="B1707" t="s">
        <v>41</v>
      </c>
      <c r="C1707" t="s">
        <v>42</v>
      </c>
      <c r="D1707">
        <v>40514000</v>
      </c>
      <c r="E1707">
        <v>38770000</v>
      </c>
      <c r="F1707">
        <v>4.4983199999999997</v>
      </c>
      <c r="G1707">
        <v>1744000</v>
      </c>
    </row>
    <row r="1708" spans="1:7" x14ac:dyDescent="0.25">
      <c r="A1708" s="21">
        <v>40935</v>
      </c>
      <c r="B1708" t="s">
        <v>41</v>
      </c>
      <c r="C1708" t="s">
        <v>42</v>
      </c>
      <c r="D1708">
        <v>38770000</v>
      </c>
      <c r="E1708">
        <v>40226000</v>
      </c>
      <c r="F1708">
        <v>-3.6195499999999998</v>
      </c>
      <c r="G1708">
        <v>-1456000</v>
      </c>
    </row>
    <row r="1709" spans="1:7" x14ac:dyDescent="0.25">
      <c r="A1709" s="21">
        <v>40934</v>
      </c>
      <c r="B1709" t="s">
        <v>41</v>
      </c>
      <c r="C1709" t="s">
        <v>42</v>
      </c>
      <c r="D1709">
        <v>40226000</v>
      </c>
      <c r="E1709">
        <v>40323000</v>
      </c>
      <c r="F1709">
        <v>-0.24056</v>
      </c>
      <c r="G1709">
        <v>-97000</v>
      </c>
    </row>
    <row r="1710" spans="1:7" x14ac:dyDescent="0.25">
      <c r="A1710" s="21">
        <v>40933</v>
      </c>
      <c r="B1710" t="s">
        <v>41</v>
      </c>
      <c r="C1710" t="s">
        <v>42</v>
      </c>
      <c r="D1710">
        <v>40323000</v>
      </c>
      <c r="E1710">
        <v>42850000</v>
      </c>
      <c r="F1710">
        <v>-5.8973199999999997</v>
      </c>
      <c r="G1710">
        <v>-2527000</v>
      </c>
    </row>
    <row r="1711" spans="1:7" x14ac:dyDescent="0.25">
      <c r="A1711" s="21">
        <v>40932</v>
      </c>
      <c r="B1711" t="s">
        <v>41</v>
      </c>
      <c r="C1711" t="s">
        <v>42</v>
      </c>
      <c r="D1711">
        <v>42850000</v>
      </c>
      <c r="E1711">
        <v>43377000</v>
      </c>
      <c r="F1711">
        <v>-1.2149300000000001</v>
      </c>
      <c r="G1711">
        <v>-527000</v>
      </c>
    </row>
    <row r="1712" spans="1:7" x14ac:dyDescent="0.25">
      <c r="A1712" s="21">
        <v>40931</v>
      </c>
      <c r="B1712" t="s">
        <v>41</v>
      </c>
      <c r="C1712" t="s">
        <v>42</v>
      </c>
      <c r="D1712">
        <v>43377000</v>
      </c>
      <c r="E1712">
        <v>45554000</v>
      </c>
      <c r="F1712">
        <v>-4.7789400000000004</v>
      </c>
      <c r="G1712">
        <v>-2177000</v>
      </c>
    </row>
    <row r="1713" spans="1:7" x14ac:dyDescent="0.25">
      <c r="A1713" s="21">
        <v>40928</v>
      </c>
      <c r="B1713" t="s">
        <v>41</v>
      </c>
      <c r="C1713" t="s">
        <v>42</v>
      </c>
      <c r="D1713">
        <v>45554000</v>
      </c>
      <c r="E1713">
        <v>48466000</v>
      </c>
      <c r="F1713">
        <v>-6.0083399999999996</v>
      </c>
      <c r="G1713">
        <v>-2912000</v>
      </c>
    </row>
    <row r="1714" spans="1:7" x14ac:dyDescent="0.25">
      <c r="A1714" s="21">
        <v>40927</v>
      </c>
      <c r="B1714" t="s">
        <v>41</v>
      </c>
      <c r="C1714" t="s">
        <v>42</v>
      </c>
      <c r="D1714">
        <v>48467000</v>
      </c>
      <c r="E1714">
        <v>51311000</v>
      </c>
      <c r="F1714">
        <v>-5.5426700000000002</v>
      </c>
      <c r="G1714">
        <v>-2844000</v>
      </c>
    </row>
    <row r="1715" spans="1:7" x14ac:dyDescent="0.25">
      <c r="A1715" s="21">
        <v>40926</v>
      </c>
      <c r="B1715" t="s">
        <v>41</v>
      </c>
      <c r="C1715" t="s">
        <v>42</v>
      </c>
      <c r="D1715">
        <v>51311000</v>
      </c>
      <c r="E1715">
        <v>54754000</v>
      </c>
      <c r="F1715">
        <v>-6.2881299999999998</v>
      </c>
      <c r="G1715">
        <v>-3443000</v>
      </c>
    </row>
    <row r="1716" spans="1:7" x14ac:dyDescent="0.25">
      <c r="A1716" s="21">
        <v>40925</v>
      </c>
      <c r="B1716" t="s">
        <v>41</v>
      </c>
      <c r="C1716" t="s">
        <v>42</v>
      </c>
      <c r="D1716">
        <v>54754000</v>
      </c>
      <c r="E1716">
        <v>55441000</v>
      </c>
      <c r="F1716">
        <v>-1.23916</v>
      </c>
      <c r="G1716">
        <v>-687000</v>
      </c>
    </row>
    <row r="1717" spans="1:7" x14ac:dyDescent="0.25">
      <c r="A1717" s="21">
        <v>40921</v>
      </c>
      <c r="B1717" t="s">
        <v>41</v>
      </c>
      <c r="C1717" t="s">
        <v>42</v>
      </c>
      <c r="D1717">
        <v>55441000</v>
      </c>
      <c r="E1717">
        <v>53842000</v>
      </c>
      <c r="F1717">
        <v>2.9698000000000002</v>
      </c>
      <c r="G1717">
        <v>1599000</v>
      </c>
    </row>
    <row r="1718" spans="1:7" x14ac:dyDescent="0.25">
      <c r="A1718" s="21">
        <v>40920</v>
      </c>
      <c r="B1718" t="s">
        <v>41</v>
      </c>
      <c r="C1718" t="s">
        <v>42</v>
      </c>
      <c r="D1718">
        <v>53842000</v>
      </c>
      <c r="E1718">
        <v>56002000</v>
      </c>
      <c r="F1718">
        <v>-3.8570099999999998</v>
      </c>
      <c r="G1718">
        <v>-2160000</v>
      </c>
    </row>
    <row r="1719" spans="1:7" x14ac:dyDescent="0.25">
      <c r="A1719" s="21">
        <v>40919</v>
      </c>
      <c r="B1719" t="s">
        <v>41</v>
      </c>
      <c r="C1719" t="s">
        <v>42</v>
      </c>
      <c r="D1719">
        <v>56002000</v>
      </c>
      <c r="E1719">
        <v>53594000</v>
      </c>
      <c r="F1719">
        <v>4.4930399999999997</v>
      </c>
      <c r="G1719">
        <v>2408000</v>
      </c>
    </row>
    <row r="1720" spans="1:7" x14ac:dyDescent="0.25">
      <c r="A1720" s="21">
        <v>40918</v>
      </c>
      <c r="B1720" t="s">
        <v>41</v>
      </c>
      <c r="C1720" t="s">
        <v>42</v>
      </c>
      <c r="D1720">
        <v>53594000</v>
      </c>
      <c r="E1720">
        <v>55950000</v>
      </c>
      <c r="F1720">
        <v>-4.2108999999999996</v>
      </c>
      <c r="G1720">
        <v>-2356000</v>
      </c>
    </row>
    <row r="1721" spans="1:7" x14ac:dyDescent="0.25">
      <c r="A1721" s="21">
        <v>40917</v>
      </c>
      <c r="B1721" t="s">
        <v>41</v>
      </c>
      <c r="C1721" t="s">
        <v>42</v>
      </c>
      <c r="D1721">
        <v>55950000</v>
      </c>
      <c r="E1721">
        <v>57062000</v>
      </c>
      <c r="F1721">
        <v>-1.94876</v>
      </c>
      <c r="G1721">
        <v>-1112000</v>
      </c>
    </row>
    <row r="1722" spans="1:7" x14ac:dyDescent="0.25">
      <c r="A1722" s="21">
        <v>40914</v>
      </c>
      <c r="B1722" t="s">
        <v>41</v>
      </c>
      <c r="C1722" t="s">
        <v>42</v>
      </c>
      <c r="D1722">
        <v>57062000</v>
      </c>
      <c r="E1722">
        <v>59919000</v>
      </c>
      <c r="F1722">
        <v>-4.7680999999999996</v>
      </c>
      <c r="G1722">
        <v>-2857000</v>
      </c>
    </row>
    <row r="1723" spans="1:7" x14ac:dyDescent="0.25">
      <c r="A1723" s="21">
        <v>40913</v>
      </c>
      <c r="B1723" t="s">
        <v>41</v>
      </c>
      <c r="C1723" t="s">
        <v>42</v>
      </c>
      <c r="D1723">
        <v>59919000</v>
      </c>
      <c r="E1723">
        <v>62047000</v>
      </c>
      <c r="F1723">
        <v>-3.4296600000000002</v>
      </c>
      <c r="G1723">
        <v>-2128000</v>
      </c>
    </row>
    <row r="1724" spans="1:7" x14ac:dyDescent="0.25">
      <c r="A1724" s="21">
        <v>40912</v>
      </c>
      <c r="B1724" t="s">
        <v>41</v>
      </c>
      <c r="C1724" t="s">
        <v>42</v>
      </c>
      <c r="D1724">
        <v>62047000</v>
      </c>
      <c r="E1724">
        <v>64902000</v>
      </c>
      <c r="F1724">
        <v>-4.3989399999999996</v>
      </c>
      <c r="G1724">
        <v>-2855000</v>
      </c>
    </row>
    <row r="1725" spans="1:7" x14ac:dyDescent="0.25">
      <c r="A1725" s="21">
        <v>40911</v>
      </c>
      <c r="B1725" t="s">
        <v>41</v>
      </c>
      <c r="C1725" t="s">
        <v>42</v>
      </c>
      <c r="D1725">
        <v>64902000</v>
      </c>
      <c r="E1725">
        <v>74071000</v>
      </c>
      <c r="F1725">
        <v>-12.37866</v>
      </c>
      <c r="G1725">
        <v>-9169000</v>
      </c>
    </row>
    <row r="1726" spans="1:7" x14ac:dyDescent="0.25">
      <c r="A1726" s="21">
        <v>40907</v>
      </c>
      <c r="B1726" t="s">
        <v>41</v>
      </c>
      <c r="C1726" t="s">
        <v>42</v>
      </c>
      <c r="D1726">
        <v>74071000</v>
      </c>
      <c r="E1726">
        <v>70350000</v>
      </c>
      <c r="F1726">
        <v>5.2892700000000001</v>
      </c>
      <c r="G1726">
        <v>3721000</v>
      </c>
    </row>
    <row r="1727" spans="1:7" x14ac:dyDescent="0.25">
      <c r="A1727" s="21">
        <v>40906</v>
      </c>
      <c r="B1727" t="s">
        <v>41</v>
      </c>
      <c r="C1727" t="s">
        <v>42</v>
      </c>
      <c r="D1727">
        <v>70349000</v>
      </c>
      <c r="E1727">
        <v>74192000</v>
      </c>
      <c r="F1727">
        <v>-5.1798000000000002</v>
      </c>
      <c r="G1727">
        <v>-3843000</v>
      </c>
    </row>
    <row r="1728" spans="1:7" x14ac:dyDescent="0.25">
      <c r="A1728" s="21">
        <v>40905</v>
      </c>
      <c r="B1728" t="s">
        <v>41</v>
      </c>
      <c r="C1728" t="s">
        <v>42</v>
      </c>
      <c r="D1728">
        <v>74192000</v>
      </c>
      <c r="E1728">
        <v>67989000</v>
      </c>
      <c r="F1728">
        <v>9.1235300000000006</v>
      </c>
      <c r="G1728">
        <v>6203000</v>
      </c>
    </row>
    <row r="1729" spans="1:7" x14ac:dyDescent="0.25">
      <c r="A1729" s="21">
        <v>40904</v>
      </c>
      <c r="B1729" t="s">
        <v>41</v>
      </c>
      <c r="C1729" t="s">
        <v>42</v>
      </c>
      <c r="D1729">
        <v>67989000</v>
      </c>
      <c r="E1729">
        <v>69296000</v>
      </c>
      <c r="F1729">
        <v>-1.88611</v>
      </c>
      <c r="G1729">
        <v>-1307000</v>
      </c>
    </row>
    <row r="1730" spans="1:7" x14ac:dyDescent="0.25">
      <c r="A1730" s="21">
        <v>40900</v>
      </c>
      <c r="B1730" t="s">
        <v>41</v>
      </c>
      <c r="C1730" t="s">
        <v>42</v>
      </c>
      <c r="D1730">
        <v>69296000</v>
      </c>
      <c r="E1730">
        <v>66276000</v>
      </c>
      <c r="F1730">
        <v>4.5567000000000002</v>
      </c>
      <c r="G1730">
        <v>3020000</v>
      </c>
    </row>
    <row r="1731" spans="1:7" x14ac:dyDescent="0.25">
      <c r="A1731" s="21">
        <v>40899</v>
      </c>
      <c r="B1731" t="s">
        <v>41</v>
      </c>
      <c r="C1731" t="s">
        <v>42</v>
      </c>
      <c r="D1731">
        <v>66277000</v>
      </c>
      <c r="E1731">
        <v>63220000</v>
      </c>
      <c r="F1731">
        <v>4.8354999999999997</v>
      </c>
      <c r="G1731">
        <v>3057000</v>
      </c>
    </row>
    <row r="1732" spans="1:7" x14ac:dyDescent="0.25">
      <c r="A1732" s="21">
        <v>40898</v>
      </c>
      <c r="B1732" t="s">
        <v>41</v>
      </c>
      <c r="C1732" t="s">
        <v>42</v>
      </c>
      <c r="D1732">
        <v>63220000</v>
      </c>
      <c r="E1732">
        <v>74822000</v>
      </c>
      <c r="F1732">
        <v>-15.506130000000001</v>
      </c>
      <c r="G1732">
        <v>-11602000</v>
      </c>
    </row>
    <row r="1733" spans="1:7" x14ac:dyDescent="0.25">
      <c r="A1733" s="21">
        <v>40897</v>
      </c>
      <c r="B1733" t="s">
        <v>41</v>
      </c>
      <c r="C1733" t="s">
        <v>42</v>
      </c>
      <c r="D1733">
        <v>74821000</v>
      </c>
      <c r="E1733">
        <v>85755000</v>
      </c>
      <c r="F1733">
        <v>-12.75028</v>
      </c>
      <c r="G1733">
        <v>-10934000</v>
      </c>
    </row>
    <row r="1734" spans="1:7" x14ac:dyDescent="0.25">
      <c r="A1734" s="21">
        <v>40896</v>
      </c>
      <c r="B1734" t="s">
        <v>41</v>
      </c>
      <c r="C1734" t="s">
        <v>42</v>
      </c>
      <c r="D1734">
        <v>85755000</v>
      </c>
      <c r="E1734">
        <v>88883000</v>
      </c>
      <c r="F1734">
        <v>-3.5192299999999999</v>
      </c>
      <c r="G1734">
        <v>-3128000</v>
      </c>
    </row>
    <row r="1735" spans="1:7" x14ac:dyDescent="0.25">
      <c r="A1735" s="21">
        <v>40893</v>
      </c>
      <c r="B1735" t="s">
        <v>41</v>
      </c>
      <c r="C1735" t="s">
        <v>42</v>
      </c>
      <c r="D1735">
        <v>88883000</v>
      </c>
      <c r="E1735">
        <v>89373000</v>
      </c>
      <c r="F1735">
        <v>-0.54825999999999997</v>
      </c>
      <c r="G1735">
        <v>-490000</v>
      </c>
    </row>
    <row r="1736" spans="1:7" x14ac:dyDescent="0.25">
      <c r="A1736" s="21">
        <v>40892</v>
      </c>
      <c r="B1736" t="s">
        <v>41</v>
      </c>
      <c r="C1736" t="s">
        <v>42</v>
      </c>
      <c r="D1736">
        <v>89374000</v>
      </c>
      <c r="E1736">
        <v>96758000</v>
      </c>
      <c r="F1736">
        <v>-7.6314099999999998</v>
      </c>
      <c r="G1736">
        <v>-7384000</v>
      </c>
    </row>
    <row r="1737" spans="1:7" x14ac:dyDescent="0.25">
      <c r="A1737" s="21">
        <v>40891</v>
      </c>
      <c r="B1737" t="s">
        <v>41</v>
      </c>
      <c r="C1737" t="s">
        <v>42</v>
      </c>
      <c r="D1737">
        <v>96757000</v>
      </c>
      <c r="E1737">
        <v>95733000</v>
      </c>
      <c r="F1737">
        <v>1.0696399999999999</v>
      </c>
      <c r="G1737">
        <v>1024000</v>
      </c>
    </row>
    <row r="1738" spans="1:7" x14ac:dyDescent="0.25">
      <c r="A1738" s="21">
        <v>40890</v>
      </c>
      <c r="B1738" t="s">
        <v>41</v>
      </c>
      <c r="C1738" t="s">
        <v>42</v>
      </c>
      <c r="D1738">
        <v>95733000</v>
      </c>
      <c r="E1738">
        <v>97592000</v>
      </c>
      <c r="F1738">
        <v>-1.9048700000000001</v>
      </c>
      <c r="G1738">
        <v>-1859000</v>
      </c>
    </row>
    <row r="1739" spans="1:7" x14ac:dyDescent="0.25">
      <c r="A1739" s="21">
        <v>40889</v>
      </c>
      <c r="B1739" t="s">
        <v>41</v>
      </c>
      <c r="C1739" t="s">
        <v>42</v>
      </c>
      <c r="D1739">
        <v>97592000</v>
      </c>
      <c r="E1739">
        <v>94300000</v>
      </c>
      <c r="F1739">
        <v>3.49099</v>
      </c>
      <c r="G1739">
        <v>3292000</v>
      </c>
    </row>
    <row r="1740" spans="1:7" x14ac:dyDescent="0.25">
      <c r="A1740" s="21">
        <v>40886</v>
      </c>
      <c r="B1740" t="s">
        <v>41</v>
      </c>
      <c r="C1740" t="s">
        <v>42</v>
      </c>
      <c r="D1740">
        <v>94300000</v>
      </c>
      <c r="E1740">
        <v>113657000</v>
      </c>
      <c r="F1740">
        <v>-17.03107</v>
      </c>
      <c r="G1740">
        <v>-19357000</v>
      </c>
    </row>
    <row r="1741" spans="1:7" x14ac:dyDescent="0.25">
      <c r="A1741" s="21">
        <v>40885</v>
      </c>
      <c r="B1741" t="s">
        <v>41</v>
      </c>
      <c r="C1741" t="s">
        <v>42</v>
      </c>
      <c r="D1741">
        <v>113656000</v>
      </c>
      <c r="E1741">
        <v>103188000</v>
      </c>
      <c r="F1741">
        <v>10.144590000000001</v>
      </c>
      <c r="G1741">
        <v>10468000</v>
      </c>
    </row>
    <row r="1742" spans="1:7" x14ac:dyDescent="0.25">
      <c r="A1742" s="21">
        <v>40884</v>
      </c>
      <c r="B1742" t="s">
        <v>41</v>
      </c>
      <c r="C1742" t="s">
        <v>42</v>
      </c>
      <c r="D1742">
        <v>103188000</v>
      </c>
      <c r="E1742">
        <v>99200000</v>
      </c>
      <c r="F1742">
        <v>4.0201599999999997</v>
      </c>
      <c r="G1742">
        <v>3988000</v>
      </c>
    </row>
    <row r="1743" spans="1:7" x14ac:dyDescent="0.25">
      <c r="A1743" s="21">
        <v>40883</v>
      </c>
      <c r="B1743" t="s">
        <v>41</v>
      </c>
      <c r="C1743" t="s">
        <v>42</v>
      </c>
      <c r="D1743">
        <v>99200000</v>
      </c>
      <c r="E1743">
        <v>97384000</v>
      </c>
      <c r="F1743">
        <v>1.8647800000000001</v>
      </c>
      <c r="G1743">
        <v>1816000</v>
      </c>
    </row>
    <row r="1744" spans="1:7" x14ac:dyDescent="0.25">
      <c r="A1744" s="21">
        <v>40882</v>
      </c>
      <c r="B1744" t="s">
        <v>41</v>
      </c>
      <c r="C1744" t="s">
        <v>42</v>
      </c>
      <c r="D1744">
        <v>97384000</v>
      </c>
      <c r="E1744">
        <v>98079000</v>
      </c>
      <c r="F1744">
        <v>-0.70860999999999996</v>
      </c>
      <c r="G1744">
        <v>-695000</v>
      </c>
    </row>
    <row r="1745" spans="1:7" x14ac:dyDescent="0.25">
      <c r="A1745" s="21">
        <v>40879</v>
      </c>
      <c r="B1745" t="s">
        <v>41</v>
      </c>
      <c r="C1745" t="s">
        <v>42</v>
      </c>
      <c r="D1745">
        <v>98079000</v>
      </c>
      <c r="E1745">
        <v>99308000</v>
      </c>
      <c r="F1745">
        <v>-1.23756</v>
      </c>
      <c r="G1745">
        <v>-1229000</v>
      </c>
    </row>
    <row r="1746" spans="1:7" x14ac:dyDescent="0.25">
      <c r="A1746" s="21">
        <v>40878</v>
      </c>
      <c r="B1746" t="s">
        <v>41</v>
      </c>
      <c r="C1746" t="s">
        <v>42</v>
      </c>
      <c r="D1746">
        <v>99308000</v>
      </c>
      <c r="E1746">
        <v>103309000</v>
      </c>
      <c r="F1746">
        <v>-3.8728500000000001</v>
      </c>
      <c r="G1746">
        <v>-4001000</v>
      </c>
    </row>
    <row r="1747" spans="1:7" x14ac:dyDescent="0.25">
      <c r="A1747" s="21">
        <v>40877</v>
      </c>
      <c r="B1747" t="s">
        <v>41</v>
      </c>
      <c r="C1747" t="s">
        <v>42</v>
      </c>
      <c r="D1747">
        <v>103309000</v>
      </c>
      <c r="E1747">
        <v>124604000</v>
      </c>
      <c r="F1747">
        <v>-17.090140000000002</v>
      </c>
      <c r="G1747">
        <v>-21295000</v>
      </c>
    </row>
    <row r="1748" spans="1:7" x14ac:dyDescent="0.25">
      <c r="A1748" s="21">
        <v>40876</v>
      </c>
      <c r="B1748" t="s">
        <v>41</v>
      </c>
      <c r="C1748" t="s">
        <v>42</v>
      </c>
      <c r="D1748">
        <v>124604000</v>
      </c>
      <c r="E1748">
        <v>129415000</v>
      </c>
      <c r="F1748">
        <v>-3.7174999999999998</v>
      </c>
      <c r="G1748">
        <v>-4811000</v>
      </c>
    </row>
    <row r="1749" spans="1:7" x14ac:dyDescent="0.25">
      <c r="A1749" s="21">
        <v>40875</v>
      </c>
      <c r="B1749" t="s">
        <v>41</v>
      </c>
      <c r="C1749" t="s">
        <v>42</v>
      </c>
      <c r="D1749">
        <v>129416000</v>
      </c>
      <c r="E1749">
        <v>149418000</v>
      </c>
      <c r="F1749">
        <v>-13.386609999999999</v>
      </c>
      <c r="G1749">
        <v>-20002000</v>
      </c>
    </row>
    <row r="1750" spans="1:7" x14ac:dyDescent="0.25">
      <c r="A1750" s="21">
        <v>40872</v>
      </c>
      <c r="B1750" t="s">
        <v>41</v>
      </c>
      <c r="C1750" t="s">
        <v>42</v>
      </c>
      <c r="D1750">
        <v>149418000</v>
      </c>
      <c r="E1750">
        <v>142636000</v>
      </c>
      <c r="F1750">
        <v>4.7547600000000001</v>
      </c>
      <c r="G1750">
        <v>6782000</v>
      </c>
    </row>
    <row r="1751" spans="1:7" x14ac:dyDescent="0.25">
      <c r="A1751" s="21">
        <v>40870</v>
      </c>
      <c r="B1751" t="s">
        <v>41</v>
      </c>
      <c r="C1751" t="s">
        <v>42</v>
      </c>
      <c r="D1751">
        <v>142636000</v>
      </c>
      <c r="E1751">
        <v>132279000</v>
      </c>
      <c r="F1751">
        <v>7.8296599999999996</v>
      </c>
      <c r="G1751">
        <v>10357000</v>
      </c>
    </row>
    <row r="1752" spans="1:7" x14ac:dyDescent="0.25">
      <c r="A1752" s="21">
        <v>40869</v>
      </c>
      <c r="B1752" t="s">
        <v>41</v>
      </c>
      <c r="C1752" t="s">
        <v>42</v>
      </c>
      <c r="D1752">
        <v>132280000</v>
      </c>
      <c r="E1752">
        <v>137481000</v>
      </c>
      <c r="F1752">
        <v>-3.7830699999999999</v>
      </c>
      <c r="G1752">
        <v>-5201000</v>
      </c>
    </row>
    <row r="1753" spans="1:7" x14ac:dyDescent="0.25">
      <c r="A1753" s="21">
        <v>40868</v>
      </c>
      <c r="B1753" t="s">
        <v>41</v>
      </c>
      <c r="C1753" t="s">
        <v>42</v>
      </c>
      <c r="D1753">
        <v>137481000</v>
      </c>
      <c r="E1753">
        <v>132631000</v>
      </c>
      <c r="F1753">
        <v>3.6567599999999998</v>
      </c>
      <c r="G1753">
        <v>4850000</v>
      </c>
    </row>
    <row r="1754" spans="1:7" x14ac:dyDescent="0.25">
      <c r="A1754" s="21">
        <v>40865</v>
      </c>
      <c r="B1754" t="s">
        <v>41</v>
      </c>
      <c r="C1754" t="s">
        <v>42</v>
      </c>
      <c r="D1754">
        <v>132631000</v>
      </c>
      <c r="E1754">
        <v>144230000</v>
      </c>
      <c r="F1754">
        <v>-8.0420200000000008</v>
      </c>
      <c r="G1754">
        <v>-11599000</v>
      </c>
    </row>
    <row r="1755" spans="1:7" x14ac:dyDescent="0.25">
      <c r="A1755" s="21">
        <v>40864</v>
      </c>
      <c r="B1755" t="s">
        <v>41</v>
      </c>
      <c r="C1755" t="s">
        <v>42</v>
      </c>
      <c r="D1755">
        <v>144229000</v>
      </c>
      <c r="E1755">
        <v>135177000</v>
      </c>
      <c r="F1755">
        <v>6.6964100000000002</v>
      </c>
      <c r="G1755">
        <v>9052000</v>
      </c>
    </row>
    <row r="1756" spans="1:7" x14ac:dyDescent="0.25">
      <c r="A1756" s="21">
        <v>40863</v>
      </c>
      <c r="B1756" t="s">
        <v>41</v>
      </c>
      <c r="C1756" t="s">
        <v>42</v>
      </c>
      <c r="D1756">
        <v>135177000</v>
      </c>
      <c r="E1756">
        <v>119863000</v>
      </c>
      <c r="F1756">
        <v>12.776249999999999</v>
      </c>
      <c r="G1756">
        <v>15314000</v>
      </c>
    </row>
    <row r="1757" spans="1:7" x14ac:dyDescent="0.25">
      <c r="A1757" s="21">
        <v>40862</v>
      </c>
      <c r="B1757" t="s">
        <v>41</v>
      </c>
      <c r="C1757" t="s">
        <v>42</v>
      </c>
      <c r="D1757">
        <v>119863000</v>
      </c>
      <c r="E1757">
        <v>120251000</v>
      </c>
      <c r="F1757">
        <v>-0.32266</v>
      </c>
      <c r="G1757">
        <v>-388000</v>
      </c>
    </row>
    <row r="1758" spans="1:7" x14ac:dyDescent="0.25">
      <c r="A1758" s="21">
        <v>40861</v>
      </c>
      <c r="B1758" t="s">
        <v>41</v>
      </c>
      <c r="C1758" t="s">
        <v>42</v>
      </c>
      <c r="D1758">
        <v>120250000</v>
      </c>
      <c r="E1758">
        <v>115986000</v>
      </c>
      <c r="F1758">
        <v>3.67631</v>
      </c>
      <c r="G1758">
        <v>4264000</v>
      </c>
    </row>
    <row r="1759" spans="1:7" x14ac:dyDescent="0.25">
      <c r="A1759" s="21">
        <v>40858</v>
      </c>
      <c r="B1759" t="s">
        <v>41</v>
      </c>
      <c r="C1759" t="s">
        <v>42</v>
      </c>
      <c r="D1759">
        <v>115987000</v>
      </c>
      <c r="E1759">
        <v>127340000</v>
      </c>
      <c r="F1759">
        <v>-8.9154999999999998</v>
      </c>
      <c r="G1759">
        <v>-11353000</v>
      </c>
    </row>
    <row r="1760" spans="1:7" x14ac:dyDescent="0.25">
      <c r="A1760" s="21">
        <v>40857</v>
      </c>
      <c r="B1760" t="s">
        <v>41</v>
      </c>
      <c r="C1760" t="s">
        <v>42</v>
      </c>
      <c r="D1760">
        <v>127339000</v>
      </c>
      <c r="E1760">
        <v>145940000</v>
      </c>
      <c r="F1760">
        <v>-12.745649999999999</v>
      </c>
      <c r="G1760">
        <v>-18601000</v>
      </c>
    </row>
    <row r="1761" spans="1:7" x14ac:dyDescent="0.25">
      <c r="A1761" s="21">
        <v>40856</v>
      </c>
      <c r="B1761" t="s">
        <v>41</v>
      </c>
      <c r="C1761" t="s">
        <v>42</v>
      </c>
      <c r="D1761">
        <v>145940000</v>
      </c>
      <c r="E1761">
        <v>104138000</v>
      </c>
      <c r="F1761">
        <v>40.140970000000003</v>
      </c>
      <c r="G1761">
        <v>41802000</v>
      </c>
    </row>
    <row r="1762" spans="1:7" x14ac:dyDescent="0.25">
      <c r="A1762" s="21">
        <v>40855</v>
      </c>
      <c r="B1762" t="s">
        <v>41</v>
      </c>
      <c r="C1762" t="s">
        <v>42</v>
      </c>
      <c r="D1762">
        <v>104138000</v>
      </c>
      <c r="E1762">
        <v>116871000</v>
      </c>
      <c r="F1762">
        <v>-10.894920000000001</v>
      </c>
      <c r="G1762">
        <v>-12733000</v>
      </c>
    </row>
    <row r="1763" spans="1:7" x14ac:dyDescent="0.25">
      <c r="A1763" s="21">
        <v>40854</v>
      </c>
      <c r="B1763" t="s">
        <v>41</v>
      </c>
      <c r="C1763" t="s">
        <v>42</v>
      </c>
      <c r="D1763">
        <v>116872000</v>
      </c>
      <c r="E1763">
        <v>118174000</v>
      </c>
      <c r="F1763">
        <v>-1.1017699999999999</v>
      </c>
      <c r="G1763">
        <v>-1302000</v>
      </c>
    </row>
    <row r="1764" spans="1:7" x14ac:dyDescent="0.25">
      <c r="A1764" s="21">
        <v>40851</v>
      </c>
      <c r="B1764" t="s">
        <v>41</v>
      </c>
      <c r="C1764" t="s">
        <v>42</v>
      </c>
      <c r="D1764">
        <v>118174000</v>
      </c>
      <c r="E1764">
        <v>114125000</v>
      </c>
      <c r="F1764">
        <v>3.54786</v>
      </c>
      <c r="G1764">
        <v>4049000</v>
      </c>
    </row>
    <row r="1765" spans="1:7" x14ac:dyDescent="0.25">
      <c r="A1765" s="21">
        <v>40850</v>
      </c>
      <c r="B1765" t="s">
        <v>41</v>
      </c>
      <c r="C1765" t="s">
        <v>42</v>
      </c>
      <c r="D1765">
        <v>114124000</v>
      </c>
      <c r="E1765">
        <v>125532000</v>
      </c>
      <c r="F1765">
        <v>-9.0877199999999991</v>
      </c>
      <c r="G1765">
        <v>-11408000</v>
      </c>
    </row>
    <row r="1766" spans="1:7" x14ac:dyDescent="0.25">
      <c r="A1766" s="21">
        <v>40849</v>
      </c>
      <c r="B1766" t="s">
        <v>41</v>
      </c>
      <c r="C1766" t="s">
        <v>42</v>
      </c>
      <c r="D1766">
        <v>125533000</v>
      </c>
      <c r="E1766">
        <v>134091000</v>
      </c>
      <c r="F1766">
        <v>-6.3822299999999998</v>
      </c>
      <c r="G1766">
        <v>-8558000</v>
      </c>
    </row>
    <row r="1767" spans="1:7" x14ac:dyDescent="0.25">
      <c r="A1767" s="21">
        <v>40848</v>
      </c>
      <c r="B1767" t="s">
        <v>41</v>
      </c>
      <c r="C1767" t="s">
        <v>42</v>
      </c>
      <c r="D1767">
        <v>134090000</v>
      </c>
      <c r="E1767">
        <v>107765000</v>
      </c>
      <c r="F1767">
        <v>24.428149999999999</v>
      </c>
      <c r="G1767">
        <v>26325000</v>
      </c>
    </row>
    <row r="1768" spans="1:7" x14ac:dyDescent="0.25">
      <c r="A1768" s="21">
        <v>40847</v>
      </c>
      <c r="B1768" t="s">
        <v>41</v>
      </c>
      <c r="C1768" t="s">
        <v>42</v>
      </c>
      <c r="D1768">
        <v>107765000</v>
      </c>
      <c r="E1768">
        <v>86027000</v>
      </c>
      <c r="F1768">
        <v>25.268809999999998</v>
      </c>
      <c r="G1768">
        <v>21738000</v>
      </c>
    </row>
    <row r="1769" spans="1:7" x14ac:dyDescent="0.25">
      <c r="A1769" s="21">
        <v>40844</v>
      </c>
      <c r="B1769" t="s">
        <v>41</v>
      </c>
      <c r="C1769" t="s">
        <v>42</v>
      </c>
      <c r="D1769">
        <v>86027000</v>
      </c>
      <c r="E1769">
        <v>86520000</v>
      </c>
      <c r="F1769">
        <v>-0.56981000000000004</v>
      </c>
      <c r="G1769">
        <v>-493000</v>
      </c>
    </row>
    <row r="1770" spans="1:7" x14ac:dyDescent="0.25">
      <c r="A1770" s="21">
        <v>40843</v>
      </c>
      <c r="B1770" t="s">
        <v>41</v>
      </c>
      <c r="C1770" t="s">
        <v>42</v>
      </c>
      <c r="D1770">
        <v>86521000</v>
      </c>
      <c r="E1770">
        <v>118251000</v>
      </c>
      <c r="F1770">
        <v>-26.832750000000001</v>
      </c>
      <c r="G1770">
        <v>-31730000</v>
      </c>
    </row>
    <row r="1771" spans="1:7" x14ac:dyDescent="0.25">
      <c r="A1771" s="21">
        <v>40842</v>
      </c>
      <c r="B1771" t="s">
        <v>41</v>
      </c>
      <c r="C1771" t="s">
        <v>42</v>
      </c>
      <c r="D1771">
        <v>118250000</v>
      </c>
      <c r="E1771">
        <v>132296000</v>
      </c>
      <c r="F1771">
        <v>-10.617100000000001</v>
      </c>
      <c r="G1771">
        <v>-14046000</v>
      </c>
    </row>
    <row r="1772" spans="1:7" x14ac:dyDescent="0.25">
      <c r="A1772" s="21">
        <v>40841</v>
      </c>
      <c r="B1772" t="s">
        <v>41</v>
      </c>
      <c r="C1772" t="s">
        <v>42</v>
      </c>
      <c r="D1772">
        <v>132296000</v>
      </c>
      <c r="E1772">
        <v>113866000</v>
      </c>
      <c r="F1772">
        <v>16.185690000000001</v>
      </c>
      <c r="G1772">
        <v>18430000</v>
      </c>
    </row>
    <row r="1773" spans="1:7" x14ac:dyDescent="0.25">
      <c r="A1773" s="21">
        <v>40840</v>
      </c>
      <c r="B1773" t="s">
        <v>41</v>
      </c>
      <c r="C1773" t="s">
        <v>42</v>
      </c>
      <c r="D1773">
        <v>113867000</v>
      </c>
      <c r="E1773">
        <v>128232000</v>
      </c>
      <c r="F1773">
        <v>-11.202349999999999</v>
      </c>
      <c r="G1773">
        <v>-14365000</v>
      </c>
    </row>
    <row r="1774" spans="1:7" x14ac:dyDescent="0.25">
      <c r="A1774" s="21">
        <v>40837</v>
      </c>
      <c r="B1774" t="s">
        <v>41</v>
      </c>
      <c r="C1774" t="s">
        <v>42</v>
      </c>
      <c r="D1774">
        <v>128231000</v>
      </c>
      <c r="E1774">
        <v>149483000</v>
      </c>
      <c r="F1774">
        <v>-14.217000000000001</v>
      </c>
      <c r="G1774">
        <v>-21252000</v>
      </c>
    </row>
    <row r="1775" spans="1:7" x14ac:dyDescent="0.25">
      <c r="A1775" s="21">
        <v>40836</v>
      </c>
      <c r="B1775" t="s">
        <v>41</v>
      </c>
      <c r="C1775" t="s">
        <v>42</v>
      </c>
      <c r="D1775">
        <v>149483000</v>
      </c>
      <c r="E1775">
        <v>147430000</v>
      </c>
      <c r="F1775">
        <v>1.39253</v>
      </c>
      <c r="G1775">
        <v>2053000</v>
      </c>
    </row>
    <row r="1776" spans="1:7" x14ac:dyDescent="0.25">
      <c r="A1776" s="21">
        <v>40835</v>
      </c>
      <c r="B1776" t="s">
        <v>41</v>
      </c>
      <c r="C1776" t="s">
        <v>42</v>
      </c>
      <c r="D1776">
        <v>147431000</v>
      </c>
      <c r="E1776">
        <v>124553000</v>
      </c>
      <c r="F1776">
        <v>18.368079999999999</v>
      </c>
      <c r="G1776">
        <v>22878000</v>
      </c>
    </row>
    <row r="1777" spans="1:7" x14ac:dyDescent="0.25">
      <c r="A1777" s="21">
        <v>40834</v>
      </c>
      <c r="B1777" t="s">
        <v>41</v>
      </c>
      <c r="C1777" t="s">
        <v>42</v>
      </c>
      <c r="D1777">
        <v>124553000</v>
      </c>
      <c r="E1777">
        <v>141332000</v>
      </c>
      <c r="F1777">
        <v>-11.87205</v>
      </c>
      <c r="G1777">
        <v>-16779000</v>
      </c>
    </row>
    <row r="1778" spans="1:7" x14ac:dyDescent="0.25">
      <c r="A1778" s="21">
        <v>40833</v>
      </c>
      <c r="B1778" t="s">
        <v>41</v>
      </c>
      <c r="C1778" t="s">
        <v>42</v>
      </c>
      <c r="D1778">
        <v>141332000</v>
      </c>
      <c r="E1778">
        <v>113058000</v>
      </c>
      <c r="F1778">
        <v>25.008400000000002</v>
      </c>
      <c r="G1778">
        <v>28274000</v>
      </c>
    </row>
    <row r="1779" spans="1:7" x14ac:dyDescent="0.25">
      <c r="A1779" s="21">
        <v>40830</v>
      </c>
      <c r="B1779" t="s">
        <v>41</v>
      </c>
      <c r="C1779" t="s">
        <v>42</v>
      </c>
      <c r="D1779">
        <v>113057000</v>
      </c>
      <c r="E1779">
        <v>128869000</v>
      </c>
      <c r="F1779">
        <v>-12.269819999999999</v>
      </c>
      <c r="G1779">
        <v>-15812000</v>
      </c>
    </row>
    <row r="1780" spans="1:7" x14ac:dyDescent="0.25">
      <c r="A1780" s="21">
        <v>40829</v>
      </c>
      <c r="B1780" t="s">
        <v>41</v>
      </c>
      <c r="C1780" t="s">
        <v>42</v>
      </c>
      <c r="D1780">
        <v>128870000</v>
      </c>
      <c r="E1780">
        <v>130753000</v>
      </c>
      <c r="F1780">
        <v>-1.4401200000000001</v>
      </c>
      <c r="G1780">
        <v>-1883000</v>
      </c>
    </row>
    <row r="1781" spans="1:7" x14ac:dyDescent="0.25">
      <c r="A1781" s="21">
        <v>40828</v>
      </c>
      <c r="B1781" t="s">
        <v>41</v>
      </c>
      <c r="C1781" t="s">
        <v>42</v>
      </c>
      <c r="D1781">
        <v>130753000</v>
      </c>
      <c r="E1781">
        <v>149445000</v>
      </c>
      <c r="F1781">
        <v>-12.50761</v>
      </c>
      <c r="G1781">
        <v>-18692000</v>
      </c>
    </row>
    <row r="1782" spans="1:7" x14ac:dyDescent="0.25">
      <c r="A1782" s="21">
        <v>40827</v>
      </c>
      <c r="B1782" t="s">
        <v>41</v>
      </c>
      <c r="C1782" t="s">
        <v>42</v>
      </c>
      <c r="D1782">
        <v>149445000</v>
      </c>
      <c r="E1782">
        <v>150951000</v>
      </c>
      <c r="F1782">
        <v>-0.99766999999999995</v>
      </c>
      <c r="G1782">
        <v>-1506000</v>
      </c>
    </row>
    <row r="1783" spans="1:7" x14ac:dyDescent="0.25">
      <c r="A1783" s="21">
        <v>40826</v>
      </c>
      <c r="B1783" t="s">
        <v>41</v>
      </c>
      <c r="C1783" t="s">
        <v>42</v>
      </c>
      <c r="D1783">
        <v>150951000</v>
      </c>
      <c r="E1783">
        <v>176284000</v>
      </c>
      <c r="F1783">
        <v>-14.370559999999999</v>
      </c>
      <c r="G1783">
        <v>-25333000</v>
      </c>
    </row>
    <row r="1784" spans="1:7" x14ac:dyDescent="0.25">
      <c r="A1784" s="21">
        <v>40823</v>
      </c>
      <c r="B1784" t="s">
        <v>41</v>
      </c>
      <c r="C1784" t="s">
        <v>42</v>
      </c>
      <c r="D1784">
        <v>176284000</v>
      </c>
      <c r="E1784">
        <v>175667000</v>
      </c>
      <c r="F1784">
        <v>0.35122999999999999</v>
      </c>
      <c r="G1784">
        <v>617000</v>
      </c>
    </row>
    <row r="1785" spans="1:7" x14ac:dyDescent="0.25">
      <c r="A1785" s="21">
        <v>40822</v>
      </c>
      <c r="B1785" t="s">
        <v>41</v>
      </c>
      <c r="C1785" t="s">
        <v>42</v>
      </c>
      <c r="D1785">
        <v>175666000</v>
      </c>
      <c r="E1785">
        <v>180478000</v>
      </c>
      <c r="F1785">
        <v>-2.6662499999999998</v>
      </c>
      <c r="G1785">
        <v>-4812000</v>
      </c>
    </row>
    <row r="1786" spans="1:7" x14ac:dyDescent="0.25">
      <c r="A1786" s="21">
        <v>40821</v>
      </c>
      <c r="B1786" t="s">
        <v>41</v>
      </c>
      <c r="C1786" t="s">
        <v>42</v>
      </c>
      <c r="D1786">
        <v>180478000</v>
      </c>
      <c r="E1786">
        <v>201665000</v>
      </c>
      <c r="F1786">
        <v>-10.50604</v>
      </c>
      <c r="G1786">
        <v>-21187000</v>
      </c>
    </row>
    <row r="1787" spans="1:7" x14ac:dyDescent="0.25">
      <c r="A1787" s="21">
        <v>40820</v>
      </c>
      <c r="B1787" t="s">
        <v>41</v>
      </c>
      <c r="C1787" t="s">
        <v>42</v>
      </c>
      <c r="D1787">
        <v>201665000</v>
      </c>
      <c r="E1787">
        <v>240000000</v>
      </c>
      <c r="F1787">
        <v>-15.97292</v>
      </c>
      <c r="G1787">
        <v>-38335000</v>
      </c>
    </row>
    <row r="1788" spans="1:7" x14ac:dyDescent="0.25">
      <c r="A1788" s="21">
        <v>40819</v>
      </c>
      <c r="B1788" t="s">
        <v>41</v>
      </c>
      <c r="C1788" t="s">
        <v>42</v>
      </c>
      <c r="D1788">
        <v>240000000</v>
      </c>
      <c r="E1788">
        <v>240000000</v>
      </c>
      <c r="F1788">
        <v>0</v>
      </c>
      <c r="G1788">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K733"/>
  <sheetViews>
    <sheetView topLeftCell="A713" workbookViewId="0">
      <selection activeCell="A583" sqref="A583:G733"/>
    </sheetView>
  </sheetViews>
  <sheetFormatPr defaultRowHeight="15" x14ac:dyDescent="0.25"/>
  <cols>
    <col min="1" max="1" width="10.42578125" customWidth="1"/>
  </cols>
  <sheetData>
    <row r="1" spans="1:11" x14ac:dyDescent="0.25">
      <c r="A1" t="s">
        <v>29</v>
      </c>
      <c r="B1" t="s">
        <v>23</v>
      </c>
      <c r="C1" t="s">
        <v>24</v>
      </c>
      <c r="D1" t="s">
        <v>25</v>
      </c>
      <c r="E1" t="s">
        <v>26</v>
      </c>
      <c r="F1" t="s">
        <v>28</v>
      </c>
      <c r="G1" t="s">
        <v>27</v>
      </c>
      <c r="H1" s="3" t="s">
        <v>55</v>
      </c>
      <c r="I1" s="3"/>
      <c r="J1" s="3"/>
      <c r="K1" s="3"/>
    </row>
    <row r="2" spans="1:11" x14ac:dyDescent="0.25">
      <c r="A2" s="21">
        <v>43159</v>
      </c>
      <c r="B2">
        <v>76.650002000000001</v>
      </c>
      <c r="C2">
        <v>86</v>
      </c>
      <c r="D2">
        <v>76.400002000000001</v>
      </c>
      <c r="E2">
        <v>85.599997999999999</v>
      </c>
      <c r="F2">
        <v>85.599997999999999</v>
      </c>
      <c r="G2">
        <v>9536700</v>
      </c>
    </row>
    <row r="3" spans="1:11" x14ac:dyDescent="0.25">
      <c r="A3" s="21">
        <v>43160</v>
      </c>
      <c r="B3">
        <v>85.650002000000001</v>
      </c>
      <c r="C3">
        <v>100.300003</v>
      </c>
      <c r="D3">
        <v>84.150002000000001</v>
      </c>
      <c r="E3">
        <v>94.199996999999996</v>
      </c>
      <c r="F3">
        <v>94.199996999999996</v>
      </c>
      <c r="G3">
        <v>15661400</v>
      </c>
    </row>
    <row r="4" spans="1:11" x14ac:dyDescent="0.25">
      <c r="A4" s="21">
        <v>43161</v>
      </c>
      <c r="B4">
        <v>101.300003</v>
      </c>
      <c r="C4">
        <v>104.449997</v>
      </c>
      <c r="D4">
        <v>87.5</v>
      </c>
      <c r="E4">
        <v>88.75</v>
      </c>
      <c r="F4">
        <v>88.75</v>
      </c>
      <c r="G4">
        <v>12262200</v>
      </c>
    </row>
    <row r="5" spans="1:11" x14ac:dyDescent="0.25">
      <c r="A5" s="21">
        <v>43164</v>
      </c>
      <c r="B5">
        <v>91.099997999999999</v>
      </c>
      <c r="C5">
        <v>91.300003000000004</v>
      </c>
      <c r="D5">
        <v>81.699996999999996</v>
      </c>
      <c r="E5">
        <v>82.699996999999996</v>
      </c>
      <c r="F5">
        <v>82.699996999999996</v>
      </c>
      <c r="G5">
        <v>6495900</v>
      </c>
    </row>
    <row r="6" spans="1:11" x14ac:dyDescent="0.25">
      <c r="A6" s="21">
        <v>43165</v>
      </c>
      <c r="B6">
        <v>81.699996999999996</v>
      </c>
      <c r="C6">
        <v>88.150002000000001</v>
      </c>
      <c r="D6">
        <v>81.699996999999996</v>
      </c>
      <c r="E6">
        <v>83.599997999999999</v>
      </c>
      <c r="F6">
        <v>83.599997999999999</v>
      </c>
      <c r="G6">
        <v>5897500</v>
      </c>
    </row>
    <row r="7" spans="1:11" x14ac:dyDescent="0.25">
      <c r="A7" s="21">
        <v>43166</v>
      </c>
      <c r="B7">
        <v>88.650002000000001</v>
      </c>
      <c r="C7">
        <v>89.599997999999999</v>
      </c>
      <c r="D7">
        <v>81.550003000000004</v>
      </c>
      <c r="E7">
        <v>82.300003000000004</v>
      </c>
      <c r="F7">
        <v>82.300003000000004</v>
      </c>
      <c r="G7">
        <v>6758600</v>
      </c>
    </row>
    <row r="8" spans="1:11" x14ac:dyDescent="0.25">
      <c r="A8" s="21">
        <v>43167</v>
      </c>
      <c r="B8">
        <v>80.449996999999996</v>
      </c>
      <c r="C8">
        <v>81.800003000000004</v>
      </c>
      <c r="D8">
        <v>77.5</v>
      </c>
      <c r="E8">
        <v>77.699996999999996</v>
      </c>
      <c r="F8">
        <v>77.699996999999996</v>
      </c>
      <c r="G8">
        <v>5298000</v>
      </c>
    </row>
    <row r="9" spans="1:11" x14ac:dyDescent="0.25">
      <c r="A9" s="21">
        <v>43168</v>
      </c>
      <c r="B9">
        <v>75.699996999999996</v>
      </c>
      <c r="C9">
        <v>75.75</v>
      </c>
      <c r="D9">
        <v>68.349997999999999</v>
      </c>
      <c r="E9">
        <v>68.349997999999999</v>
      </c>
      <c r="F9">
        <v>68.349997999999999</v>
      </c>
      <c r="G9">
        <v>5038500</v>
      </c>
    </row>
    <row r="10" spans="1:11" x14ac:dyDescent="0.25">
      <c r="A10" s="21">
        <v>43171</v>
      </c>
      <c r="B10">
        <v>70.099997999999999</v>
      </c>
      <c r="C10">
        <v>73.800003000000004</v>
      </c>
      <c r="D10">
        <v>69.349997999999999</v>
      </c>
      <c r="E10">
        <v>72.650002000000001</v>
      </c>
      <c r="F10">
        <v>72.650002000000001</v>
      </c>
      <c r="G10">
        <v>3448300</v>
      </c>
    </row>
    <row r="11" spans="1:11" x14ac:dyDescent="0.25">
      <c r="A11" s="21">
        <v>43172</v>
      </c>
      <c r="B11">
        <v>70.800003000000004</v>
      </c>
      <c r="C11">
        <v>76.5</v>
      </c>
      <c r="D11">
        <v>69.800003000000004</v>
      </c>
      <c r="E11">
        <v>74.849997999999999</v>
      </c>
      <c r="F11">
        <v>74.849997999999999</v>
      </c>
      <c r="G11">
        <v>6751400</v>
      </c>
    </row>
    <row r="12" spans="1:11" x14ac:dyDescent="0.25">
      <c r="A12" s="21">
        <v>43173</v>
      </c>
      <c r="B12">
        <v>73.050003000000004</v>
      </c>
      <c r="C12">
        <v>79</v>
      </c>
      <c r="D12">
        <v>72.849997999999999</v>
      </c>
      <c r="E12">
        <v>77.25</v>
      </c>
      <c r="F12">
        <v>77.25</v>
      </c>
      <c r="G12">
        <v>7108900</v>
      </c>
    </row>
    <row r="13" spans="1:11" x14ac:dyDescent="0.25">
      <c r="A13" s="21">
        <v>43174</v>
      </c>
      <c r="B13">
        <v>75.699996999999996</v>
      </c>
      <c r="C13">
        <v>78.400002000000001</v>
      </c>
      <c r="D13">
        <v>72.550003000000004</v>
      </c>
      <c r="E13">
        <v>73.699996999999996</v>
      </c>
      <c r="F13">
        <v>73.699996999999996</v>
      </c>
      <c r="G13">
        <v>5292100</v>
      </c>
    </row>
    <row r="14" spans="1:11" x14ac:dyDescent="0.25">
      <c r="A14" s="21">
        <v>43175</v>
      </c>
      <c r="B14">
        <v>72.800003000000004</v>
      </c>
      <c r="C14">
        <v>73.199996999999996</v>
      </c>
      <c r="D14">
        <v>69.25</v>
      </c>
      <c r="E14">
        <v>71.800003000000004</v>
      </c>
      <c r="F14">
        <v>71.800003000000004</v>
      </c>
      <c r="G14">
        <v>4762600</v>
      </c>
    </row>
    <row r="15" spans="1:11" x14ac:dyDescent="0.25">
      <c r="A15" s="21">
        <v>43178</v>
      </c>
      <c r="B15">
        <v>74</v>
      </c>
      <c r="C15">
        <v>87.199996999999996</v>
      </c>
      <c r="D15">
        <v>73.849997999999999</v>
      </c>
      <c r="E15">
        <v>82</v>
      </c>
      <c r="F15">
        <v>82</v>
      </c>
      <c r="G15">
        <v>11747500</v>
      </c>
    </row>
    <row r="16" spans="1:11" x14ac:dyDescent="0.25">
      <c r="A16" s="21">
        <v>43179</v>
      </c>
      <c r="B16">
        <v>80.699996999999996</v>
      </c>
      <c r="C16">
        <v>82.650002000000001</v>
      </c>
      <c r="D16">
        <v>78.550003000000004</v>
      </c>
      <c r="E16">
        <v>79.349997999999999</v>
      </c>
      <c r="F16">
        <v>79.349997999999999</v>
      </c>
      <c r="G16">
        <v>5707600</v>
      </c>
    </row>
    <row r="17" spans="1:7" x14ac:dyDescent="0.25">
      <c r="A17" s="21">
        <v>43180</v>
      </c>
      <c r="B17">
        <v>78.5</v>
      </c>
      <c r="C17">
        <v>79.099997999999999</v>
      </c>
      <c r="D17">
        <v>71.5</v>
      </c>
      <c r="E17">
        <v>77.949996999999996</v>
      </c>
      <c r="F17">
        <v>77.949996999999996</v>
      </c>
      <c r="G17">
        <v>8601200</v>
      </c>
    </row>
    <row r="18" spans="1:7" x14ac:dyDescent="0.25">
      <c r="A18" s="21">
        <v>43181</v>
      </c>
      <c r="B18">
        <v>85.199996999999996</v>
      </c>
      <c r="C18">
        <v>94.599997999999999</v>
      </c>
      <c r="D18">
        <v>81.949996999999996</v>
      </c>
      <c r="E18">
        <v>93.400002000000001</v>
      </c>
      <c r="F18">
        <v>93.400002000000001</v>
      </c>
      <c r="G18">
        <v>15405300</v>
      </c>
    </row>
    <row r="19" spans="1:7" x14ac:dyDescent="0.25">
      <c r="A19" s="21">
        <v>43182</v>
      </c>
      <c r="B19">
        <v>91</v>
      </c>
      <c r="C19">
        <v>101.599998</v>
      </c>
      <c r="D19">
        <v>87.550003000000004</v>
      </c>
      <c r="E19">
        <v>101.199997</v>
      </c>
      <c r="F19">
        <v>101.199997</v>
      </c>
      <c r="G19">
        <v>14937400</v>
      </c>
    </row>
    <row r="20" spans="1:7" x14ac:dyDescent="0.25">
      <c r="A20" s="21">
        <v>43185</v>
      </c>
      <c r="B20">
        <v>90.550003000000004</v>
      </c>
      <c r="C20">
        <v>99.550003000000004</v>
      </c>
      <c r="D20">
        <v>89.599997999999999</v>
      </c>
      <c r="E20">
        <v>89.849997999999999</v>
      </c>
      <c r="F20">
        <v>89.849997999999999</v>
      </c>
      <c r="G20">
        <v>6875000</v>
      </c>
    </row>
    <row r="21" spans="1:7" x14ac:dyDescent="0.25">
      <c r="A21" s="21">
        <v>43186</v>
      </c>
      <c r="B21">
        <v>89.800003000000004</v>
      </c>
      <c r="C21">
        <v>102.800003</v>
      </c>
      <c r="D21">
        <v>89.800003000000004</v>
      </c>
      <c r="E21">
        <v>100.5</v>
      </c>
      <c r="F21">
        <v>100.5</v>
      </c>
      <c r="G21">
        <v>8040100</v>
      </c>
    </row>
    <row r="22" spans="1:7" x14ac:dyDescent="0.25">
      <c r="A22" s="21">
        <v>43187</v>
      </c>
      <c r="B22">
        <v>98.699996999999996</v>
      </c>
      <c r="C22">
        <v>107.900002</v>
      </c>
      <c r="D22">
        <v>97.349997999999999</v>
      </c>
      <c r="E22">
        <v>103.349998</v>
      </c>
      <c r="F22">
        <v>103.349998</v>
      </c>
      <c r="G22">
        <v>13683300</v>
      </c>
    </row>
    <row r="23" spans="1:7" x14ac:dyDescent="0.25">
      <c r="A23" s="21">
        <v>43188</v>
      </c>
      <c r="B23">
        <v>99.800003000000004</v>
      </c>
      <c r="C23">
        <v>101.650002</v>
      </c>
      <c r="D23">
        <v>91.900002000000001</v>
      </c>
      <c r="E23">
        <v>92.650002000000001</v>
      </c>
      <c r="F23">
        <v>92.650002000000001</v>
      </c>
      <c r="G23">
        <v>6292400</v>
      </c>
    </row>
    <row r="24" spans="1:7" x14ac:dyDescent="0.25">
      <c r="A24" s="21">
        <v>43192</v>
      </c>
      <c r="B24">
        <v>96.800003000000004</v>
      </c>
      <c r="C24">
        <v>112</v>
      </c>
      <c r="D24">
        <v>95.349997999999999</v>
      </c>
      <c r="E24">
        <v>105.900002</v>
      </c>
      <c r="F24">
        <v>105.900002</v>
      </c>
      <c r="G24">
        <v>9178400</v>
      </c>
    </row>
    <row r="25" spans="1:7" x14ac:dyDescent="0.25">
      <c r="A25" s="21">
        <v>43193</v>
      </c>
      <c r="B25">
        <v>102.150002</v>
      </c>
      <c r="C25">
        <v>106.5</v>
      </c>
      <c r="D25">
        <v>98.849997999999999</v>
      </c>
      <c r="E25">
        <v>99.25</v>
      </c>
      <c r="F25">
        <v>99.25</v>
      </c>
      <c r="G25">
        <v>8539400</v>
      </c>
    </row>
    <row r="26" spans="1:7" x14ac:dyDescent="0.25">
      <c r="A26" s="21">
        <v>43194</v>
      </c>
      <c r="B26">
        <v>110.599998</v>
      </c>
      <c r="C26">
        <v>110.849998</v>
      </c>
      <c r="D26">
        <v>95.75</v>
      </c>
      <c r="E26">
        <v>96.650002000000001</v>
      </c>
      <c r="F26">
        <v>96.650002000000001</v>
      </c>
      <c r="G26">
        <v>8438800</v>
      </c>
    </row>
    <row r="27" spans="1:7" x14ac:dyDescent="0.25">
      <c r="A27" s="21">
        <v>43195</v>
      </c>
      <c r="B27">
        <v>94.599997999999999</v>
      </c>
      <c r="C27">
        <v>96.550003000000004</v>
      </c>
      <c r="D27">
        <v>90.699996999999996</v>
      </c>
      <c r="E27">
        <v>91.5</v>
      </c>
      <c r="F27">
        <v>91.5</v>
      </c>
      <c r="G27">
        <v>5070600</v>
      </c>
    </row>
    <row r="28" spans="1:7" x14ac:dyDescent="0.25">
      <c r="A28" s="21">
        <v>43196</v>
      </c>
      <c r="B28">
        <v>95.699996999999996</v>
      </c>
      <c r="C28">
        <v>105.699997</v>
      </c>
      <c r="D28">
        <v>92.150002000000001</v>
      </c>
      <c r="E28">
        <v>99.599997999999999</v>
      </c>
      <c r="F28">
        <v>99.599997999999999</v>
      </c>
      <c r="G28">
        <v>9851400</v>
      </c>
    </row>
    <row r="29" spans="1:7" x14ac:dyDescent="0.25">
      <c r="A29" s="21">
        <v>43199</v>
      </c>
      <c r="B29">
        <v>97.300003000000004</v>
      </c>
      <c r="C29">
        <v>100.849998</v>
      </c>
      <c r="D29">
        <v>95.25</v>
      </c>
      <c r="E29">
        <v>100</v>
      </c>
      <c r="F29">
        <v>100</v>
      </c>
      <c r="G29">
        <v>5481500</v>
      </c>
    </row>
    <row r="30" spans="1:7" x14ac:dyDescent="0.25">
      <c r="A30" s="21">
        <v>43200</v>
      </c>
      <c r="B30">
        <v>95.349997999999999</v>
      </c>
      <c r="C30">
        <v>100.099998</v>
      </c>
      <c r="D30">
        <v>94.75</v>
      </c>
      <c r="E30">
        <v>96.099997999999999</v>
      </c>
      <c r="F30">
        <v>96.099997999999999</v>
      </c>
      <c r="G30">
        <v>6512600</v>
      </c>
    </row>
    <row r="31" spans="1:7" x14ac:dyDescent="0.25">
      <c r="A31" s="21">
        <v>43201</v>
      </c>
      <c r="B31">
        <v>99.900002000000001</v>
      </c>
      <c r="C31">
        <v>99.949996999999996</v>
      </c>
      <c r="D31">
        <v>95.599997999999999</v>
      </c>
      <c r="E31">
        <v>97.300003000000004</v>
      </c>
      <c r="F31">
        <v>97.300003000000004</v>
      </c>
      <c r="G31">
        <v>5170000</v>
      </c>
    </row>
    <row r="32" spans="1:7" x14ac:dyDescent="0.25">
      <c r="A32" s="21">
        <v>43202</v>
      </c>
      <c r="B32">
        <v>94.650002000000001</v>
      </c>
      <c r="C32">
        <v>95.150002000000001</v>
      </c>
      <c r="D32">
        <v>90.25</v>
      </c>
      <c r="E32">
        <v>91.300003000000004</v>
      </c>
      <c r="F32">
        <v>91.300003000000004</v>
      </c>
      <c r="G32">
        <v>4681300</v>
      </c>
    </row>
    <row r="33" spans="1:7" x14ac:dyDescent="0.25">
      <c r="A33" s="21">
        <v>43203</v>
      </c>
      <c r="B33">
        <v>87.949996999999996</v>
      </c>
      <c r="C33">
        <v>90.300003000000004</v>
      </c>
      <c r="D33">
        <v>85.400002000000001</v>
      </c>
      <c r="E33">
        <v>86.300003000000004</v>
      </c>
      <c r="F33">
        <v>86.300003000000004</v>
      </c>
      <c r="G33">
        <v>5930400</v>
      </c>
    </row>
    <row r="34" spans="1:7" x14ac:dyDescent="0.25">
      <c r="A34" s="21">
        <v>43206</v>
      </c>
      <c r="B34">
        <v>83.5</v>
      </c>
      <c r="C34">
        <v>83.5</v>
      </c>
      <c r="D34">
        <v>79.099997999999999</v>
      </c>
      <c r="E34">
        <v>79.75</v>
      </c>
      <c r="F34">
        <v>79.75</v>
      </c>
      <c r="G34">
        <v>4120400</v>
      </c>
    </row>
    <row r="35" spans="1:7" x14ac:dyDescent="0.25">
      <c r="A35" s="21">
        <v>43207</v>
      </c>
      <c r="B35">
        <v>77.5</v>
      </c>
      <c r="C35">
        <v>78.300003000000004</v>
      </c>
      <c r="D35">
        <v>70.75</v>
      </c>
      <c r="E35">
        <v>72.550003000000004</v>
      </c>
      <c r="F35">
        <v>72.550003000000004</v>
      </c>
      <c r="G35">
        <v>4228200</v>
      </c>
    </row>
    <row r="36" spans="1:7" x14ac:dyDescent="0.25">
      <c r="A36" s="21">
        <v>43208</v>
      </c>
      <c r="B36">
        <v>74.699996999999996</v>
      </c>
      <c r="C36">
        <v>78.900002000000001</v>
      </c>
      <c r="D36">
        <v>71.849997999999999</v>
      </c>
      <c r="E36">
        <v>72.949996999999996</v>
      </c>
      <c r="F36">
        <v>72.949996999999996</v>
      </c>
      <c r="G36">
        <v>3853300</v>
      </c>
    </row>
    <row r="37" spans="1:7" x14ac:dyDescent="0.25">
      <c r="A37" s="21">
        <v>43209</v>
      </c>
      <c r="B37">
        <v>75.599997999999999</v>
      </c>
      <c r="C37">
        <v>78.400002000000001</v>
      </c>
      <c r="D37">
        <v>73.449996999999996</v>
      </c>
      <c r="E37">
        <v>74.599997999999999</v>
      </c>
      <c r="F37">
        <v>74.599997999999999</v>
      </c>
      <c r="G37">
        <v>5972300</v>
      </c>
    </row>
    <row r="38" spans="1:7" x14ac:dyDescent="0.25">
      <c r="A38" s="21">
        <v>43210</v>
      </c>
      <c r="B38">
        <v>74.349997999999999</v>
      </c>
      <c r="C38">
        <v>79.150002000000001</v>
      </c>
      <c r="D38">
        <v>73.199996999999996</v>
      </c>
      <c r="E38">
        <v>77.900002000000001</v>
      </c>
      <c r="F38">
        <v>77.900002000000001</v>
      </c>
      <c r="G38">
        <v>6430100</v>
      </c>
    </row>
    <row r="39" spans="1:7" x14ac:dyDescent="0.25">
      <c r="A39" s="21">
        <v>43213</v>
      </c>
      <c r="B39">
        <v>76.449996999999996</v>
      </c>
      <c r="C39">
        <v>79.199996999999996</v>
      </c>
      <c r="D39">
        <v>73.849997999999999</v>
      </c>
      <c r="E39">
        <v>76.599997999999999</v>
      </c>
      <c r="F39">
        <v>76.599997999999999</v>
      </c>
      <c r="G39">
        <v>5380300</v>
      </c>
    </row>
    <row r="40" spans="1:7" x14ac:dyDescent="0.25">
      <c r="A40" s="21">
        <v>43214</v>
      </c>
      <c r="B40">
        <v>73.900002000000001</v>
      </c>
      <c r="C40">
        <v>87.099997999999999</v>
      </c>
      <c r="D40">
        <v>72.900002000000001</v>
      </c>
      <c r="E40">
        <v>82.349997999999999</v>
      </c>
      <c r="F40">
        <v>82.349997999999999</v>
      </c>
      <c r="G40">
        <v>10129800</v>
      </c>
    </row>
    <row r="41" spans="1:7" x14ac:dyDescent="0.25">
      <c r="A41" s="21">
        <v>43215</v>
      </c>
      <c r="B41">
        <v>82.900002000000001</v>
      </c>
      <c r="C41">
        <v>87.449996999999996</v>
      </c>
      <c r="D41">
        <v>82.699996999999996</v>
      </c>
      <c r="E41">
        <v>83.550003000000004</v>
      </c>
      <c r="F41">
        <v>83.550003000000004</v>
      </c>
      <c r="G41">
        <v>7896100</v>
      </c>
    </row>
    <row r="42" spans="1:7" x14ac:dyDescent="0.25">
      <c r="A42" s="21">
        <v>43216</v>
      </c>
      <c r="B42">
        <v>80.550003000000004</v>
      </c>
      <c r="C42">
        <v>82</v>
      </c>
      <c r="D42">
        <v>76.300003000000004</v>
      </c>
      <c r="E42">
        <v>77.449996999999996</v>
      </c>
      <c r="F42">
        <v>77.449996999999996</v>
      </c>
      <c r="G42">
        <v>4626400</v>
      </c>
    </row>
    <row r="43" spans="1:7" x14ac:dyDescent="0.25">
      <c r="A43" s="21">
        <v>43217</v>
      </c>
      <c r="B43">
        <v>75.949996999999996</v>
      </c>
      <c r="C43">
        <v>79.550003000000004</v>
      </c>
      <c r="D43">
        <v>74.650002000000001</v>
      </c>
      <c r="E43">
        <v>75.099997999999999</v>
      </c>
      <c r="F43">
        <v>75.099997999999999</v>
      </c>
      <c r="G43">
        <v>4904700</v>
      </c>
    </row>
    <row r="44" spans="1:7" x14ac:dyDescent="0.25">
      <c r="A44" s="21">
        <v>43220</v>
      </c>
      <c r="B44">
        <v>74</v>
      </c>
      <c r="C44">
        <v>76</v>
      </c>
      <c r="D44">
        <v>72</v>
      </c>
      <c r="E44">
        <v>75.400002000000001</v>
      </c>
      <c r="F44">
        <v>75.400002000000001</v>
      </c>
      <c r="G44">
        <v>4282500</v>
      </c>
    </row>
    <row r="45" spans="1:7" x14ac:dyDescent="0.25">
      <c r="A45" s="21">
        <v>43221</v>
      </c>
      <c r="B45">
        <v>76.5</v>
      </c>
      <c r="C45">
        <v>77.75</v>
      </c>
      <c r="D45">
        <v>73.400002000000001</v>
      </c>
      <c r="E45">
        <v>73.75</v>
      </c>
      <c r="F45">
        <v>73.75</v>
      </c>
      <c r="G45">
        <v>4350300</v>
      </c>
    </row>
    <row r="46" spans="1:7" x14ac:dyDescent="0.25">
      <c r="A46" s="21">
        <v>43222</v>
      </c>
      <c r="B46">
        <v>73.400002000000001</v>
      </c>
      <c r="C46">
        <v>73.5</v>
      </c>
      <c r="D46">
        <v>69.75</v>
      </c>
      <c r="E46">
        <v>72.849997999999999</v>
      </c>
      <c r="F46">
        <v>72.849997999999999</v>
      </c>
      <c r="G46">
        <v>4106800</v>
      </c>
    </row>
    <row r="47" spans="1:7" x14ac:dyDescent="0.25">
      <c r="A47" s="21">
        <v>43223</v>
      </c>
      <c r="B47">
        <v>74.900002000000001</v>
      </c>
      <c r="C47">
        <v>81.849997999999999</v>
      </c>
      <c r="D47">
        <v>73.949996999999996</v>
      </c>
      <c r="E47">
        <v>75.050003000000004</v>
      </c>
      <c r="F47">
        <v>75.050003000000004</v>
      </c>
      <c r="G47">
        <v>7779100</v>
      </c>
    </row>
    <row r="48" spans="1:7" x14ac:dyDescent="0.25">
      <c r="A48" s="21">
        <v>43224</v>
      </c>
      <c r="B48">
        <v>76.699996999999996</v>
      </c>
      <c r="C48">
        <v>77.599997999999999</v>
      </c>
      <c r="D48">
        <v>71.050003000000004</v>
      </c>
      <c r="E48">
        <v>71.550003000000004</v>
      </c>
      <c r="F48">
        <v>71.550003000000004</v>
      </c>
      <c r="G48">
        <v>4448600</v>
      </c>
    </row>
    <row r="49" spans="1:7" x14ac:dyDescent="0.25">
      <c r="A49" s="21">
        <v>43227</v>
      </c>
      <c r="B49">
        <v>71</v>
      </c>
      <c r="C49">
        <v>72.099997999999999</v>
      </c>
      <c r="D49">
        <v>69.800003000000004</v>
      </c>
      <c r="E49">
        <v>70.949996999999996</v>
      </c>
      <c r="F49">
        <v>70.949996999999996</v>
      </c>
      <c r="G49">
        <v>3166300</v>
      </c>
    </row>
    <row r="50" spans="1:7" x14ac:dyDescent="0.25">
      <c r="A50" s="21">
        <v>43228</v>
      </c>
      <c r="B50">
        <v>71.650002000000001</v>
      </c>
      <c r="C50">
        <v>72.75</v>
      </c>
      <c r="D50">
        <v>70.25</v>
      </c>
      <c r="E50">
        <v>70.599997999999999</v>
      </c>
      <c r="F50">
        <v>70.599997999999999</v>
      </c>
      <c r="G50">
        <v>4241400</v>
      </c>
    </row>
    <row r="51" spans="1:7" x14ac:dyDescent="0.25">
      <c r="A51" s="21">
        <v>43229</v>
      </c>
      <c r="B51">
        <v>69.650002000000001</v>
      </c>
      <c r="C51">
        <v>70.150002000000001</v>
      </c>
      <c r="D51">
        <v>66.150002000000001</v>
      </c>
      <c r="E51">
        <v>66.300003000000004</v>
      </c>
      <c r="F51">
        <v>66.300003000000004</v>
      </c>
      <c r="G51">
        <v>3639100</v>
      </c>
    </row>
    <row r="52" spans="1:7" x14ac:dyDescent="0.25">
      <c r="A52" s="21">
        <v>43230</v>
      </c>
      <c r="B52">
        <v>65.699996999999996</v>
      </c>
      <c r="C52">
        <v>65.699996999999996</v>
      </c>
      <c r="D52">
        <v>61</v>
      </c>
      <c r="E52">
        <v>61.650002000000001</v>
      </c>
      <c r="F52">
        <v>61.650002000000001</v>
      </c>
      <c r="G52">
        <v>3948100</v>
      </c>
    </row>
    <row r="53" spans="1:7" x14ac:dyDescent="0.25">
      <c r="A53" s="21">
        <v>43231</v>
      </c>
      <c r="B53">
        <v>61.799999</v>
      </c>
      <c r="C53">
        <v>62.75</v>
      </c>
      <c r="D53">
        <v>60.150002000000001</v>
      </c>
      <c r="E53">
        <v>60.150002000000001</v>
      </c>
      <c r="F53">
        <v>60.150002000000001</v>
      </c>
      <c r="G53">
        <v>3223100</v>
      </c>
    </row>
    <row r="54" spans="1:7" x14ac:dyDescent="0.25">
      <c r="A54" s="21">
        <v>43234</v>
      </c>
      <c r="B54">
        <v>59.150002000000001</v>
      </c>
      <c r="C54">
        <v>59.299999</v>
      </c>
      <c r="D54">
        <v>56.849997999999999</v>
      </c>
      <c r="E54">
        <v>57.200001</v>
      </c>
      <c r="F54">
        <v>57.200001</v>
      </c>
      <c r="G54">
        <v>3712400</v>
      </c>
    </row>
    <row r="55" spans="1:7" x14ac:dyDescent="0.25">
      <c r="A55" s="21">
        <v>43235</v>
      </c>
      <c r="B55">
        <v>60.650002000000001</v>
      </c>
      <c r="C55">
        <v>64.599997999999999</v>
      </c>
      <c r="D55">
        <v>60.400002000000001</v>
      </c>
      <c r="E55">
        <v>63.25</v>
      </c>
      <c r="F55">
        <v>63.25</v>
      </c>
      <c r="G55">
        <v>7320500</v>
      </c>
    </row>
    <row r="56" spans="1:7" x14ac:dyDescent="0.25">
      <c r="A56" s="21">
        <v>43236</v>
      </c>
      <c r="B56">
        <v>62</v>
      </c>
      <c r="C56">
        <v>62</v>
      </c>
      <c r="D56">
        <v>59.349997999999999</v>
      </c>
      <c r="E56">
        <v>59.799999</v>
      </c>
      <c r="F56">
        <v>59.799999</v>
      </c>
      <c r="G56">
        <v>3691500</v>
      </c>
    </row>
    <row r="57" spans="1:7" x14ac:dyDescent="0.25">
      <c r="A57" s="21">
        <v>43237</v>
      </c>
      <c r="B57">
        <v>59.549999</v>
      </c>
      <c r="C57">
        <v>60.700001</v>
      </c>
      <c r="D57">
        <v>57.299999</v>
      </c>
      <c r="E57">
        <v>57.700001</v>
      </c>
      <c r="F57">
        <v>57.700001</v>
      </c>
      <c r="G57">
        <v>3653700</v>
      </c>
    </row>
    <row r="58" spans="1:7" x14ac:dyDescent="0.25">
      <c r="A58" s="21">
        <v>43238</v>
      </c>
      <c r="B58">
        <v>58.650002000000001</v>
      </c>
      <c r="C58">
        <v>60.25</v>
      </c>
      <c r="D58">
        <v>57.849997999999999</v>
      </c>
      <c r="E58">
        <v>58.75</v>
      </c>
      <c r="F58">
        <v>58.75</v>
      </c>
      <c r="G58">
        <v>3308300</v>
      </c>
    </row>
    <row r="59" spans="1:7" x14ac:dyDescent="0.25">
      <c r="A59" s="21">
        <v>43241</v>
      </c>
      <c r="B59">
        <v>55.5</v>
      </c>
      <c r="C59">
        <v>56.900002000000001</v>
      </c>
      <c r="D59">
        <v>54.099997999999999</v>
      </c>
      <c r="E59">
        <v>55.950001</v>
      </c>
      <c r="F59">
        <v>55.950001</v>
      </c>
      <c r="G59">
        <v>3427700</v>
      </c>
    </row>
    <row r="60" spans="1:7" x14ac:dyDescent="0.25">
      <c r="A60" s="21">
        <v>43242</v>
      </c>
      <c r="B60">
        <v>55.200001</v>
      </c>
      <c r="C60">
        <v>57.099997999999999</v>
      </c>
      <c r="D60">
        <v>54.849997999999999</v>
      </c>
      <c r="E60">
        <v>56.849997999999999</v>
      </c>
      <c r="F60">
        <v>56.849997999999999</v>
      </c>
      <c r="G60">
        <v>3062500</v>
      </c>
    </row>
    <row r="61" spans="1:7" x14ac:dyDescent="0.25">
      <c r="A61" s="21">
        <v>43243</v>
      </c>
      <c r="B61">
        <v>59.349997999999999</v>
      </c>
      <c r="C61">
        <v>60.650002000000001</v>
      </c>
      <c r="D61">
        <v>55.049999</v>
      </c>
      <c r="E61">
        <v>55.299999</v>
      </c>
      <c r="F61">
        <v>55.299999</v>
      </c>
      <c r="G61">
        <v>4771100</v>
      </c>
    </row>
    <row r="62" spans="1:7" x14ac:dyDescent="0.25">
      <c r="A62" s="21">
        <v>43244</v>
      </c>
      <c r="B62">
        <v>55.650002000000001</v>
      </c>
      <c r="C62">
        <v>59.400002000000001</v>
      </c>
      <c r="D62">
        <v>54.5</v>
      </c>
      <c r="E62">
        <v>54.849997999999999</v>
      </c>
      <c r="F62">
        <v>54.849997999999999</v>
      </c>
      <c r="G62">
        <v>5252300</v>
      </c>
    </row>
    <row r="63" spans="1:7" x14ac:dyDescent="0.25">
      <c r="A63" s="21">
        <v>43245</v>
      </c>
      <c r="B63">
        <v>56.200001</v>
      </c>
      <c r="C63">
        <v>56.75</v>
      </c>
      <c r="D63">
        <v>54.349997999999999</v>
      </c>
      <c r="E63">
        <v>55.900002000000001</v>
      </c>
      <c r="F63">
        <v>55.900002000000001</v>
      </c>
      <c r="G63">
        <v>3527800</v>
      </c>
    </row>
    <row r="64" spans="1:7" x14ac:dyDescent="0.25">
      <c r="A64" s="21">
        <v>43249</v>
      </c>
      <c r="B64">
        <v>59.700001</v>
      </c>
      <c r="C64">
        <v>68.900002000000001</v>
      </c>
      <c r="D64">
        <v>57.900002000000001</v>
      </c>
      <c r="E64">
        <v>66.050003000000004</v>
      </c>
      <c r="F64">
        <v>66.050003000000004</v>
      </c>
      <c r="G64">
        <v>9981400</v>
      </c>
    </row>
    <row r="65" spans="1:7" x14ac:dyDescent="0.25">
      <c r="A65" s="21">
        <v>43250</v>
      </c>
      <c r="B65">
        <v>63.450001</v>
      </c>
      <c r="C65">
        <v>63.75</v>
      </c>
      <c r="D65">
        <v>60.099997999999999</v>
      </c>
      <c r="E65">
        <v>61.25</v>
      </c>
      <c r="F65">
        <v>61.25</v>
      </c>
      <c r="G65">
        <v>4652700</v>
      </c>
    </row>
    <row r="66" spans="1:7" x14ac:dyDescent="0.25">
      <c r="A66" s="21">
        <v>43251</v>
      </c>
      <c r="B66">
        <v>62</v>
      </c>
      <c r="C66">
        <v>64.900002000000001</v>
      </c>
      <c r="D66">
        <v>61</v>
      </c>
      <c r="E66">
        <v>62.549999</v>
      </c>
      <c r="F66">
        <v>62.549999</v>
      </c>
      <c r="G66">
        <v>5173900</v>
      </c>
    </row>
    <row r="67" spans="1:7" x14ac:dyDescent="0.25">
      <c r="A67" s="21">
        <v>43252</v>
      </c>
      <c r="B67">
        <v>58.75</v>
      </c>
      <c r="C67">
        <v>58.950001</v>
      </c>
      <c r="D67">
        <v>57.049999</v>
      </c>
      <c r="E67">
        <v>58.549999</v>
      </c>
      <c r="F67">
        <v>58.549999</v>
      </c>
      <c r="G67">
        <v>3653500</v>
      </c>
    </row>
    <row r="68" spans="1:7" x14ac:dyDescent="0.25">
      <c r="A68" s="21">
        <v>43255</v>
      </c>
      <c r="B68">
        <v>56.599997999999999</v>
      </c>
      <c r="C68">
        <v>56.950001</v>
      </c>
      <c r="D68">
        <v>54.75</v>
      </c>
      <c r="E68">
        <v>54.950001</v>
      </c>
      <c r="F68">
        <v>54.950001</v>
      </c>
      <c r="G68">
        <v>3088300</v>
      </c>
    </row>
    <row r="69" spans="1:7" x14ac:dyDescent="0.25">
      <c r="A69" s="21">
        <v>43256</v>
      </c>
      <c r="B69">
        <v>55.099997999999999</v>
      </c>
      <c r="C69">
        <v>55.900002000000001</v>
      </c>
      <c r="D69">
        <v>53.75</v>
      </c>
      <c r="E69">
        <v>54</v>
      </c>
      <c r="F69">
        <v>54</v>
      </c>
      <c r="G69">
        <v>3247400</v>
      </c>
    </row>
    <row r="70" spans="1:7" x14ac:dyDescent="0.25">
      <c r="A70" s="21">
        <v>43257</v>
      </c>
      <c r="B70">
        <v>53.25</v>
      </c>
      <c r="C70">
        <v>53.650002000000001</v>
      </c>
      <c r="D70">
        <v>50.799999</v>
      </c>
      <c r="E70">
        <v>50.849997999999999</v>
      </c>
      <c r="F70">
        <v>50.849997999999999</v>
      </c>
      <c r="G70">
        <v>3969400</v>
      </c>
    </row>
    <row r="71" spans="1:7" x14ac:dyDescent="0.25">
      <c r="A71" s="21">
        <v>43258</v>
      </c>
      <c r="B71">
        <v>50.5</v>
      </c>
      <c r="C71">
        <v>54.650002000000001</v>
      </c>
      <c r="D71">
        <v>50.400002000000001</v>
      </c>
      <c r="E71">
        <v>51.950001</v>
      </c>
      <c r="F71">
        <v>51.950001</v>
      </c>
      <c r="G71">
        <v>5022800</v>
      </c>
    </row>
    <row r="72" spans="1:7" x14ac:dyDescent="0.25">
      <c r="A72" s="21">
        <v>43259</v>
      </c>
      <c r="B72">
        <v>53.650002000000001</v>
      </c>
      <c r="C72">
        <v>53.849997999999999</v>
      </c>
      <c r="D72">
        <v>51.099997999999999</v>
      </c>
      <c r="E72">
        <v>51.450001</v>
      </c>
      <c r="F72">
        <v>51.450001</v>
      </c>
      <c r="G72">
        <v>3814800</v>
      </c>
    </row>
    <row r="73" spans="1:7" x14ac:dyDescent="0.25">
      <c r="A73" s="21">
        <v>43262</v>
      </c>
      <c r="B73">
        <v>51.650002000000001</v>
      </c>
      <c r="C73">
        <v>51.950001</v>
      </c>
      <c r="D73">
        <v>49.900002000000001</v>
      </c>
      <c r="E73">
        <v>50.25</v>
      </c>
      <c r="F73">
        <v>50.25</v>
      </c>
      <c r="G73">
        <v>3689400</v>
      </c>
    </row>
    <row r="74" spans="1:7" x14ac:dyDescent="0.25">
      <c r="A74" s="21">
        <v>43263</v>
      </c>
      <c r="B74">
        <v>49.799999</v>
      </c>
      <c r="C74">
        <v>51.099997999999999</v>
      </c>
      <c r="D74">
        <v>49.349997999999999</v>
      </c>
      <c r="E74">
        <v>50.150002000000001</v>
      </c>
      <c r="F74">
        <v>50.150002000000001</v>
      </c>
      <c r="G74">
        <v>3588700</v>
      </c>
    </row>
    <row r="75" spans="1:7" x14ac:dyDescent="0.25">
      <c r="A75" s="21">
        <v>43264</v>
      </c>
      <c r="B75">
        <v>49.200001</v>
      </c>
      <c r="C75">
        <v>51.200001</v>
      </c>
      <c r="D75">
        <v>48.849997999999999</v>
      </c>
      <c r="E75">
        <v>51.049999</v>
      </c>
      <c r="F75">
        <v>51.049999</v>
      </c>
      <c r="G75">
        <v>5213700</v>
      </c>
    </row>
    <row r="76" spans="1:7" x14ac:dyDescent="0.25">
      <c r="A76" s="21">
        <v>43265</v>
      </c>
      <c r="B76">
        <v>49</v>
      </c>
      <c r="C76">
        <v>49.700001</v>
      </c>
      <c r="D76">
        <v>47.599997999999999</v>
      </c>
      <c r="E76">
        <v>48.75</v>
      </c>
      <c r="F76">
        <v>48.75</v>
      </c>
      <c r="G76">
        <v>4682000</v>
      </c>
    </row>
    <row r="77" spans="1:7" x14ac:dyDescent="0.25">
      <c r="A77" s="21">
        <v>43266</v>
      </c>
      <c r="B77">
        <v>49.950001</v>
      </c>
      <c r="C77">
        <v>51.25</v>
      </c>
      <c r="D77">
        <v>48.950001</v>
      </c>
      <c r="E77">
        <v>49.25</v>
      </c>
      <c r="F77">
        <v>49.25</v>
      </c>
      <c r="G77">
        <v>5420600</v>
      </c>
    </row>
    <row r="78" spans="1:7" x14ac:dyDescent="0.25">
      <c r="A78" s="21">
        <v>43269</v>
      </c>
      <c r="B78">
        <v>51.450001</v>
      </c>
      <c r="C78">
        <v>52.400002000000001</v>
      </c>
      <c r="D78">
        <v>48.150002000000001</v>
      </c>
      <c r="E78">
        <v>48.299999</v>
      </c>
      <c r="F78">
        <v>48.299999</v>
      </c>
      <c r="G78">
        <v>4627200</v>
      </c>
    </row>
    <row r="79" spans="1:7" x14ac:dyDescent="0.25">
      <c r="A79" s="21">
        <v>43270</v>
      </c>
      <c r="B79">
        <v>53.099997999999999</v>
      </c>
      <c r="C79">
        <v>54.450001</v>
      </c>
      <c r="D79">
        <v>51.049999</v>
      </c>
      <c r="E79">
        <v>51.700001</v>
      </c>
      <c r="F79">
        <v>51.700001</v>
      </c>
      <c r="G79">
        <v>8372600</v>
      </c>
    </row>
    <row r="80" spans="1:7" x14ac:dyDescent="0.25">
      <c r="A80" s="21">
        <v>43271</v>
      </c>
      <c r="B80">
        <v>50.349997999999999</v>
      </c>
      <c r="C80">
        <v>50.450001</v>
      </c>
      <c r="D80">
        <v>49.200001</v>
      </c>
      <c r="E80">
        <v>50.049999</v>
      </c>
      <c r="F80">
        <v>50.049999</v>
      </c>
      <c r="G80">
        <v>3623300</v>
      </c>
    </row>
    <row r="81" spans="1:7" x14ac:dyDescent="0.25">
      <c r="A81" s="21">
        <v>43272</v>
      </c>
      <c r="B81">
        <v>50.5</v>
      </c>
      <c r="C81">
        <v>56.549999</v>
      </c>
      <c r="D81">
        <v>50.450001</v>
      </c>
      <c r="E81">
        <v>54.900002000000001</v>
      </c>
      <c r="F81">
        <v>54.900002000000001</v>
      </c>
      <c r="G81">
        <v>8087700</v>
      </c>
    </row>
    <row r="82" spans="1:7" x14ac:dyDescent="0.25">
      <c r="A82" s="21">
        <v>43273</v>
      </c>
      <c r="B82">
        <v>52.299999</v>
      </c>
      <c r="C82">
        <v>53.599997999999999</v>
      </c>
      <c r="D82">
        <v>51.549999</v>
      </c>
      <c r="E82">
        <v>52.700001</v>
      </c>
      <c r="F82">
        <v>52.700001</v>
      </c>
      <c r="G82">
        <v>4181100</v>
      </c>
    </row>
    <row r="83" spans="1:7" x14ac:dyDescent="0.25">
      <c r="A83" s="21">
        <v>43276</v>
      </c>
      <c r="B83">
        <v>55.25</v>
      </c>
      <c r="C83">
        <v>68.25</v>
      </c>
      <c r="D83">
        <v>55.150002000000001</v>
      </c>
      <c r="E83">
        <v>64.199996999999996</v>
      </c>
      <c r="F83">
        <v>64.199996999999996</v>
      </c>
      <c r="G83">
        <v>14462900</v>
      </c>
    </row>
    <row r="84" spans="1:7" x14ac:dyDescent="0.25">
      <c r="A84" s="21">
        <v>43277</v>
      </c>
      <c r="B84">
        <v>60.400002000000001</v>
      </c>
      <c r="C84">
        <v>63.950001</v>
      </c>
      <c r="D84">
        <v>58.5</v>
      </c>
      <c r="E84">
        <v>60.5</v>
      </c>
      <c r="F84">
        <v>60.5</v>
      </c>
      <c r="G84">
        <v>7136300</v>
      </c>
    </row>
    <row r="85" spans="1:7" x14ac:dyDescent="0.25">
      <c r="A85" s="21">
        <v>43278</v>
      </c>
      <c r="B85">
        <v>59.549999</v>
      </c>
      <c r="C85">
        <v>67.699996999999996</v>
      </c>
      <c r="D85">
        <v>57.25</v>
      </c>
      <c r="E85">
        <v>65.75</v>
      </c>
      <c r="F85">
        <v>65.75</v>
      </c>
      <c r="G85">
        <v>10514800</v>
      </c>
    </row>
    <row r="86" spans="1:7" x14ac:dyDescent="0.25">
      <c r="A86" s="21">
        <v>43279</v>
      </c>
      <c r="B86">
        <v>66.400002000000001</v>
      </c>
      <c r="C86">
        <v>70.5</v>
      </c>
      <c r="D86">
        <v>62.75</v>
      </c>
      <c r="E86">
        <v>64.199996999999996</v>
      </c>
      <c r="F86">
        <v>64.199996999999996</v>
      </c>
      <c r="G86">
        <v>9034000</v>
      </c>
    </row>
    <row r="87" spans="1:7" x14ac:dyDescent="0.25">
      <c r="A87" s="21">
        <v>43280</v>
      </c>
      <c r="B87">
        <v>60.900002000000001</v>
      </c>
      <c r="C87">
        <v>61.75</v>
      </c>
      <c r="D87">
        <v>58.5</v>
      </c>
      <c r="E87">
        <v>61.700001</v>
      </c>
      <c r="F87">
        <v>61.700001</v>
      </c>
      <c r="G87">
        <v>6877000</v>
      </c>
    </row>
    <row r="88" spans="1:7" x14ac:dyDescent="0.25">
      <c r="A88" s="21">
        <v>43283</v>
      </c>
      <c r="B88">
        <v>66.050003000000004</v>
      </c>
      <c r="C88">
        <v>67.150002000000001</v>
      </c>
      <c r="D88">
        <v>61.650002000000001</v>
      </c>
      <c r="E88">
        <v>61.849997999999999</v>
      </c>
      <c r="F88">
        <v>61.849997999999999</v>
      </c>
      <c r="G88">
        <v>6454800</v>
      </c>
    </row>
    <row r="89" spans="1:7" x14ac:dyDescent="0.25">
      <c r="A89" s="21">
        <v>43284</v>
      </c>
      <c r="B89">
        <v>59.849997999999999</v>
      </c>
      <c r="C89">
        <v>63.650002000000001</v>
      </c>
      <c r="D89">
        <v>59.099997999999999</v>
      </c>
      <c r="E89">
        <v>62.599997999999999</v>
      </c>
      <c r="F89">
        <v>62.599997999999999</v>
      </c>
      <c r="G89">
        <v>3559100</v>
      </c>
    </row>
    <row r="90" spans="1:7" x14ac:dyDescent="0.25">
      <c r="A90" s="21">
        <v>43286</v>
      </c>
      <c r="B90">
        <v>60.25</v>
      </c>
      <c r="C90">
        <v>62.75</v>
      </c>
      <c r="D90">
        <v>59.200001</v>
      </c>
      <c r="E90">
        <v>59.299999</v>
      </c>
      <c r="F90">
        <v>59.299999</v>
      </c>
      <c r="G90">
        <v>5099000</v>
      </c>
    </row>
    <row r="91" spans="1:7" x14ac:dyDescent="0.25">
      <c r="A91" s="21">
        <v>43287</v>
      </c>
      <c r="B91">
        <v>59.299999</v>
      </c>
      <c r="C91">
        <v>59.450001</v>
      </c>
      <c r="D91">
        <v>54.5</v>
      </c>
      <c r="E91">
        <v>54.950001</v>
      </c>
      <c r="F91">
        <v>54.950001</v>
      </c>
      <c r="G91">
        <v>6076400</v>
      </c>
    </row>
    <row r="92" spans="1:7" x14ac:dyDescent="0.25">
      <c r="A92" s="21">
        <v>43290</v>
      </c>
      <c r="B92">
        <v>52.5</v>
      </c>
      <c r="C92">
        <v>52.599997999999999</v>
      </c>
      <c r="D92">
        <v>49.900002000000001</v>
      </c>
      <c r="E92">
        <v>50.349997999999999</v>
      </c>
      <c r="F92">
        <v>50.349997999999999</v>
      </c>
      <c r="G92">
        <v>5077300</v>
      </c>
    </row>
    <row r="93" spans="1:7" x14ac:dyDescent="0.25">
      <c r="A93" s="21">
        <v>43291</v>
      </c>
      <c r="B93">
        <v>49.900002000000001</v>
      </c>
      <c r="C93">
        <v>51.200001</v>
      </c>
      <c r="D93">
        <v>48.799999</v>
      </c>
      <c r="E93">
        <v>49.099997999999999</v>
      </c>
      <c r="F93">
        <v>49.099997999999999</v>
      </c>
      <c r="G93">
        <v>5564100</v>
      </c>
    </row>
    <row r="94" spans="1:7" x14ac:dyDescent="0.25">
      <c r="A94" s="21">
        <v>43292</v>
      </c>
      <c r="B94">
        <v>52.5</v>
      </c>
      <c r="C94">
        <v>52.75</v>
      </c>
      <c r="D94">
        <v>50.349997999999999</v>
      </c>
      <c r="E94">
        <v>51.450001</v>
      </c>
      <c r="F94">
        <v>51.450001</v>
      </c>
      <c r="G94">
        <v>7236300</v>
      </c>
    </row>
    <row r="95" spans="1:7" x14ac:dyDescent="0.25">
      <c r="A95" s="21">
        <v>43293</v>
      </c>
      <c r="B95">
        <v>50</v>
      </c>
      <c r="C95">
        <v>50.900002000000001</v>
      </c>
      <c r="D95">
        <v>48.650002000000001</v>
      </c>
      <c r="E95">
        <v>48.849997999999999</v>
      </c>
      <c r="F95">
        <v>48.849997999999999</v>
      </c>
      <c r="G95">
        <v>4929400</v>
      </c>
    </row>
    <row r="96" spans="1:7" x14ac:dyDescent="0.25">
      <c r="A96" s="21">
        <v>43294</v>
      </c>
      <c r="B96">
        <v>49.450001</v>
      </c>
      <c r="C96">
        <v>50.150002000000001</v>
      </c>
      <c r="D96">
        <v>47.799999</v>
      </c>
      <c r="E96">
        <v>48.049999</v>
      </c>
      <c r="F96">
        <v>48.049999</v>
      </c>
      <c r="G96">
        <v>5144000</v>
      </c>
    </row>
    <row r="97" spans="1:7" x14ac:dyDescent="0.25">
      <c r="A97" s="21">
        <v>43297</v>
      </c>
      <c r="B97">
        <v>47.549999</v>
      </c>
      <c r="C97">
        <v>48.75</v>
      </c>
      <c r="D97">
        <v>47</v>
      </c>
      <c r="E97">
        <v>47.549999</v>
      </c>
      <c r="F97">
        <v>47.549999</v>
      </c>
      <c r="G97">
        <v>5472700</v>
      </c>
    </row>
    <row r="98" spans="1:7" x14ac:dyDescent="0.25">
      <c r="A98" s="21">
        <v>43298</v>
      </c>
      <c r="B98">
        <v>48.5</v>
      </c>
      <c r="C98">
        <v>48.849997999999999</v>
      </c>
      <c r="D98">
        <v>45.799999</v>
      </c>
      <c r="E98">
        <v>46.650002000000001</v>
      </c>
      <c r="F98">
        <v>46.650002000000001</v>
      </c>
      <c r="G98">
        <v>5121400</v>
      </c>
    </row>
    <row r="99" spans="1:7" x14ac:dyDescent="0.25">
      <c r="A99" s="21">
        <v>43299</v>
      </c>
      <c r="B99">
        <v>46.049999</v>
      </c>
      <c r="C99">
        <v>47.650002000000001</v>
      </c>
      <c r="D99">
        <v>45.25</v>
      </c>
      <c r="E99">
        <v>45.950001</v>
      </c>
      <c r="F99">
        <v>45.950001</v>
      </c>
      <c r="G99">
        <v>4052100</v>
      </c>
    </row>
    <row r="100" spans="1:7" x14ac:dyDescent="0.25">
      <c r="A100" s="21">
        <v>43300</v>
      </c>
      <c r="B100">
        <v>47.349997999999999</v>
      </c>
      <c r="C100">
        <v>48.200001</v>
      </c>
      <c r="D100">
        <v>46.25</v>
      </c>
      <c r="E100">
        <v>47.349997999999999</v>
      </c>
      <c r="F100">
        <v>47.349997999999999</v>
      </c>
      <c r="G100">
        <v>4406000</v>
      </c>
    </row>
    <row r="101" spans="1:7" x14ac:dyDescent="0.25">
      <c r="A101" s="21">
        <v>43301</v>
      </c>
      <c r="B101">
        <v>48.25</v>
      </c>
      <c r="C101">
        <v>48.549999</v>
      </c>
      <c r="D101">
        <v>46.799999</v>
      </c>
      <c r="E101">
        <v>47.650002000000001</v>
      </c>
      <c r="F101">
        <v>47.650002000000001</v>
      </c>
      <c r="G101">
        <v>4375800</v>
      </c>
    </row>
    <row r="102" spans="1:7" x14ac:dyDescent="0.25">
      <c r="A102" s="21">
        <v>43304</v>
      </c>
      <c r="B102">
        <v>47.700001</v>
      </c>
      <c r="C102">
        <v>48.799999</v>
      </c>
      <c r="D102">
        <v>46.75</v>
      </c>
      <c r="E102">
        <v>47.25</v>
      </c>
      <c r="F102">
        <v>47.25</v>
      </c>
      <c r="G102">
        <v>3629000</v>
      </c>
    </row>
    <row r="103" spans="1:7" x14ac:dyDescent="0.25">
      <c r="A103" s="21">
        <v>43305</v>
      </c>
      <c r="B103">
        <v>45.299999</v>
      </c>
      <c r="C103">
        <v>48.650002000000001</v>
      </c>
      <c r="D103">
        <v>45.150002000000001</v>
      </c>
      <c r="E103">
        <v>46.099997999999999</v>
      </c>
      <c r="F103">
        <v>46.099997999999999</v>
      </c>
      <c r="G103">
        <v>5886500</v>
      </c>
    </row>
    <row r="104" spans="1:7" x14ac:dyDescent="0.25">
      <c r="A104" s="21">
        <v>43306</v>
      </c>
      <c r="B104">
        <v>46.950001</v>
      </c>
      <c r="C104">
        <v>47.150002000000001</v>
      </c>
      <c r="D104">
        <v>45.049999</v>
      </c>
      <c r="E104">
        <v>45.700001</v>
      </c>
      <c r="F104">
        <v>45.700001</v>
      </c>
      <c r="G104">
        <v>4246500</v>
      </c>
    </row>
    <row r="105" spans="1:7" x14ac:dyDescent="0.25">
      <c r="A105" s="21">
        <v>43307</v>
      </c>
      <c r="B105">
        <v>45.849997999999999</v>
      </c>
      <c r="C105">
        <v>46.799999</v>
      </c>
      <c r="D105">
        <v>45.150002000000001</v>
      </c>
      <c r="E105">
        <v>45.950001</v>
      </c>
      <c r="F105">
        <v>45.950001</v>
      </c>
      <c r="G105">
        <v>3674000</v>
      </c>
    </row>
    <row r="106" spans="1:7" x14ac:dyDescent="0.25">
      <c r="A106" s="21">
        <v>43308</v>
      </c>
      <c r="B106">
        <v>45.400002000000001</v>
      </c>
      <c r="C106">
        <v>49.849997999999999</v>
      </c>
      <c r="D106">
        <v>45.299999</v>
      </c>
      <c r="E106">
        <v>47.849997999999999</v>
      </c>
      <c r="F106">
        <v>47.849997999999999</v>
      </c>
      <c r="G106">
        <v>7840400</v>
      </c>
    </row>
    <row r="107" spans="1:7" x14ac:dyDescent="0.25">
      <c r="A107" s="21">
        <v>43311</v>
      </c>
      <c r="B107">
        <v>47.25</v>
      </c>
      <c r="C107">
        <v>50.75</v>
      </c>
      <c r="D107">
        <v>47.099997999999999</v>
      </c>
      <c r="E107">
        <v>49.900002000000001</v>
      </c>
      <c r="F107">
        <v>49.900002000000001</v>
      </c>
      <c r="G107">
        <v>6622700</v>
      </c>
    </row>
    <row r="108" spans="1:7" x14ac:dyDescent="0.25">
      <c r="A108" s="21">
        <v>43312</v>
      </c>
      <c r="B108">
        <v>47.849997999999999</v>
      </c>
      <c r="C108">
        <v>48.799999</v>
      </c>
      <c r="D108">
        <v>47.25</v>
      </c>
      <c r="E108">
        <v>47.849997999999999</v>
      </c>
      <c r="F108">
        <v>47.849997999999999</v>
      </c>
      <c r="G108">
        <v>5108300</v>
      </c>
    </row>
    <row r="109" spans="1:7" x14ac:dyDescent="0.25">
      <c r="A109" s="21">
        <v>43313</v>
      </c>
      <c r="B109">
        <v>46.75</v>
      </c>
      <c r="C109">
        <v>48.150002000000001</v>
      </c>
      <c r="D109">
        <v>45.849997999999999</v>
      </c>
      <c r="E109">
        <v>47.049999</v>
      </c>
      <c r="F109">
        <v>47.049999</v>
      </c>
      <c r="G109">
        <v>5540900</v>
      </c>
    </row>
    <row r="110" spans="1:7" x14ac:dyDescent="0.25">
      <c r="A110" s="21">
        <v>43314</v>
      </c>
      <c r="B110">
        <v>49.599997999999999</v>
      </c>
      <c r="C110">
        <v>50.200001</v>
      </c>
      <c r="D110">
        <v>45.900002000000001</v>
      </c>
      <c r="E110">
        <v>46.400002000000001</v>
      </c>
      <c r="F110">
        <v>46.400002000000001</v>
      </c>
      <c r="G110">
        <v>5668500</v>
      </c>
    </row>
    <row r="111" spans="1:7" x14ac:dyDescent="0.25">
      <c r="A111" s="21">
        <v>43315</v>
      </c>
      <c r="B111">
        <v>45.950001</v>
      </c>
      <c r="C111">
        <v>46.349997999999999</v>
      </c>
      <c r="D111">
        <v>44.549999</v>
      </c>
      <c r="E111">
        <v>45.299999</v>
      </c>
      <c r="F111">
        <v>45.299999</v>
      </c>
      <c r="G111">
        <v>4815000</v>
      </c>
    </row>
    <row r="112" spans="1:7" x14ac:dyDescent="0.25">
      <c r="A112" s="21">
        <v>43318</v>
      </c>
      <c r="B112">
        <v>44.650002000000001</v>
      </c>
      <c r="C112">
        <v>45.099997999999999</v>
      </c>
      <c r="D112">
        <v>42.599997999999999</v>
      </c>
      <c r="E112">
        <v>42.799999</v>
      </c>
      <c r="F112">
        <v>42.799999</v>
      </c>
      <c r="G112">
        <v>4440600</v>
      </c>
    </row>
    <row r="113" spans="1:7" x14ac:dyDescent="0.25">
      <c r="A113" s="21">
        <v>43319</v>
      </c>
      <c r="B113">
        <v>41.849997999999999</v>
      </c>
      <c r="C113">
        <v>42.150002000000001</v>
      </c>
      <c r="D113">
        <v>41.099997999999999</v>
      </c>
      <c r="E113">
        <v>41.450001</v>
      </c>
      <c r="F113">
        <v>41.450001</v>
      </c>
      <c r="G113">
        <v>3206600</v>
      </c>
    </row>
    <row r="114" spans="1:7" x14ac:dyDescent="0.25">
      <c r="A114" s="21">
        <v>43320</v>
      </c>
      <c r="B114">
        <v>41.349997999999999</v>
      </c>
      <c r="C114">
        <v>41.700001</v>
      </c>
      <c r="D114">
        <v>40</v>
      </c>
      <c r="E114">
        <v>40.450001</v>
      </c>
      <c r="F114">
        <v>40.450001</v>
      </c>
      <c r="G114">
        <v>3761200</v>
      </c>
    </row>
    <row r="115" spans="1:7" x14ac:dyDescent="0.25">
      <c r="A115" s="21">
        <v>43321</v>
      </c>
      <c r="B115">
        <v>40.400002000000001</v>
      </c>
      <c r="C115">
        <v>41.400002000000001</v>
      </c>
      <c r="D115">
        <v>39.75</v>
      </c>
      <c r="E115">
        <v>41.299999</v>
      </c>
      <c r="F115">
        <v>41.299999</v>
      </c>
      <c r="G115">
        <v>3165200</v>
      </c>
    </row>
    <row r="116" spans="1:7" x14ac:dyDescent="0.25">
      <c r="A116" s="21">
        <v>43322</v>
      </c>
      <c r="B116">
        <v>43.950001</v>
      </c>
      <c r="C116">
        <v>45.75</v>
      </c>
      <c r="D116">
        <v>43.099997999999999</v>
      </c>
      <c r="E116">
        <v>44.299999</v>
      </c>
      <c r="F116">
        <v>44.299999</v>
      </c>
      <c r="G116">
        <v>9654200</v>
      </c>
    </row>
    <row r="117" spans="1:7" x14ac:dyDescent="0.25">
      <c r="A117" s="21">
        <v>43325</v>
      </c>
      <c r="B117">
        <v>45</v>
      </c>
      <c r="C117">
        <v>48.400002000000001</v>
      </c>
      <c r="D117">
        <v>42.799999</v>
      </c>
      <c r="E117">
        <v>48.25</v>
      </c>
      <c r="F117">
        <v>48.25</v>
      </c>
      <c r="G117">
        <v>8931900</v>
      </c>
    </row>
    <row r="118" spans="1:7" x14ac:dyDescent="0.25">
      <c r="A118" s="21">
        <v>43326</v>
      </c>
      <c r="B118">
        <v>46.700001</v>
      </c>
      <c r="C118">
        <v>47.900002000000001</v>
      </c>
      <c r="D118">
        <v>44.5</v>
      </c>
      <c r="E118">
        <v>44.599997999999999</v>
      </c>
      <c r="F118">
        <v>44.599997999999999</v>
      </c>
      <c r="G118">
        <v>5262100</v>
      </c>
    </row>
    <row r="119" spans="1:7" x14ac:dyDescent="0.25">
      <c r="A119" s="21">
        <v>43327</v>
      </c>
      <c r="B119">
        <v>48</v>
      </c>
      <c r="C119">
        <v>53.400002000000001</v>
      </c>
      <c r="D119">
        <v>47.75</v>
      </c>
      <c r="E119">
        <v>48.799999</v>
      </c>
      <c r="F119">
        <v>48.799999</v>
      </c>
      <c r="G119">
        <v>14918200</v>
      </c>
    </row>
    <row r="120" spans="1:7" x14ac:dyDescent="0.25">
      <c r="A120" s="21">
        <v>43328</v>
      </c>
      <c r="B120">
        <v>46.200001</v>
      </c>
      <c r="C120">
        <v>46.200001</v>
      </c>
      <c r="D120">
        <v>43.799999</v>
      </c>
      <c r="E120">
        <v>44.900002000000001</v>
      </c>
      <c r="F120">
        <v>44.900002000000001</v>
      </c>
      <c r="G120">
        <v>5835500</v>
      </c>
    </row>
    <row r="121" spans="1:7" x14ac:dyDescent="0.25">
      <c r="A121" s="21">
        <v>43329</v>
      </c>
      <c r="B121">
        <v>45.799999</v>
      </c>
      <c r="C121">
        <v>46.400002000000001</v>
      </c>
      <c r="D121">
        <v>42.849997999999999</v>
      </c>
      <c r="E121">
        <v>43.099997999999999</v>
      </c>
      <c r="F121">
        <v>43.099997999999999</v>
      </c>
      <c r="G121">
        <v>5556000</v>
      </c>
    </row>
    <row r="122" spans="1:7" x14ac:dyDescent="0.25">
      <c r="A122" s="21">
        <v>43332</v>
      </c>
      <c r="B122">
        <v>41.75</v>
      </c>
      <c r="C122">
        <v>42.400002000000001</v>
      </c>
      <c r="D122">
        <v>41.349997999999999</v>
      </c>
      <c r="E122">
        <v>41.849997999999999</v>
      </c>
      <c r="F122">
        <v>41.849997999999999</v>
      </c>
      <c r="G122">
        <v>3845800</v>
      </c>
    </row>
    <row r="123" spans="1:7" x14ac:dyDescent="0.25">
      <c r="A123" s="21">
        <v>43333</v>
      </c>
      <c r="B123">
        <v>41.5</v>
      </c>
      <c r="C123">
        <v>43.25</v>
      </c>
      <c r="D123">
        <v>41.049999</v>
      </c>
      <c r="E123">
        <v>43.25</v>
      </c>
      <c r="F123">
        <v>43.25</v>
      </c>
      <c r="G123">
        <v>5185300</v>
      </c>
    </row>
    <row r="124" spans="1:7" x14ac:dyDescent="0.25">
      <c r="A124" s="21">
        <v>43334</v>
      </c>
      <c r="B124">
        <v>43.099997999999999</v>
      </c>
      <c r="C124">
        <v>43.200001</v>
      </c>
      <c r="D124">
        <v>41.799999</v>
      </c>
      <c r="E124">
        <v>42.450001</v>
      </c>
      <c r="F124">
        <v>42.450001</v>
      </c>
      <c r="G124">
        <v>5506100</v>
      </c>
    </row>
    <row r="125" spans="1:7" x14ac:dyDescent="0.25">
      <c r="A125" s="21">
        <v>43335</v>
      </c>
      <c r="B125">
        <v>41.75</v>
      </c>
      <c r="C125">
        <v>43.049999</v>
      </c>
      <c r="D125">
        <v>41.049999</v>
      </c>
      <c r="E125">
        <v>42</v>
      </c>
      <c r="F125">
        <v>42</v>
      </c>
      <c r="G125">
        <v>6793200</v>
      </c>
    </row>
    <row r="126" spans="1:7" x14ac:dyDescent="0.25">
      <c r="A126" s="21">
        <v>43336</v>
      </c>
      <c r="B126">
        <v>41.150002000000001</v>
      </c>
      <c r="C126">
        <v>41.799999</v>
      </c>
      <c r="D126">
        <v>40.650002000000001</v>
      </c>
      <c r="E126">
        <v>41.599997999999999</v>
      </c>
      <c r="F126">
        <v>41.599997999999999</v>
      </c>
      <c r="G126">
        <v>4482200</v>
      </c>
    </row>
    <row r="127" spans="1:7" x14ac:dyDescent="0.25">
      <c r="A127" s="21">
        <v>43339</v>
      </c>
      <c r="B127">
        <v>40.75</v>
      </c>
      <c r="C127">
        <v>41.849997999999999</v>
      </c>
      <c r="D127">
        <v>40.549999</v>
      </c>
      <c r="E127">
        <v>41.799999</v>
      </c>
      <c r="F127">
        <v>41.799999</v>
      </c>
      <c r="G127">
        <v>3478600</v>
      </c>
    </row>
    <row r="128" spans="1:7" x14ac:dyDescent="0.25">
      <c r="A128" s="21">
        <v>43340</v>
      </c>
      <c r="B128">
        <v>41.099997999999999</v>
      </c>
      <c r="C128">
        <v>42.450001</v>
      </c>
      <c r="D128">
        <v>41.049999</v>
      </c>
      <c r="E128">
        <v>41.799999</v>
      </c>
      <c r="F128">
        <v>41.799999</v>
      </c>
      <c r="G128">
        <v>4256000</v>
      </c>
    </row>
    <row r="129" spans="1:7" x14ac:dyDescent="0.25">
      <c r="A129" s="21">
        <v>43341</v>
      </c>
      <c r="B129">
        <v>41.650002000000001</v>
      </c>
      <c r="C129">
        <v>42.349997999999999</v>
      </c>
      <c r="D129">
        <v>41</v>
      </c>
      <c r="E129">
        <v>41.75</v>
      </c>
      <c r="F129">
        <v>41.75</v>
      </c>
      <c r="G129">
        <v>4028600</v>
      </c>
    </row>
    <row r="130" spans="1:7" x14ac:dyDescent="0.25">
      <c r="A130" s="21">
        <v>43342</v>
      </c>
      <c r="B130">
        <v>41.849997999999999</v>
      </c>
      <c r="C130">
        <v>44.049999</v>
      </c>
      <c r="D130">
        <v>41.150002000000001</v>
      </c>
      <c r="E130">
        <v>43.099997999999999</v>
      </c>
      <c r="F130">
        <v>43.099997999999999</v>
      </c>
      <c r="G130">
        <v>7703300</v>
      </c>
    </row>
    <row r="131" spans="1:7" x14ac:dyDescent="0.25">
      <c r="A131" s="21">
        <v>43343</v>
      </c>
      <c r="B131">
        <v>43.650002000000001</v>
      </c>
      <c r="C131">
        <v>43.900002000000001</v>
      </c>
      <c r="D131">
        <v>41.650002000000001</v>
      </c>
      <c r="E131">
        <v>42.049999</v>
      </c>
      <c r="F131">
        <v>42.049999</v>
      </c>
      <c r="G131">
        <v>7026100</v>
      </c>
    </row>
    <row r="132" spans="1:7" x14ac:dyDescent="0.25">
      <c r="A132" s="21">
        <v>43347</v>
      </c>
      <c r="B132">
        <v>42.5</v>
      </c>
      <c r="C132">
        <v>44.25</v>
      </c>
      <c r="D132">
        <v>42.200001</v>
      </c>
      <c r="E132">
        <v>42.450001</v>
      </c>
      <c r="F132">
        <v>42.450001</v>
      </c>
      <c r="G132">
        <v>6445900</v>
      </c>
    </row>
    <row r="133" spans="1:7" x14ac:dyDescent="0.25">
      <c r="A133" s="21">
        <v>43348</v>
      </c>
      <c r="B133">
        <v>42.950001</v>
      </c>
      <c r="C133">
        <v>44.700001</v>
      </c>
      <c r="D133">
        <v>42.5</v>
      </c>
      <c r="E133">
        <v>42.900002000000001</v>
      </c>
      <c r="F133">
        <v>42.900002000000001</v>
      </c>
      <c r="G133">
        <v>6712600</v>
      </c>
    </row>
    <row r="134" spans="1:7" x14ac:dyDescent="0.25">
      <c r="A134" s="21">
        <v>43349</v>
      </c>
      <c r="B134">
        <v>43</v>
      </c>
      <c r="C134">
        <v>46.200001</v>
      </c>
      <c r="D134">
        <v>42.700001</v>
      </c>
      <c r="E134">
        <v>44.849997999999999</v>
      </c>
      <c r="F134">
        <v>44.849997999999999</v>
      </c>
      <c r="G134">
        <v>8675800</v>
      </c>
    </row>
    <row r="135" spans="1:7" x14ac:dyDescent="0.25">
      <c r="A135" s="21">
        <v>43350</v>
      </c>
      <c r="B135">
        <v>46.25</v>
      </c>
      <c r="C135">
        <v>47.099997999999999</v>
      </c>
      <c r="D135">
        <v>44.700001</v>
      </c>
      <c r="E135">
        <v>46.049999</v>
      </c>
      <c r="F135">
        <v>46.049999</v>
      </c>
      <c r="G135">
        <v>7835800</v>
      </c>
    </row>
    <row r="136" spans="1:7" x14ac:dyDescent="0.25">
      <c r="A136" s="21">
        <v>43353</v>
      </c>
      <c r="B136">
        <v>44.650002000000001</v>
      </c>
      <c r="C136">
        <v>44.900002000000001</v>
      </c>
      <c r="D136">
        <v>43.599997999999999</v>
      </c>
      <c r="E136">
        <v>44.099997999999999</v>
      </c>
      <c r="F136">
        <v>44.099997999999999</v>
      </c>
      <c r="G136">
        <v>4818500</v>
      </c>
    </row>
    <row r="137" spans="1:7" x14ac:dyDescent="0.25">
      <c r="A137" s="21">
        <v>43354</v>
      </c>
      <c r="B137">
        <v>44.849997999999999</v>
      </c>
      <c r="C137">
        <v>45.299999</v>
      </c>
      <c r="D137">
        <v>42</v>
      </c>
      <c r="E137">
        <v>42.049999</v>
      </c>
      <c r="F137">
        <v>42.049999</v>
      </c>
      <c r="G137">
        <v>5959800</v>
      </c>
    </row>
    <row r="138" spans="1:7" x14ac:dyDescent="0.25">
      <c r="A138" s="21">
        <v>43355</v>
      </c>
      <c r="B138">
        <v>41.900002000000001</v>
      </c>
      <c r="C138">
        <v>42.299999</v>
      </c>
      <c r="D138">
        <v>40.900002000000001</v>
      </c>
      <c r="E138">
        <v>41.299999</v>
      </c>
      <c r="F138">
        <v>41.299999</v>
      </c>
      <c r="G138">
        <v>5993500</v>
      </c>
    </row>
    <row r="139" spans="1:7" x14ac:dyDescent="0.25">
      <c r="A139" s="21">
        <v>43356</v>
      </c>
      <c r="B139">
        <v>40</v>
      </c>
      <c r="C139">
        <v>40.099997999999999</v>
      </c>
      <c r="D139">
        <v>39.400002000000001</v>
      </c>
      <c r="E139">
        <v>39.450001</v>
      </c>
      <c r="F139">
        <v>39.450001</v>
      </c>
      <c r="G139">
        <v>5926700</v>
      </c>
    </row>
    <row r="140" spans="1:7" x14ac:dyDescent="0.25">
      <c r="A140" s="21">
        <v>43357</v>
      </c>
      <c r="B140">
        <v>39.299999</v>
      </c>
      <c r="C140">
        <v>39.799999</v>
      </c>
      <c r="D140">
        <v>38.200001</v>
      </c>
      <c r="E140">
        <v>38.299999</v>
      </c>
      <c r="F140">
        <v>38.299999</v>
      </c>
      <c r="G140">
        <v>5627100</v>
      </c>
    </row>
    <row r="141" spans="1:7" x14ac:dyDescent="0.25">
      <c r="A141" s="21">
        <v>43360</v>
      </c>
      <c r="B141">
        <v>38.25</v>
      </c>
      <c r="C141">
        <v>40.150002000000001</v>
      </c>
      <c r="D141">
        <v>38</v>
      </c>
      <c r="E141">
        <v>39.950001</v>
      </c>
      <c r="F141">
        <v>39.950001</v>
      </c>
      <c r="G141">
        <v>5476000</v>
      </c>
    </row>
    <row r="142" spans="1:7" x14ac:dyDescent="0.25">
      <c r="A142" s="21">
        <v>43361</v>
      </c>
      <c r="B142">
        <v>39.540000999999997</v>
      </c>
      <c r="C142">
        <v>39.860000999999997</v>
      </c>
      <c r="D142">
        <v>38.509998000000003</v>
      </c>
      <c r="E142">
        <v>39.799999</v>
      </c>
      <c r="F142">
        <v>39.799999</v>
      </c>
      <c r="G142">
        <v>13382000</v>
      </c>
    </row>
    <row r="143" spans="1:7" x14ac:dyDescent="0.25">
      <c r="A143" s="21">
        <v>43362</v>
      </c>
      <c r="B143">
        <v>38.020000000000003</v>
      </c>
      <c r="C143">
        <v>38.060001</v>
      </c>
      <c r="D143">
        <v>37.150002000000001</v>
      </c>
      <c r="E143">
        <v>37.630001</v>
      </c>
      <c r="F143">
        <v>37.630001</v>
      </c>
      <c r="G143">
        <v>13404900</v>
      </c>
    </row>
    <row r="144" spans="1:7" x14ac:dyDescent="0.25">
      <c r="A144" s="21">
        <v>43363</v>
      </c>
      <c r="B144">
        <v>36.82</v>
      </c>
      <c r="C144">
        <v>37.080002</v>
      </c>
      <c r="D144">
        <v>36.270000000000003</v>
      </c>
      <c r="E144">
        <v>36.759998000000003</v>
      </c>
      <c r="F144">
        <v>36.759998000000003</v>
      </c>
      <c r="G144">
        <v>13519700</v>
      </c>
    </row>
    <row r="145" spans="1:7" x14ac:dyDescent="0.25">
      <c r="A145" s="21">
        <v>43364</v>
      </c>
      <c r="B145">
        <v>36.700001</v>
      </c>
      <c r="C145">
        <v>37.009998000000003</v>
      </c>
      <c r="D145">
        <v>35.979999999999997</v>
      </c>
      <c r="E145">
        <v>36.840000000000003</v>
      </c>
      <c r="F145">
        <v>36.840000000000003</v>
      </c>
      <c r="G145">
        <v>10662600</v>
      </c>
    </row>
    <row r="146" spans="1:7" x14ac:dyDescent="0.25">
      <c r="A146" s="21">
        <v>43367</v>
      </c>
      <c r="B146">
        <v>37.119999</v>
      </c>
      <c r="C146">
        <v>38.240001999999997</v>
      </c>
      <c r="D146">
        <v>36.659999999999997</v>
      </c>
      <c r="E146">
        <v>36.82</v>
      </c>
      <c r="F146">
        <v>36.82</v>
      </c>
      <c r="G146">
        <v>13034800</v>
      </c>
    </row>
    <row r="147" spans="1:7" x14ac:dyDescent="0.25">
      <c r="A147" s="21">
        <v>43368</v>
      </c>
      <c r="B147">
        <v>36.049999</v>
      </c>
      <c r="C147">
        <v>37.529998999999997</v>
      </c>
      <c r="D147">
        <v>35.889999000000003</v>
      </c>
      <c r="E147">
        <v>37.290000999999997</v>
      </c>
      <c r="F147">
        <v>37.290000999999997</v>
      </c>
      <c r="G147">
        <v>9418900</v>
      </c>
    </row>
    <row r="148" spans="1:7" x14ac:dyDescent="0.25">
      <c r="A148" s="21">
        <v>43369</v>
      </c>
      <c r="B148">
        <v>36.639999000000003</v>
      </c>
      <c r="C148">
        <v>38.349997999999999</v>
      </c>
      <c r="D148">
        <v>36.060001</v>
      </c>
      <c r="E148">
        <v>37.900002000000001</v>
      </c>
      <c r="F148">
        <v>37.900002000000001</v>
      </c>
      <c r="G148">
        <v>12725800</v>
      </c>
    </row>
    <row r="149" spans="1:7" x14ac:dyDescent="0.25">
      <c r="A149" s="21">
        <v>43370</v>
      </c>
      <c r="B149">
        <v>37.169998</v>
      </c>
      <c r="C149">
        <v>37.330002</v>
      </c>
      <c r="D149">
        <v>36.450001</v>
      </c>
      <c r="E149">
        <v>36.810001</v>
      </c>
      <c r="F149">
        <v>36.810001</v>
      </c>
      <c r="G149">
        <v>10141600</v>
      </c>
    </row>
    <row r="150" spans="1:7" x14ac:dyDescent="0.25">
      <c r="A150" s="21">
        <v>43371</v>
      </c>
      <c r="B150">
        <v>37.5</v>
      </c>
      <c r="C150">
        <v>37.75</v>
      </c>
      <c r="D150">
        <v>36.740001999999997</v>
      </c>
      <c r="E150">
        <v>36.799999</v>
      </c>
      <c r="F150">
        <v>36.799999</v>
      </c>
      <c r="G150">
        <v>11519800</v>
      </c>
    </row>
    <row r="151" spans="1:7" x14ac:dyDescent="0.25">
      <c r="A151" s="21">
        <v>43374</v>
      </c>
      <c r="B151">
        <v>35.32</v>
      </c>
      <c r="C151">
        <v>36.869999</v>
      </c>
      <c r="D151">
        <v>35.040000999999997</v>
      </c>
      <c r="E151">
        <v>36.119999</v>
      </c>
      <c r="F151">
        <v>36.119999</v>
      </c>
      <c r="G151">
        <v>10797200</v>
      </c>
    </row>
    <row r="152" spans="1:7" x14ac:dyDescent="0.25">
      <c r="A152" s="21">
        <v>43375</v>
      </c>
      <c r="B152">
        <v>36.259998000000003</v>
      </c>
      <c r="C152">
        <v>36.75</v>
      </c>
      <c r="D152">
        <v>35.580002</v>
      </c>
      <c r="E152">
        <v>36.229999999999997</v>
      </c>
      <c r="F152">
        <v>36.229999999999997</v>
      </c>
      <c r="G152">
        <v>10587000</v>
      </c>
    </row>
    <row r="153" spans="1:7" x14ac:dyDescent="0.25">
      <c r="A153" s="21">
        <v>43376</v>
      </c>
      <c r="B153">
        <v>35.540000999999997</v>
      </c>
      <c r="C153">
        <v>36.490001999999997</v>
      </c>
      <c r="D153">
        <v>35.389999000000003</v>
      </c>
      <c r="E153">
        <v>35.720001000000003</v>
      </c>
      <c r="F153">
        <v>35.720001000000003</v>
      </c>
      <c r="G153">
        <v>10113800</v>
      </c>
    </row>
    <row r="154" spans="1:7" x14ac:dyDescent="0.25">
      <c r="A154" s="21">
        <v>43377</v>
      </c>
      <c r="B154">
        <v>36.729999999999997</v>
      </c>
      <c r="C154">
        <v>41.200001</v>
      </c>
      <c r="D154">
        <v>36.68</v>
      </c>
      <c r="E154">
        <v>39.040000999999997</v>
      </c>
      <c r="F154">
        <v>39.040000999999997</v>
      </c>
      <c r="G154">
        <v>26094000</v>
      </c>
    </row>
    <row r="155" spans="1:7" x14ac:dyDescent="0.25">
      <c r="A155" s="21">
        <v>43378</v>
      </c>
      <c r="B155">
        <v>38.299999</v>
      </c>
      <c r="C155">
        <v>43.59</v>
      </c>
      <c r="D155">
        <v>37.389999000000003</v>
      </c>
      <c r="E155">
        <v>40.290000999999997</v>
      </c>
      <c r="F155">
        <v>40.290000999999997</v>
      </c>
      <c r="G155">
        <v>36487100</v>
      </c>
    </row>
    <row r="156" spans="1:7" x14ac:dyDescent="0.25">
      <c r="A156" s="21">
        <v>43381</v>
      </c>
      <c r="B156">
        <v>41.880001</v>
      </c>
      <c r="C156">
        <v>44.880001</v>
      </c>
      <c r="D156">
        <v>40.5</v>
      </c>
      <c r="E156">
        <v>40.849997999999999</v>
      </c>
      <c r="F156">
        <v>40.849997999999999</v>
      </c>
      <c r="G156">
        <v>18323500</v>
      </c>
    </row>
    <row r="157" spans="1:7" x14ac:dyDescent="0.25">
      <c r="A157" s="21">
        <v>43382</v>
      </c>
      <c r="B157">
        <v>42.400002000000001</v>
      </c>
      <c r="C157">
        <v>43.380001</v>
      </c>
      <c r="D157">
        <v>40.229999999999997</v>
      </c>
      <c r="E157">
        <v>41.950001</v>
      </c>
      <c r="F157">
        <v>41.950001</v>
      </c>
      <c r="G157">
        <v>15601000</v>
      </c>
    </row>
    <row r="158" spans="1:7" x14ac:dyDescent="0.25">
      <c r="A158" s="21">
        <v>43383</v>
      </c>
      <c r="B158">
        <v>43.049999</v>
      </c>
      <c r="C158">
        <v>52.560001</v>
      </c>
      <c r="D158">
        <v>43.02</v>
      </c>
      <c r="E158">
        <v>52.310001</v>
      </c>
      <c r="F158">
        <v>52.310001</v>
      </c>
      <c r="G158">
        <v>28001500</v>
      </c>
    </row>
    <row r="159" spans="1:7" x14ac:dyDescent="0.25">
      <c r="A159" s="21">
        <v>43384</v>
      </c>
      <c r="B159">
        <v>51.220001000000003</v>
      </c>
      <c r="C159">
        <v>62.880001</v>
      </c>
      <c r="D159">
        <v>49.16</v>
      </c>
      <c r="E159">
        <v>59.099997999999999</v>
      </c>
      <c r="F159">
        <v>59.099997999999999</v>
      </c>
      <c r="G159">
        <v>34308900</v>
      </c>
    </row>
    <row r="160" spans="1:7" x14ac:dyDescent="0.25">
      <c r="A160" s="21">
        <v>43385</v>
      </c>
      <c r="B160">
        <v>50.970001000000003</v>
      </c>
      <c r="C160">
        <v>60.189999</v>
      </c>
      <c r="D160">
        <v>50.75</v>
      </c>
      <c r="E160">
        <v>52.220001000000003</v>
      </c>
      <c r="F160">
        <v>52.220001000000003</v>
      </c>
      <c r="G160">
        <v>20178000</v>
      </c>
    </row>
    <row r="161" spans="1:7" x14ac:dyDescent="0.25">
      <c r="A161" s="21">
        <v>43388</v>
      </c>
      <c r="B161">
        <v>54.299999</v>
      </c>
      <c r="C161">
        <v>56.150002000000001</v>
      </c>
      <c r="D161">
        <v>51.470001000000003</v>
      </c>
      <c r="E161">
        <v>53.439999</v>
      </c>
      <c r="F161">
        <v>53.439999</v>
      </c>
      <c r="G161">
        <v>10698100</v>
      </c>
    </row>
    <row r="162" spans="1:7" x14ac:dyDescent="0.25">
      <c r="A162" s="21">
        <v>43389</v>
      </c>
      <c r="B162">
        <v>50.799999</v>
      </c>
      <c r="C162">
        <v>51.790000999999997</v>
      </c>
      <c r="D162">
        <v>47.5</v>
      </c>
      <c r="E162">
        <v>47.869999</v>
      </c>
      <c r="F162">
        <v>47.869999</v>
      </c>
      <c r="G162">
        <v>11758000</v>
      </c>
    </row>
    <row r="163" spans="1:7" x14ac:dyDescent="0.25">
      <c r="A163" s="21">
        <v>43390</v>
      </c>
      <c r="B163">
        <v>47.639999000000003</v>
      </c>
      <c r="C163">
        <v>52.759998000000003</v>
      </c>
      <c r="D163">
        <v>47.639999000000003</v>
      </c>
      <c r="E163">
        <v>48.73</v>
      </c>
      <c r="F163">
        <v>48.73</v>
      </c>
      <c r="G163">
        <v>11350400</v>
      </c>
    </row>
    <row r="164" spans="1:7" x14ac:dyDescent="0.25">
      <c r="A164" s="21">
        <v>43391</v>
      </c>
      <c r="B164">
        <v>49.580002</v>
      </c>
      <c r="C164">
        <v>56.099997999999999</v>
      </c>
      <c r="D164">
        <v>49.48</v>
      </c>
      <c r="E164">
        <v>53.490001999999997</v>
      </c>
      <c r="F164">
        <v>53.490001999999997</v>
      </c>
      <c r="G164">
        <v>17703400</v>
      </c>
    </row>
    <row r="165" spans="1:7" x14ac:dyDescent="0.25">
      <c r="A165" s="21">
        <v>43392</v>
      </c>
      <c r="B165">
        <v>52.650002000000001</v>
      </c>
      <c r="C165">
        <v>55.5</v>
      </c>
      <c r="D165">
        <v>50.75</v>
      </c>
      <c r="E165">
        <v>52.759998000000003</v>
      </c>
      <c r="F165">
        <v>52.759998000000003</v>
      </c>
      <c r="G165">
        <v>14758100</v>
      </c>
    </row>
    <row r="166" spans="1:7" x14ac:dyDescent="0.25">
      <c r="A166" s="21">
        <v>43395</v>
      </c>
      <c r="B166">
        <v>52.130001</v>
      </c>
      <c r="C166">
        <v>56.73</v>
      </c>
      <c r="D166">
        <v>51.970001000000003</v>
      </c>
      <c r="E166">
        <v>53.380001</v>
      </c>
      <c r="F166">
        <v>53.380001</v>
      </c>
      <c r="G166">
        <v>11430600</v>
      </c>
    </row>
    <row r="167" spans="1:7" x14ac:dyDescent="0.25">
      <c r="A167" s="21">
        <v>43396</v>
      </c>
      <c r="B167">
        <v>60.080002</v>
      </c>
      <c r="C167">
        <v>62.68</v>
      </c>
      <c r="D167">
        <v>54.880001</v>
      </c>
      <c r="E167">
        <v>56.32</v>
      </c>
      <c r="F167">
        <v>56.32</v>
      </c>
      <c r="G167">
        <v>15337000</v>
      </c>
    </row>
    <row r="168" spans="1:7" x14ac:dyDescent="0.25">
      <c r="A168" s="21">
        <v>43397</v>
      </c>
      <c r="B168">
        <v>55.84</v>
      </c>
      <c r="C168">
        <v>64.779999000000004</v>
      </c>
      <c r="D168">
        <v>55.380001</v>
      </c>
      <c r="E168">
        <v>63.98</v>
      </c>
      <c r="F168">
        <v>63.98</v>
      </c>
      <c r="G168">
        <v>18226600</v>
      </c>
    </row>
    <row r="169" spans="1:7" x14ac:dyDescent="0.25">
      <c r="A169" s="21">
        <v>43398</v>
      </c>
      <c r="B169">
        <v>62.080002</v>
      </c>
      <c r="C169">
        <v>64.919998000000007</v>
      </c>
      <c r="D169">
        <v>59.110000999999997</v>
      </c>
      <c r="E169">
        <v>60.93</v>
      </c>
      <c r="F169">
        <v>60.93</v>
      </c>
      <c r="G169">
        <v>12202200</v>
      </c>
    </row>
    <row r="170" spans="1:7" x14ac:dyDescent="0.25">
      <c r="A170" s="21">
        <v>43399</v>
      </c>
      <c r="B170">
        <v>67.099997999999999</v>
      </c>
      <c r="C170">
        <v>70.269997000000004</v>
      </c>
      <c r="D170">
        <v>63</v>
      </c>
      <c r="E170">
        <v>66.550003000000004</v>
      </c>
      <c r="F170">
        <v>66.550003000000004</v>
      </c>
      <c r="G170">
        <v>17237600</v>
      </c>
    </row>
    <row r="171" spans="1:7" x14ac:dyDescent="0.25">
      <c r="A171" s="21">
        <v>43402</v>
      </c>
      <c r="B171">
        <v>62.900002000000001</v>
      </c>
      <c r="C171">
        <v>71.589995999999999</v>
      </c>
      <c r="D171">
        <v>61.23</v>
      </c>
      <c r="E171">
        <v>66.800003000000004</v>
      </c>
      <c r="F171">
        <v>66.800003000000004</v>
      </c>
      <c r="G171">
        <v>13441300</v>
      </c>
    </row>
    <row r="172" spans="1:7" x14ac:dyDescent="0.25">
      <c r="A172" s="21">
        <v>43403</v>
      </c>
      <c r="B172">
        <v>67.580001999999993</v>
      </c>
      <c r="C172">
        <v>68.550003000000004</v>
      </c>
      <c r="D172">
        <v>62.900002000000001</v>
      </c>
      <c r="E172">
        <v>63.32</v>
      </c>
      <c r="F172">
        <v>63.32</v>
      </c>
      <c r="G172">
        <v>9984500</v>
      </c>
    </row>
    <row r="173" spans="1:7" x14ac:dyDescent="0.25">
      <c r="A173" s="21">
        <v>43404</v>
      </c>
      <c r="B173">
        <v>61.209999000000003</v>
      </c>
      <c r="C173">
        <v>62.75</v>
      </c>
      <c r="D173">
        <v>58.66</v>
      </c>
      <c r="E173">
        <v>60.23</v>
      </c>
      <c r="F173">
        <v>60.23</v>
      </c>
      <c r="G173">
        <v>7938400</v>
      </c>
    </row>
    <row r="174" spans="1:7" x14ac:dyDescent="0.25">
      <c r="A174" s="21">
        <v>43405</v>
      </c>
      <c r="B174">
        <v>60.43</v>
      </c>
      <c r="C174">
        <v>61.970001000000003</v>
      </c>
      <c r="D174">
        <v>57.169998</v>
      </c>
      <c r="E174">
        <v>57.470001000000003</v>
      </c>
      <c r="F174">
        <v>57.470001000000003</v>
      </c>
      <c r="G174">
        <v>7053200</v>
      </c>
    </row>
    <row r="175" spans="1:7" x14ac:dyDescent="0.25">
      <c r="A175" s="21">
        <v>43406</v>
      </c>
      <c r="B175">
        <v>56.009998000000003</v>
      </c>
      <c r="C175">
        <v>61.27</v>
      </c>
      <c r="D175">
        <v>54.610000999999997</v>
      </c>
      <c r="E175">
        <v>57.709999000000003</v>
      </c>
      <c r="F175">
        <v>57.709999000000003</v>
      </c>
      <c r="G175">
        <v>10216100</v>
      </c>
    </row>
    <row r="176" spans="1:7" x14ac:dyDescent="0.25">
      <c r="A176" s="21">
        <v>43409</v>
      </c>
      <c r="B176">
        <v>58.169998</v>
      </c>
      <c r="C176">
        <v>58.790000999999997</v>
      </c>
      <c r="D176">
        <v>56.16</v>
      </c>
      <c r="E176">
        <v>57.150002000000001</v>
      </c>
      <c r="F176">
        <v>57.150002000000001</v>
      </c>
      <c r="G176">
        <v>4234700</v>
      </c>
    </row>
    <row r="177" spans="1:7" x14ac:dyDescent="0.25">
      <c r="A177" s="21">
        <v>43410</v>
      </c>
      <c r="B177">
        <v>57.150002000000001</v>
      </c>
      <c r="C177">
        <v>57.349997999999999</v>
      </c>
      <c r="D177">
        <v>54.259998000000003</v>
      </c>
      <c r="E177">
        <v>54.299999</v>
      </c>
      <c r="F177">
        <v>54.299999</v>
      </c>
      <c r="G177">
        <v>4141700</v>
      </c>
    </row>
    <row r="178" spans="1:7" x14ac:dyDescent="0.25">
      <c r="A178" s="21">
        <v>43411</v>
      </c>
      <c r="B178">
        <v>51.259998000000003</v>
      </c>
      <c r="C178">
        <v>51.389999000000003</v>
      </c>
      <c r="D178">
        <v>48.349997999999999</v>
      </c>
      <c r="E178">
        <v>48.470001000000003</v>
      </c>
      <c r="F178">
        <v>48.470001000000003</v>
      </c>
      <c r="G178">
        <v>5641600</v>
      </c>
    </row>
    <row r="179" spans="1:7" x14ac:dyDescent="0.25">
      <c r="A179" s="21">
        <v>43412</v>
      </c>
      <c r="B179">
        <v>48.419998</v>
      </c>
      <c r="C179">
        <v>49.049999</v>
      </c>
      <c r="D179">
        <v>46.200001</v>
      </c>
      <c r="E179">
        <v>47.900002000000001</v>
      </c>
      <c r="F179">
        <v>47.900002000000001</v>
      </c>
      <c r="G179">
        <v>5113100</v>
      </c>
    </row>
    <row r="180" spans="1:7" x14ac:dyDescent="0.25">
      <c r="A180" s="21">
        <v>43413</v>
      </c>
      <c r="B180">
        <v>49.18</v>
      </c>
      <c r="C180">
        <v>52.09</v>
      </c>
      <c r="D180">
        <v>48.650002000000001</v>
      </c>
      <c r="E180">
        <v>49.990001999999997</v>
      </c>
      <c r="F180">
        <v>49.990001999999997</v>
      </c>
      <c r="G180">
        <v>8773800</v>
      </c>
    </row>
    <row r="181" spans="1:7" x14ac:dyDescent="0.25">
      <c r="A181" s="21">
        <v>43416</v>
      </c>
      <c r="B181">
        <v>50.18</v>
      </c>
      <c r="C181">
        <v>56.740001999999997</v>
      </c>
      <c r="D181">
        <v>49.900002000000001</v>
      </c>
      <c r="E181">
        <v>56.099997999999999</v>
      </c>
      <c r="F181">
        <v>56.099997999999999</v>
      </c>
      <c r="G181">
        <v>11020400</v>
      </c>
    </row>
    <row r="182" spans="1:7" x14ac:dyDescent="0.25">
      <c r="A182" s="21">
        <v>43417</v>
      </c>
      <c r="B182">
        <v>56.200001</v>
      </c>
      <c r="C182">
        <v>59.189999</v>
      </c>
      <c r="D182">
        <v>54.540000999999997</v>
      </c>
      <c r="E182">
        <v>56.889999000000003</v>
      </c>
      <c r="F182">
        <v>56.889999000000003</v>
      </c>
      <c r="G182">
        <v>12656300</v>
      </c>
    </row>
    <row r="183" spans="1:7" x14ac:dyDescent="0.25">
      <c r="A183" s="21">
        <v>43418</v>
      </c>
      <c r="B183">
        <v>55.07</v>
      </c>
      <c r="C183">
        <v>61.5</v>
      </c>
      <c r="D183">
        <v>54.939999</v>
      </c>
      <c r="E183">
        <v>59.009998000000003</v>
      </c>
      <c r="F183">
        <v>59.009998000000003</v>
      </c>
      <c r="G183">
        <v>10303300</v>
      </c>
    </row>
    <row r="184" spans="1:7" x14ac:dyDescent="0.25">
      <c r="A184" s="21">
        <v>43419</v>
      </c>
      <c r="B184">
        <v>60.700001</v>
      </c>
      <c r="C184">
        <v>62.900002000000001</v>
      </c>
      <c r="D184">
        <v>57.529998999999997</v>
      </c>
      <c r="E184">
        <v>58.139999000000003</v>
      </c>
      <c r="F184">
        <v>58.139999000000003</v>
      </c>
      <c r="G184">
        <v>9031900</v>
      </c>
    </row>
    <row r="185" spans="1:7" x14ac:dyDescent="0.25">
      <c r="A185" s="21">
        <v>43420</v>
      </c>
      <c r="B185">
        <v>59.66</v>
      </c>
      <c r="C185">
        <v>60.400002000000001</v>
      </c>
      <c r="D185">
        <v>53.779998999999997</v>
      </c>
      <c r="E185">
        <v>54.119999</v>
      </c>
      <c r="F185">
        <v>54.119999</v>
      </c>
      <c r="G185">
        <v>6918900</v>
      </c>
    </row>
    <row r="186" spans="1:7" x14ac:dyDescent="0.25">
      <c r="A186" s="21">
        <v>43423</v>
      </c>
      <c r="B186">
        <v>54.139999000000003</v>
      </c>
      <c r="C186">
        <v>59.380001</v>
      </c>
      <c r="D186">
        <v>53.459999000000003</v>
      </c>
      <c r="E186">
        <v>58.93</v>
      </c>
      <c r="F186">
        <v>58.93</v>
      </c>
      <c r="G186">
        <v>7532100</v>
      </c>
    </row>
    <row r="187" spans="1:7" x14ac:dyDescent="0.25">
      <c r="A187" s="21">
        <v>43424</v>
      </c>
      <c r="B187">
        <v>64.269997000000004</v>
      </c>
      <c r="C187">
        <v>66.150002000000001</v>
      </c>
      <c r="D187">
        <v>62.360000999999997</v>
      </c>
      <c r="E187">
        <v>63.84</v>
      </c>
      <c r="F187">
        <v>63.84</v>
      </c>
      <c r="G187">
        <v>9732600</v>
      </c>
    </row>
    <row r="188" spans="1:7" x14ac:dyDescent="0.25">
      <c r="A188" s="21">
        <v>43425</v>
      </c>
      <c r="B188">
        <v>61.700001</v>
      </c>
      <c r="C188">
        <v>62.93</v>
      </c>
      <c r="D188">
        <v>60.299999</v>
      </c>
      <c r="E188">
        <v>61.490001999999997</v>
      </c>
      <c r="F188">
        <v>61.490001999999997</v>
      </c>
      <c r="G188">
        <v>4147400</v>
      </c>
    </row>
    <row r="189" spans="1:7" x14ac:dyDescent="0.25">
      <c r="A189" s="21">
        <v>43427</v>
      </c>
      <c r="B189">
        <v>63.34</v>
      </c>
      <c r="C189">
        <v>64.029999000000004</v>
      </c>
      <c r="D189">
        <v>61.34</v>
      </c>
      <c r="E189">
        <v>62.279998999999997</v>
      </c>
      <c r="F189">
        <v>62.279998999999997</v>
      </c>
      <c r="G189">
        <v>2418400</v>
      </c>
    </row>
    <row r="190" spans="1:7" x14ac:dyDescent="0.25">
      <c r="A190" s="21">
        <v>43430</v>
      </c>
      <c r="B190">
        <v>60.189999</v>
      </c>
      <c r="C190">
        <v>60.279998999999997</v>
      </c>
      <c r="D190">
        <v>56.93</v>
      </c>
      <c r="E190">
        <v>57.02</v>
      </c>
      <c r="F190">
        <v>57.02</v>
      </c>
      <c r="G190">
        <v>4452900</v>
      </c>
    </row>
    <row r="191" spans="1:7" x14ac:dyDescent="0.25">
      <c r="A191" s="21">
        <v>43431</v>
      </c>
      <c r="B191">
        <v>57.939999</v>
      </c>
      <c r="C191">
        <v>58.759998000000003</v>
      </c>
      <c r="D191">
        <v>55.049999</v>
      </c>
      <c r="E191">
        <v>55.380001</v>
      </c>
      <c r="F191">
        <v>55.380001</v>
      </c>
      <c r="G191">
        <v>4576700</v>
      </c>
    </row>
    <row r="192" spans="1:7" x14ac:dyDescent="0.25">
      <c r="A192" s="21">
        <v>43432</v>
      </c>
      <c r="B192">
        <v>54.18</v>
      </c>
      <c r="C192">
        <v>56.189999</v>
      </c>
      <c r="D192">
        <v>52.200001</v>
      </c>
      <c r="E192">
        <v>52.91</v>
      </c>
      <c r="F192">
        <v>52.91</v>
      </c>
      <c r="G192">
        <v>4658700</v>
      </c>
    </row>
    <row r="193" spans="1:7" x14ac:dyDescent="0.25">
      <c r="A193" s="21">
        <v>43433</v>
      </c>
      <c r="B193">
        <v>54.279998999999997</v>
      </c>
      <c r="C193">
        <v>57.380001</v>
      </c>
      <c r="D193">
        <v>53.25</v>
      </c>
      <c r="E193">
        <v>54.549999</v>
      </c>
      <c r="F193">
        <v>54.549999</v>
      </c>
      <c r="G193">
        <v>4922800</v>
      </c>
    </row>
    <row r="194" spans="1:7" x14ac:dyDescent="0.25">
      <c r="A194" s="21">
        <v>43434</v>
      </c>
      <c r="B194">
        <v>55.040000999999997</v>
      </c>
      <c r="C194">
        <v>55.400002000000001</v>
      </c>
      <c r="D194">
        <v>51.650002000000001</v>
      </c>
      <c r="E194">
        <v>52.23</v>
      </c>
      <c r="F194">
        <v>52.23</v>
      </c>
      <c r="G194">
        <v>3707600</v>
      </c>
    </row>
    <row r="195" spans="1:7" x14ac:dyDescent="0.25">
      <c r="A195" s="21">
        <v>43437</v>
      </c>
      <c r="B195">
        <v>46.509998000000003</v>
      </c>
      <c r="C195">
        <v>48.82</v>
      </c>
      <c r="D195">
        <v>46.169998</v>
      </c>
      <c r="E195">
        <v>47.799999</v>
      </c>
      <c r="F195">
        <v>47.799999</v>
      </c>
      <c r="G195">
        <v>6081700</v>
      </c>
    </row>
    <row r="196" spans="1:7" x14ac:dyDescent="0.25">
      <c r="A196" s="21">
        <v>43438</v>
      </c>
      <c r="B196">
        <v>48.5</v>
      </c>
      <c r="C196">
        <v>58.509998000000003</v>
      </c>
      <c r="D196">
        <v>47.080002</v>
      </c>
      <c r="E196">
        <v>56.98</v>
      </c>
      <c r="F196">
        <v>56.98</v>
      </c>
      <c r="G196">
        <v>12062700</v>
      </c>
    </row>
    <row r="197" spans="1:7" x14ac:dyDescent="0.25">
      <c r="A197" s="21">
        <v>43440</v>
      </c>
      <c r="B197">
        <v>63.91</v>
      </c>
      <c r="C197">
        <v>68.5</v>
      </c>
      <c r="D197">
        <v>58.619999</v>
      </c>
      <c r="E197">
        <v>58.869999</v>
      </c>
      <c r="F197">
        <v>58.869999</v>
      </c>
      <c r="G197">
        <v>12791500</v>
      </c>
    </row>
    <row r="198" spans="1:7" x14ac:dyDescent="0.25">
      <c r="A198" s="21">
        <v>43441</v>
      </c>
      <c r="B198">
        <v>59.389999000000003</v>
      </c>
      <c r="C198">
        <v>67</v>
      </c>
      <c r="D198">
        <v>57.369999</v>
      </c>
      <c r="E198">
        <v>65.360000999999997</v>
      </c>
      <c r="F198">
        <v>65.360000999999997</v>
      </c>
      <c r="G198">
        <v>11664700</v>
      </c>
    </row>
    <row r="199" spans="1:7" x14ac:dyDescent="0.25">
      <c r="A199" s="21">
        <v>43444</v>
      </c>
      <c r="B199">
        <v>65.639999000000003</v>
      </c>
      <c r="C199">
        <v>70.5</v>
      </c>
      <c r="D199">
        <v>63.759998000000003</v>
      </c>
      <c r="E199">
        <v>65.160004000000001</v>
      </c>
      <c r="F199">
        <v>65.160004000000001</v>
      </c>
      <c r="G199">
        <v>9116900</v>
      </c>
    </row>
    <row r="200" spans="1:7" x14ac:dyDescent="0.25">
      <c r="A200" s="21">
        <v>43445</v>
      </c>
      <c r="B200">
        <v>61.630001</v>
      </c>
      <c r="C200">
        <v>67.800003000000004</v>
      </c>
      <c r="D200">
        <v>61.27</v>
      </c>
      <c r="E200">
        <v>64.489998</v>
      </c>
      <c r="F200">
        <v>64.489998</v>
      </c>
      <c r="G200">
        <v>8257700</v>
      </c>
    </row>
    <row r="201" spans="1:7" x14ac:dyDescent="0.25">
      <c r="A201" s="21">
        <v>43446</v>
      </c>
      <c r="B201">
        <v>61.720001000000003</v>
      </c>
      <c r="C201">
        <v>63.869999</v>
      </c>
      <c r="D201">
        <v>60.610000999999997</v>
      </c>
      <c r="E201">
        <v>63.709999000000003</v>
      </c>
      <c r="F201">
        <v>63.709999000000003</v>
      </c>
      <c r="G201">
        <v>6343500</v>
      </c>
    </row>
    <row r="202" spans="1:7" x14ac:dyDescent="0.25">
      <c r="A202" s="21">
        <v>43447</v>
      </c>
      <c r="B202">
        <v>62.25</v>
      </c>
      <c r="C202">
        <v>64.459998999999996</v>
      </c>
      <c r="D202">
        <v>61.169998</v>
      </c>
      <c r="E202">
        <v>62.240001999999997</v>
      </c>
      <c r="F202">
        <v>62.240001999999997</v>
      </c>
      <c r="G202">
        <v>5974200</v>
      </c>
    </row>
    <row r="203" spans="1:7" x14ac:dyDescent="0.25">
      <c r="A203" s="21">
        <v>43448</v>
      </c>
      <c r="B203">
        <v>64.379997000000003</v>
      </c>
      <c r="C203">
        <v>66.690002000000007</v>
      </c>
      <c r="D203">
        <v>63.220001000000003</v>
      </c>
      <c r="E203">
        <v>65.870002999999997</v>
      </c>
      <c r="F203">
        <v>65.870002999999997</v>
      </c>
      <c r="G203">
        <v>6647300</v>
      </c>
    </row>
    <row r="204" spans="1:7" x14ac:dyDescent="0.25">
      <c r="A204" s="21">
        <v>43451</v>
      </c>
      <c r="B204">
        <v>66.849997999999999</v>
      </c>
      <c r="C204">
        <v>72.940002000000007</v>
      </c>
      <c r="D204">
        <v>65.419998000000007</v>
      </c>
      <c r="E204">
        <v>71.069999999999993</v>
      </c>
      <c r="F204">
        <v>71.069999999999993</v>
      </c>
      <c r="G204">
        <v>9025200</v>
      </c>
    </row>
    <row r="205" spans="1:7" x14ac:dyDescent="0.25">
      <c r="A205" s="21">
        <v>43452</v>
      </c>
      <c r="B205">
        <v>68.849997999999999</v>
      </c>
      <c r="C205">
        <v>74.379997000000003</v>
      </c>
      <c r="D205">
        <v>68.739998</v>
      </c>
      <c r="E205">
        <v>71.709998999999996</v>
      </c>
      <c r="F205">
        <v>71.709998999999996</v>
      </c>
      <c r="G205">
        <v>6928300</v>
      </c>
    </row>
    <row r="206" spans="1:7" x14ac:dyDescent="0.25">
      <c r="A206" s="21">
        <v>43453</v>
      </c>
      <c r="B206">
        <v>71.319999999999993</v>
      </c>
      <c r="C206">
        <v>74.290001000000004</v>
      </c>
      <c r="D206">
        <v>66</v>
      </c>
      <c r="E206">
        <v>70.809997999999993</v>
      </c>
      <c r="F206">
        <v>70.809997999999993</v>
      </c>
      <c r="G206">
        <v>10481000</v>
      </c>
    </row>
    <row r="207" spans="1:7" x14ac:dyDescent="0.25">
      <c r="A207" s="21">
        <v>43454</v>
      </c>
      <c r="B207">
        <v>73.720000999999996</v>
      </c>
      <c r="C207">
        <v>79.870002999999997</v>
      </c>
      <c r="D207">
        <v>71.809997999999993</v>
      </c>
      <c r="E207">
        <v>76.720000999999996</v>
      </c>
      <c r="F207">
        <v>76.720000999999996</v>
      </c>
      <c r="G207">
        <v>14395400</v>
      </c>
    </row>
    <row r="208" spans="1:7" x14ac:dyDescent="0.25">
      <c r="A208" s="21">
        <v>43455</v>
      </c>
      <c r="B208">
        <v>76.519997000000004</v>
      </c>
      <c r="C208">
        <v>83.769997000000004</v>
      </c>
      <c r="D208">
        <v>74.839995999999999</v>
      </c>
      <c r="E208">
        <v>82.589995999999999</v>
      </c>
      <c r="F208">
        <v>82.589995999999999</v>
      </c>
      <c r="G208">
        <v>13693600</v>
      </c>
    </row>
    <row r="209" spans="1:7" x14ac:dyDescent="0.25">
      <c r="A209" s="21">
        <v>43458</v>
      </c>
      <c r="B209">
        <v>83.730002999999996</v>
      </c>
      <c r="C209">
        <v>88.43</v>
      </c>
      <c r="D209">
        <v>83.110000999999997</v>
      </c>
      <c r="E209">
        <v>88.080001999999993</v>
      </c>
      <c r="F209">
        <v>88.080001999999993</v>
      </c>
      <c r="G209">
        <v>8034900</v>
      </c>
    </row>
    <row r="210" spans="1:7" x14ac:dyDescent="0.25">
      <c r="A210" s="21">
        <v>43460</v>
      </c>
      <c r="B210">
        <v>87.660004000000001</v>
      </c>
      <c r="C210">
        <v>90.900002000000001</v>
      </c>
      <c r="D210">
        <v>81.010002</v>
      </c>
      <c r="E210">
        <v>81.489998</v>
      </c>
      <c r="F210">
        <v>81.489998</v>
      </c>
      <c r="G210">
        <v>9744000</v>
      </c>
    </row>
    <row r="211" spans="1:7" x14ac:dyDescent="0.25">
      <c r="A211" s="21">
        <v>43461</v>
      </c>
      <c r="B211">
        <v>88.779999000000004</v>
      </c>
      <c r="C211">
        <v>94.949996999999996</v>
      </c>
      <c r="D211">
        <v>85.550003000000004</v>
      </c>
      <c r="E211">
        <v>86.529999000000004</v>
      </c>
      <c r="F211">
        <v>86.529999000000004</v>
      </c>
      <c r="G211">
        <v>10007500</v>
      </c>
    </row>
    <row r="212" spans="1:7" x14ac:dyDescent="0.25">
      <c r="A212" s="21">
        <v>43462</v>
      </c>
      <c r="B212">
        <v>86.75</v>
      </c>
      <c r="C212">
        <v>90.660004000000001</v>
      </c>
      <c r="D212">
        <v>83.599997999999999</v>
      </c>
      <c r="E212">
        <v>86.639999000000003</v>
      </c>
      <c r="F212">
        <v>86.639999000000003</v>
      </c>
      <c r="G212">
        <v>7922400</v>
      </c>
    </row>
    <row r="213" spans="1:7" x14ac:dyDescent="0.25">
      <c r="A213" s="21">
        <v>43465</v>
      </c>
      <c r="B213">
        <v>83.080001999999993</v>
      </c>
      <c r="C213">
        <v>84.68</v>
      </c>
      <c r="D213">
        <v>81.5</v>
      </c>
      <c r="E213">
        <v>81.730002999999996</v>
      </c>
      <c r="F213">
        <v>81.730002999999996</v>
      </c>
      <c r="G213">
        <v>6485000</v>
      </c>
    </row>
    <row r="214" spans="1:7" x14ac:dyDescent="0.25">
      <c r="A214" s="21">
        <v>43467</v>
      </c>
      <c r="B214">
        <v>86</v>
      </c>
      <c r="C214">
        <v>86.480002999999996</v>
      </c>
      <c r="D214">
        <v>77.430000000000007</v>
      </c>
      <c r="E214">
        <v>77.919998000000007</v>
      </c>
      <c r="F214">
        <v>77.919998000000007</v>
      </c>
      <c r="G214">
        <v>7529100</v>
      </c>
    </row>
    <row r="215" spans="1:7" x14ac:dyDescent="0.25">
      <c r="A215" s="21">
        <v>43468</v>
      </c>
      <c r="B215">
        <v>80.309997999999993</v>
      </c>
      <c r="C215">
        <v>85.959998999999996</v>
      </c>
      <c r="D215">
        <v>79.900002000000001</v>
      </c>
      <c r="E215">
        <v>83.300003000000004</v>
      </c>
      <c r="F215">
        <v>83.300003000000004</v>
      </c>
      <c r="G215">
        <v>8808100</v>
      </c>
    </row>
    <row r="216" spans="1:7" x14ac:dyDescent="0.25">
      <c r="A216" s="21">
        <v>43469</v>
      </c>
      <c r="B216">
        <v>78.25</v>
      </c>
      <c r="C216">
        <v>79.209998999999996</v>
      </c>
      <c r="D216">
        <v>73.180000000000007</v>
      </c>
      <c r="E216">
        <v>73.540001000000004</v>
      </c>
      <c r="F216">
        <v>73.540001000000004</v>
      </c>
      <c r="G216">
        <v>7688100</v>
      </c>
    </row>
    <row r="217" spans="1:7" x14ac:dyDescent="0.25">
      <c r="A217" s="21">
        <v>43472</v>
      </c>
      <c r="B217">
        <v>72.400002000000001</v>
      </c>
      <c r="C217">
        <v>74.099997999999999</v>
      </c>
      <c r="D217">
        <v>69.589995999999999</v>
      </c>
      <c r="E217">
        <v>70.949996999999996</v>
      </c>
      <c r="F217">
        <v>70.949996999999996</v>
      </c>
      <c r="G217">
        <v>4348500</v>
      </c>
    </row>
    <row r="218" spans="1:7" x14ac:dyDescent="0.25">
      <c r="A218" s="21">
        <v>43473</v>
      </c>
      <c r="B218">
        <v>69.139999000000003</v>
      </c>
      <c r="C218">
        <v>72.75</v>
      </c>
      <c r="D218">
        <v>68.480002999999996</v>
      </c>
      <c r="E218">
        <v>68.800003000000004</v>
      </c>
      <c r="F218">
        <v>68.800003000000004</v>
      </c>
      <c r="G218">
        <v>5546000</v>
      </c>
    </row>
    <row r="219" spans="1:7" x14ac:dyDescent="0.25">
      <c r="A219" s="21">
        <v>43474</v>
      </c>
      <c r="B219">
        <v>67.919998000000007</v>
      </c>
      <c r="C219">
        <v>68.75</v>
      </c>
      <c r="D219">
        <v>65.139999000000003</v>
      </c>
      <c r="E219">
        <v>66.519997000000004</v>
      </c>
      <c r="F219">
        <v>66.519997000000004</v>
      </c>
      <c r="G219">
        <v>6650500</v>
      </c>
    </row>
    <row r="220" spans="1:7" x14ac:dyDescent="0.25">
      <c r="A220" s="21">
        <v>43475</v>
      </c>
      <c r="B220">
        <v>68.099997999999999</v>
      </c>
      <c r="C220">
        <v>69.419998000000007</v>
      </c>
      <c r="D220">
        <v>65.330001999999993</v>
      </c>
      <c r="E220">
        <v>65.419998000000007</v>
      </c>
      <c r="F220">
        <v>65.419998000000007</v>
      </c>
      <c r="G220">
        <v>5589500</v>
      </c>
    </row>
    <row r="221" spans="1:7" x14ac:dyDescent="0.25">
      <c r="A221" s="21">
        <v>43476</v>
      </c>
      <c r="B221">
        <v>66.860000999999997</v>
      </c>
      <c r="C221">
        <v>67.029999000000004</v>
      </c>
      <c r="D221">
        <v>62.049999</v>
      </c>
      <c r="E221">
        <v>62.049999</v>
      </c>
      <c r="F221">
        <v>62.049999</v>
      </c>
      <c r="G221">
        <v>4783000</v>
      </c>
    </row>
    <row r="222" spans="1:7" x14ac:dyDescent="0.25">
      <c r="A222" s="21">
        <v>43479</v>
      </c>
      <c r="B222">
        <v>64.699996999999996</v>
      </c>
      <c r="C222">
        <v>64.819999999999993</v>
      </c>
      <c r="D222">
        <v>60.970001000000003</v>
      </c>
      <c r="E222">
        <v>62.360000999999997</v>
      </c>
      <c r="F222">
        <v>62.360000999999997</v>
      </c>
      <c r="G222">
        <v>3895200</v>
      </c>
    </row>
    <row r="223" spans="1:7" x14ac:dyDescent="0.25">
      <c r="A223" s="21">
        <v>43480</v>
      </c>
      <c r="B223">
        <v>61.98</v>
      </c>
      <c r="C223">
        <v>61.98</v>
      </c>
      <c r="D223">
        <v>58.119999</v>
      </c>
      <c r="E223">
        <v>58.259998000000003</v>
      </c>
      <c r="F223">
        <v>58.259998000000003</v>
      </c>
      <c r="G223">
        <v>4531800</v>
      </c>
    </row>
    <row r="224" spans="1:7" x14ac:dyDescent="0.25">
      <c r="A224" s="21">
        <v>43481</v>
      </c>
      <c r="B224">
        <v>57.41</v>
      </c>
      <c r="C224">
        <v>59.950001</v>
      </c>
      <c r="D224">
        <v>57.029998999999997</v>
      </c>
      <c r="E224">
        <v>59.84</v>
      </c>
      <c r="F224">
        <v>59.84</v>
      </c>
      <c r="G224">
        <v>4991200</v>
      </c>
    </row>
    <row r="225" spans="1:7" x14ac:dyDescent="0.25">
      <c r="A225" s="21">
        <v>43482</v>
      </c>
      <c r="B225">
        <v>60.619999</v>
      </c>
      <c r="C225">
        <v>60.740001999999997</v>
      </c>
      <c r="D225">
        <v>57.650002000000001</v>
      </c>
      <c r="E225">
        <v>58.970001000000003</v>
      </c>
      <c r="F225">
        <v>58.970001000000003</v>
      </c>
      <c r="G225">
        <v>4753200</v>
      </c>
    </row>
    <row r="226" spans="1:7" x14ac:dyDescent="0.25">
      <c r="A226" s="21">
        <v>43483</v>
      </c>
      <c r="B226">
        <v>56.5</v>
      </c>
      <c r="C226">
        <v>57.849997999999999</v>
      </c>
      <c r="D226">
        <v>55.16</v>
      </c>
      <c r="E226">
        <v>56.849997999999999</v>
      </c>
      <c r="F226">
        <v>56.849997999999999</v>
      </c>
      <c r="G226">
        <v>5500700</v>
      </c>
    </row>
    <row r="227" spans="1:7" x14ac:dyDescent="0.25">
      <c r="A227" s="21">
        <v>43487</v>
      </c>
      <c r="B227">
        <v>57.84</v>
      </c>
      <c r="C227">
        <v>65.599997999999999</v>
      </c>
      <c r="D227">
        <v>57.580002</v>
      </c>
      <c r="E227">
        <v>64.5</v>
      </c>
      <c r="F227">
        <v>64.5</v>
      </c>
      <c r="G227">
        <v>9261700</v>
      </c>
    </row>
    <row r="228" spans="1:7" x14ac:dyDescent="0.25">
      <c r="A228" s="21">
        <v>43488</v>
      </c>
      <c r="B228">
        <v>62.66</v>
      </c>
      <c r="C228">
        <v>69.519997000000004</v>
      </c>
      <c r="D228">
        <v>62.52</v>
      </c>
      <c r="E228">
        <v>63.5</v>
      </c>
      <c r="F228">
        <v>63.5</v>
      </c>
      <c r="G228">
        <v>11456400</v>
      </c>
    </row>
    <row r="229" spans="1:7" x14ac:dyDescent="0.25">
      <c r="A229" s="21">
        <v>43489</v>
      </c>
      <c r="B229">
        <v>63.799999</v>
      </c>
      <c r="C229">
        <v>65.050003000000004</v>
      </c>
      <c r="D229">
        <v>60.150002000000001</v>
      </c>
      <c r="E229">
        <v>60.459999000000003</v>
      </c>
      <c r="F229">
        <v>60.459999000000003</v>
      </c>
      <c r="G229">
        <v>8107600</v>
      </c>
    </row>
    <row r="230" spans="1:7" x14ac:dyDescent="0.25">
      <c r="A230" s="21">
        <v>43490</v>
      </c>
      <c r="B230">
        <v>58.34</v>
      </c>
      <c r="C230">
        <v>58.98</v>
      </c>
      <c r="D230">
        <v>56.669998</v>
      </c>
      <c r="E230">
        <v>56.970001000000003</v>
      </c>
      <c r="F230">
        <v>56.970001000000003</v>
      </c>
      <c r="G230">
        <v>7089700</v>
      </c>
    </row>
    <row r="231" spans="1:7" x14ac:dyDescent="0.25">
      <c r="A231" s="21">
        <v>43493</v>
      </c>
      <c r="B231">
        <v>60.119999</v>
      </c>
      <c r="C231">
        <v>63.279998999999997</v>
      </c>
      <c r="D231">
        <v>59.98</v>
      </c>
      <c r="E231">
        <v>60.610000999999997</v>
      </c>
      <c r="F231">
        <v>60.610000999999997</v>
      </c>
      <c r="G231">
        <v>9467900</v>
      </c>
    </row>
    <row r="232" spans="1:7" x14ac:dyDescent="0.25">
      <c r="A232" s="21">
        <v>43494</v>
      </c>
      <c r="B232">
        <v>59.369999</v>
      </c>
      <c r="C232">
        <v>61.689999</v>
      </c>
      <c r="D232">
        <v>58.669998</v>
      </c>
      <c r="E232">
        <v>60.139999000000003</v>
      </c>
      <c r="F232">
        <v>60.139999000000003</v>
      </c>
      <c r="G232">
        <v>8009100</v>
      </c>
    </row>
    <row r="233" spans="1:7" x14ac:dyDescent="0.25">
      <c r="A233" s="21">
        <v>43495</v>
      </c>
      <c r="B233">
        <v>58.860000999999997</v>
      </c>
      <c r="C233">
        <v>60.349997999999999</v>
      </c>
      <c r="D233">
        <v>56.119999</v>
      </c>
      <c r="E233">
        <v>56.279998999999997</v>
      </c>
      <c r="F233">
        <v>56.279998999999997</v>
      </c>
      <c r="G233">
        <v>7678200</v>
      </c>
    </row>
    <row r="234" spans="1:7" x14ac:dyDescent="0.25">
      <c r="A234" s="21">
        <v>43496</v>
      </c>
      <c r="B234">
        <v>56.130001</v>
      </c>
      <c r="C234">
        <v>56.139999000000003</v>
      </c>
      <c r="D234">
        <v>52.759998000000003</v>
      </c>
      <c r="E234">
        <v>52.889999000000003</v>
      </c>
      <c r="F234">
        <v>52.889999000000003</v>
      </c>
      <c r="G234">
        <v>6247600</v>
      </c>
    </row>
    <row r="235" spans="1:7" x14ac:dyDescent="0.25">
      <c r="A235" s="21">
        <v>43497</v>
      </c>
      <c r="B235">
        <v>52.580002</v>
      </c>
      <c r="C235">
        <v>53.240001999999997</v>
      </c>
      <c r="D235">
        <v>51.549999</v>
      </c>
      <c r="E235">
        <v>52.029998999999997</v>
      </c>
      <c r="F235">
        <v>52.029998999999997</v>
      </c>
      <c r="G235">
        <v>6744400</v>
      </c>
    </row>
    <row r="236" spans="1:7" x14ac:dyDescent="0.25">
      <c r="A236" s="21">
        <v>43500</v>
      </c>
      <c r="B236">
        <v>51.669998</v>
      </c>
      <c r="C236">
        <v>52.220001000000003</v>
      </c>
      <c r="D236">
        <v>49.200001</v>
      </c>
      <c r="E236">
        <v>49.540000999999997</v>
      </c>
      <c r="F236">
        <v>49.540000999999997</v>
      </c>
      <c r="G236">
        <v>4931000</v>
      </c>
    </row>
    <row r="237" spans="1:7" x14ac:dyDescent="0.25">
      <c r="A237" s="21">
        <v>43501</v>
      </c>
      <c r="B237">
        <v>48.939999</v>
      </c>
      <c r="C237">
        <v>49.52</v>
      </c>
      <c r="D237">
        <v>47.279998999999997</v>
      </c>
      <c r="E237">
        <v>49.009998000000003</v>
      </c>
      <c r="F237">
        <v>49.009998000000003</v>
      </c>
      <c r="G237">
        <v>6897500</v>
      </c>
    </row>
    <row r="238" spans="1:7" x14ac:dyDescent="0.25">
      <c r="A238" s="21">
        <v>43502</v>
      </c>
      <c r="B238">
        <v>48.450001</v>
      </c>
      <c r="C238">
        <v>49.389999000000003</v>
      </c>
      <c r="D238">
        <v>47.619999</v>
      </c>
      <c r="E238">
        <v>48.450001</v>
      </c>
      <c r="F238">
        <v>48.450001</v>
      </c>
      <c r="G238">
        <v>5501100</v>
      </c>
    </row>
    <row r="239" spans="1:7" x14ac:dyDescent="0.25">
      <c r="A239" s="21">
        <v>43503</v>
      </c>
      <c r="B239">
        <v>50.75</v>
      </c>
      <c r="C239">
        <v>53.959999000000003</v>
      </c>
      <c r="D239">
        <v>49.630001</v>
      </c>
      <c r="E239">
        <v>50.93</v>
      </c>
      <c r="F239">
        <v>50.93</v>
      </c>
      <c r="G239">
        <v>10855600</v>
      </c>
    </row>
    <row r="240" spans="1:7" x14ac:dyDescent="0.25">
      <c r="A240" s="21">
        <v>43504</v>
      </c>
      <c r="B240">
        <v>52.720001000000003</v>
      </c>
      <c r="C240">
        <v>53.470001000000003</v>
      </c>
      <c r="D240">
        <v>49.959999000000003</v>
      </c>
      <c r="E240">
        <v>50</v>
      </c>
      <c r="F240">
        <v>50</v>
      </c>
      <c r="G240">
        <v>7553500</v>
      </c>
    </row>
    <row r="241" spans="1:7" x14ac:dyDescent="0.25">
      <c r="A241" s="21">
        <v>43507</v>
      </c>
      <c r="B241">
        <v>49.040000999999997</v>
      </c>
      <c r="C241">
        <v>50.369999</v>
      </c>
      <c r="D241">
        <v>48.5</v>
      </c>
      <c r="E241">
        <v>49.27</v>
      </c>
      <c r="F241">
        <v>49.27</v>
      </c>
      <c r="G241">
        <v>5588400</v>
      </c>
    </row>
    <row r="242" spans="1:7" x14ac:dyDescent="0.25">
      <c r="A242" s="21">
        <v>43508</v>
      </c>
      <c r="B242">
        <v>47.5</v>
      </c>
      <c r="C242">
        <v>48.389999000000003</v>
      </c>
      <c r="D242">
        <v>47.029998999999997</v>
      </c>
      <c r="E242">
        <v>47.939999</v>
      </c>
      <c r="F242">
        <v>47.939999</v>
      </c>
      <c r="G242">
        <v>5603500</v>
      </c>
    </row>
    <row r="243" spans="1:7" x14ac:dyDescent="0.25">
      <c r="A243" s="21">
        <v>43509</v>
      </c>
      <c r="B243">
        <v>47.360000999999997</v>
      </c>
      <c r="C243">
        <v>48.529998999999997</v>
      </c>
      <c r="D243">
        <v>47</v>
      </c>
      <c r="E243">
        <v>47.689999</v>
      </c>
      <c r="F243">
        <v>47.689999</v>
      </c>
      <c r="G243">
        <v>6315800</v>
      </c>
    </row>
    <row r="244" spans="1:7" x14ac:dyDescent="0.25">
      <c r="A244" s="21">
        <v>43510</v>
      </c>
      <c r="B244">
        <v>49.41</v>
      </c>
      <c r="C244">
        <v>50.68</v>
      </c>
      <c r="D244">
        <v>47.639999000000003</v>
      </c>
      <c r="E244">
        <v>48.860000999999997</v>
      </c>
      <c r="F244">
        <v>48.860000999999997</v>
      </c>
      <c r="G244">
        <v>9479700</v>
      </c>
    </row>
    <row r="245" spans="1:7" x14ac:dyDescent="0.25">
      <c r="A245" s="21">
        <v>43511</v>
      </c>
      <c r="B245">
        <v>47.549999</v>
      </c>
      <c r="C245">
        <v>48.099997999999999</v>
      </c>
      <c r="D245">
        <v>46.349997999999999</v>
      </c>
      <c r="E245">
        <v>46.490001999999997</v>
      </c>
      <c r="F245">
        <v>46.490001999999997</v>
      </c>
      <c r="G245">
        <v>6614600</v>
      </c>
    </row>
    <row r="246" spans="1:7" x14ac:dyDescent="0.25">
      <c r="A246" s="21">
        <v>43515</v>
      </c>
      <c r="B246">
        <v>47.73</v>
      </c>
      <c r="C246">
        <v>47.889999000000003</v>
      </c>
      <c r="D246">
        <v>45.700001</v>
      </c>
      <c r="E246">
        <v>46.529998999999997</v>
      </c>
      <c r="F246">
        <v>46.529998999999997</v>
      </c>
      <c r="G246">
        <v>5541500</v>
      </c>
    </row>
    <row r="247" spans="1:7" x14ac:dyDescent="0.25">
      <c r="A247" s="21">
        <v>43516</v>
      </c>
      <c r="B247">
        <v>46.060001</v>
      </c>
      <c r="C247">
        <v>46.139999000000003</v>
      </c>
      <c r="D247">
        <v>43.790000999999997</v>
      </c>
      <c r="E247">
        <v>43.919998</v>
      </c>
      <c r="F247">
        <v>43.919998</v>
      </c>
      <c r="G247">
        <v>11210500</v>
      </c>
    </row>
    <row r="248" spans="1:7" x14ac:dyDescent="0.25">
      <c r="A248" s="21">
        <v>43517</v>
      </c>
      <c r="B248">
        <v>44.119999</v>
      </c>
      <c r="C248">
        <v>45.700001</v>
      </c>
      <c r="D248">
        <v>42.950001</v>
      </c>
      <c r="E248">
        <v>44.619999</v>
      </c>
      <c r="F248">
        <v>44.619999</v>
      </c>
      <c r="G248">
        <v>9841900</v>
      </c>
    </row>
    <row r="249" spans="1:7" x14ac:dyDescent="0.25">
      <c r="A249" s="21">
        <v>43518</v>
      </c>
      <c r="B249">
        <v>43.540000999999997</v>
      </c>
      <c r="C249">
        <v>43.740001999999997</v>
      </c>
      <c r="D249">
        <v>42</v>
      </c>
      <c r="E249">
        <v>42.130001</v>
      </c>
      <c r="F249">
        <v>42.130001</v>
      </c>
      <c r="G249">
        <v>7698200</v>
      </c>
    </row>
    <row r="250" spans="1:7" x14ac:dyDescent="0.25">
      <c r="A250" s="21">
        <v>43521</v>
      </c>
      <c r="B250">
        <v>40.560001</v>
      </c>
      <c r="C250">
        <v>43.32</v>
      </c>
      <c r="D250">
        <v>40</v>
      </c>
      <c r="E250">
        <v>43.240001999999997</v>
      </c>
      <c r="F250">
        <v>43.240001999999997</v>
      </c>
      <c r="G250">
        <v>7959400</v>
      </c>
    </row>
    <row r="251" spans="1:7" x14ac:dyDescent="0.25">
      <c r="A251" s="21">
        <v>43522</v>
      </c>
      <c r="B251">
        <v>44.189999</v>
      </c>
      <c r="C251">
        <v>44.630001</v>
      </c>
      <c r="D251">
        <v>42.759998000000003</v>
      </c>
      <c r="E251">
        <v>43.799999</v>
      </c>
      <c r="F251">
        <v>43.799999</v>
      </c>
      <c r="G251">
        <v>6171200</v>
      </c>
    </row>
    <row r="252" spans="1:7" x14ac:dyDescent="0.25">
      <c r="A252" s="21">
        <v>43523</v>
      </c>
      <c r="B252">
        <v>44.48</v>
      </c>
      <c r="C252">
        <v>46.259998000000003</v>
      </c>
      <c r="D252">
        <v>43.34</v>
      </c>
      <c r="E252">
        <v>43.900002000000001</v>
      </c>
      <c r="F252">
        <v>43.900002000000001</v>
      </c>
      <c r="G252">
        <v>7495300</v>
      </c>
    </row>
    <row r="253" spans="1:7" x14ac:dyDescent="0.25">
      <c r="A253" s="21">
        <v>43524</v>
      </c>
      <c r="B253">
        <v>44</v>
      </c>
      <c r="C253">
        <v>44.130001</v>
      </c>
      <c r="D253">
        <v>42.599997999999999</v>
      </c>
      <c r="E253">
        <v>43.740001999999997</v>
      </c>
      <c r="F253">
        <v>43.740001999999997</v>
      </c>
      <c r="G253">
        <v>6499600</v>
      </c>
    </row>
    <row r="254" spans="1:7" x14ac:dyDescent="0.25">
      <c r="A254" s="21">
        <v>43525</v>
      </c>
      <c r="B254">
        <v>42.16</v>
      </c>
      <c r="C254">
        <v>43.360000999999997</v>
      </c>
      <c r="D254">
        <v>40.830002</v>
      </c>
      <c r="E254">
        <v>40.880001</v>
      </c>
      <c r="F254">
        <v>40.880001</v>
      </c>
      <c r="G254">
        <v>8808400</v>
      </c>
    </row>
    <row r="255" spans="1:7" x14ac:dyDescent="0.25">
      <c r="A255" s="21">
        <v>43528</v>
      </c>
      <c r="B255">
        <v>40.099997999999999</v>
      </c>
      <c r="C255">
        <v>45.580002</v>
      </c>
      <c r="D255">
        <v>39.380001</v>
      </c>
      <c r="E255">
        <v>42.380001</v>
      </c>
      <c r="F255">
        <v>42.380001</v>
      </c>
      <c r="G255">
        <v>16626900</v>
      </c>
    </row>
    <row r="256" spans="1:7" x14ac:dyDescent="0.25">
      <c r="A256" s="21">
        <v>43529</v>
      </c>
      <c r="B256">
        <v>42.09</v>
      </c>
      <c r="C256">
        <v>43.700001</v>
      </c>
      <c r="D256">
        <v>41.889999000000003</v>
      </c>
      <c r="E256">
        <v>42.669998</v>
      </c>
      <c r="F256">
        <v>42.669998</v>
      </c>
      <c r="G256">
        <v>6809500</v>
      </c>
    </row>
    <row r="257" spans="1:7" x14ac:dyDescent="0.25">
      <c r="A257" s="21">
        <v>43530</v>
      </c>
      <c r="B257">
        <v>42.650002000000001</v>
      </c>
      <c r="C257">
        <v>44.990001999999997</v>
      </c>
      <c r="D257">
        <v>42.650002000000001</v>
      </c>
      <c r="E257">
        <v>44.470001000000003</v>
      </c>
      <c r="F257">
        <v>44.470001000000003</v>
      </c>
      <c r="G257">
        <v>11296100</v>
      </c>
    </row>
    <row r="258" spans="1:7" x14ac:dyDescent="0.25">
      <c r="A258" s="21">
        <v>43531</v>
      </c>
      <c r="B258">
        <v>45.349997999999999</v>
      </c>
      <c r="C258">
        <v>48.490001999999997</v>
      </c>
      <c r="D258">
        <v>45.27</v>
      </c>
      <c r="E258">
        <v>47.09</v>
      </c>
      <c r="F258">
        <v>47.09</v>
      </c>
      <c r="G258">
        <v>15726000</v>
      </c>
    </row>
    <row r="259" spans="1:7" x14ac:dyDescent="0.25">
      <c r="A259" s="21">
        <v>43532</v>
      </c>
      <c r="B259">
        <v>49.380001</v>
      </c>
      <c r="C259">
        <v>50.5</v>
      </c>
      <c r="D259">
        <v>47.5</v>
      </c>
      <c r="E259">
        <v>47.540000999999997</v>
      </c>
      <c r="F259">
        <v>47.540000999999997</v>
      </c>
      <c r="G259">
        <v>13160400</v>
      </c>
    </row>
    <row r="260" spans="1:7" x14ac:dyDescent="0.25">
      <c r="A260" s="21">
        <v>43535</v>
      </c>
      <c r="B260">
        <v>46.200001</v>
      </c>
      <c r="C260">
        <v>46.220001000000003</v>
      </c>
      <c r="D260">
        <v>42.200001</v>
      </c>
      <c r="E260">
        <v>42.400002000000001</v>
      </c>
      <c r="F260">
        <v>42.400002000000001</v>
      </c>
      <c r="G260">
        <v>7293900</v>
      </c>
    </row>
    <row r="261" spans="1:7" x14ac:dyDescent="0.25">
      <c r="A261" s="21">
        <v>43536</v>
      </c>
      <c r="B261">
        <v>41.740001999999997</v>
      </c>
      <c r="C261">
        <v>42.060001</v>
      </c>
      <c r="D261">
        <v>40.560001</v>
      </c>
      <c r="E261">
        <v>40.580002</v>
      </c>
      <c r="F261">
        <v>40.580002</v>
      </c>
      <c r="G261">
        <v>5940400</v>
      </c>
    </row>
    <row r="262" spans="1:7" x14ac:dyDescent="0.25">
      <c r="A262" s="21">
        <v>43537</v>
      </c>
      <c r="B262">
        <v>40.229999999999997</v>
      </c>
      <c r="C262">
        <v>40.57</v>
      </c>
      <c r="D262">
        <v>39.459999000000003</v>
      </c>
      <c r="E262">
        <v>39.970001000000003</v>
      </c>
      <c r="F262">
        <v>39.970001000000003</v>
      </c>
      <c r="G262">
        <v>7972600</v>
      </c>
    </row>
    <row r="263" spans="1:7" x14ac:dyDescent="0.25">
      <c r="A263" s="21">
        <v>43538</v>
      </c>
      <c r="B263">
        <v>39.990001999999997</v>
      </c>
      <c r="C263">
        <v>40.139999000000003</v>
      </c>
      <c r="D263">
        <v>38.810001</v>
      </c>
      <c r="E263">
        <v>39</v>
      </c>
      <c r="F263">
        <v>39</v>
      </c>
      <c r="G263">
        <v>8221000</v>
      </c>
    </row>
    <row r="264" spans="1:7" x14ac:dyDescent="0.25">
      <c r="A264" s="21">
        <v>43539</v>
      </c>
      <c r="B264">
        <v>38.669998</v>
      </c>
      <c r="C264">
        <v>38.889999000000003</v>
      </c>
      <c r="D264">
        <v>37.130001</v>
      </c>
      <c r="E264">
        <v>37.790000999999997</v>
      </c>
      <c r="F264">
        <v>37.790000999999997</v>
      </c>
      <c r="G264">
        <v>7561600</v>
      </c>
    </row>
    <row r="265" spans="1:7" x14ac:dyDescent="0.25">
      <c r="A265" s="21">
        <v>43542</v>
      </c>
      <c r="B265">
        <v>38.310001</v>
      </c>
      <c r="C265">
        <v>39.189999</v>
      </c>
      <c r="D265">
        <v>37.529998999999997</v>
      </c>
      <c r="E265">
        <v>37.979999999999997</v>
      </c>
      <c r="F265">
        <v>37.979999999999997</v>
      </c>
      <c r="G265">
        <v>8402600</v>
      </c>
    </row>
    <row r="266" spans="1:7" x14ac:dyDescent="0.25">
      <c r="A266" s="21">
        <v>43543</v>
      </c>
      <c r="B266">
        <v>37.07</v>
      </c>
      <c r="C266">
        <v>39.299999</v>
      </c>
      <c r="D266">
        <v>36.919998</v>
      </c>
      <c r="E266">
        <v>38.439999</v>
      </c>
      <c r="F266">
        <v>38.439999</v>
      </c>
      <c r="G266">
        <v>12904100</v>
      </c>
    </row>
    <row r="267" spans="1:7" x14ac:dyDescent="0.25">
      <c r="A267" s="21">
        <v>43544</v>
      </c>
      <c r="B267">
        <v>38.419998</v>
      </c>
      <c r="C267">
        <v>39.700001</v>
      </c>
      <c r="D267">
        <v>37.159999999999997</v>
      </c>
      <c r="E267">
        <v>38.959999000000003</v>
      </c>
      <c r="F267">
        <v>38.959999000000003</v>
      </c>
      <c r="G267">
        <v>12055400</v>
      </c>
    </row>
    <row r="268" spans="1:7" x14ac:dyDescent="0.25">
      <c r="A268" s="21">
        <v>43545</v>
      </c>
      <c r="B268">
        <v>39.779998999999997</v>
      </c>
      <c r="C268">
        <v>39.849997999999999</v>
      </c>
      <c r="D268">
        <v>37.529998999999997</v>
      </c>
      <c r="E268">
        <v>38.139999000000003</v>
      </c>
      <c r="F268">
        <v>38.139999000000003</v>
      </c>
      <c r="G268">
        <v>7619900</v>
      </c>
    </row>
    <row r="269" spans="1:7" x14ac:dyDescent="0.25">
      <c r="A269" s="21">
        <v>43546</v>
      </c>
      <c r="B269">
        <v>39.419998</v>
      </c>
      <c r="C269">
        <v>45.18</v>
      </c>
      <c r="D269">
        <v>38.82</v>
      </c>
      <c r="E269">
        <v>44.790000999999997</v>
      </c>
      <c r="F269">
        <v>44.790000999999997</v>
      </c>
      <c r="G269">
        <v>28435800</v>
      </c>
    </row>
    <row r="270" spans="1:7" x14ac:dyDescent="0.25">
      <c r="A270" s="21">
        <v>43549</v>
      </c>
      <c r="B270">
        <v>44.700001</v>
      </c>
      <c r="C270">
        <v>46.709999000000003</v>
      </c>
      <c r="D270">
        <v>43.470001000000003</v>
      </c>
      <c r="E270">
        <v>44.869999</v>
      </c>
      <c r="F270">
        <v>44.869999</v>
      </c>
      <c r="G270">
        <v>17202600</v>
      </c>
    </row>
    <row r="271" spans="1:7" x14ac:dyDescent="0.25">
      <c r="A271" s="21">
        <v>43550</v>
      </c>
      <c r="B271">
        <v>42.299999</v>
      </c>
      <c r="C271">
        <v>43.02</v>
      </c>
      <c r="D271">
        <v>40.900002000000001</v>
      </c>
      <c r="E271">
        <v>41.299999</v>
      </c>
      <c r="F271">
        <v>41.299999</v>
      </c>
      <c r="G271">
        <v>10675300</v>
      </c>
    </row>
    <row r="272" spans="1:7" x14ac:dyDescent="0.25">
      <c r="A272" s="21">
        <v>43551</v>
      </c>
      <c r="B272">
        <v>41.110000999999997</v>
      </c>
      <c r="C272">
        <v>44.75</v>
      </c>
      <c r="D272">
        <v>40.709999000000003</v>
      </c>
      <c r="E272">
        <v>42.18</v>
      </c>
      <c r="F272">
        <v>42.18</v>
      </c>
      <c r="G272">
        <v>13367900</v>
      </c>
    </row>
    <row r="273" spans="1:7" x14ac:dyDescent="0.25">
      <c r="A273" s="21">
        <v>43552</v>
      </c>
      <c r="B273">
        <v>41.779998999999997</v>
      </c>
      <c r="C273">
        <v>42.66</v>
      </c>
      <c r="D273">
        <v>40.659999999999997</v>
      </c>
      <c r="E273">
        <v>40.840000000000003</v>
      </c>
      <c r="F273">
        <v>40.840000000000003</v>
      </c>
      <c r="G273">
        <v>9264300</v>
      </c>
    </row>
    <row r="274" spans="1:7" x14ac:dyDescent="0.25">
      <c r="A274" s="21">
        <v>43553</v>
      </c>
      <c r="B274">
        <v>39.720001000000003</v>
      </c>
      <c r="C274">
        <v>40.040000999999997</v>
      </c>
      <c r="D274">
        <v>38.75</v>
      </c>
      <c r="E274">
        <v>38.900002000000001</v>
      </c>
      <c r="F274">
        <v>38.900002000000001</v>
      </c>
      <c r="G274">
        <v>9023600</v>
      </c>
    </row>
    <row r="275" spans="1:7" x14ac:dyDescent="0.25">
      <c r="A275" s="21">
        <v>43556</v>
      </c>
      <c r="B275">
        <v>38.360000999999997</v>
      </c>
      <c r="C275">
        <v>38.779998999999997</v>
      </c>
      <c r="D275">
        <v>37.709999000000003</v>
      </c>
      <c r="E275">
        <v>37.849997999999999</v>
      </c>
      <c r="F275">
        <v>37.849997999999999</v>
      </c>
      <c r="G275">
        <v>7120200</v>
      </c>
    </row>
    <row r="276" spans="1:7" x14ac:dyDescent="0.25">
      <c r="A276" s="21">
        <v>43557</v>
      </c>
      <c r="B276">
        <v>38.049999</v>
      </c>
      <c r="C276">
        <v>38.389999000000003</v>
      </c>
      <c r="D276">
        <v>37.509998000000003</v>
      </c>
      <c r="E276">
        <v>37.720001000000003</v>
      </c>
      <c r="F276">
        <v>37.720001000000003</v>
      </c>
      <c r="G276">
        <v>5775900</v>
      </c>
    </row>
    <row r="277" spans="1:7" x14ac:dyDescent="0.25">
      <c r="A277" s="21">
        <v>43558</v>
      </c>
      <c r="B277">
        <v>36.779998999999997</v>
      </c>
      <c r="C277">
        <v>38.959999000000003</v>
      </c>
      <c r="D277">
        <v>36.68</v>
      </c>
      <c r="E277">
        <v>38.110000999999997</v>
      </c>
      <c r="F277">
        <v>38.110000999999997</v>
      </c>
      <c r="G277">
        <v>8670200</v>
      </c>
    </row>
    <row r="278" spans="1:7" x14ac:dyDescent="0.25">
      <c r="A278" s="21">
        <v>43559</v>
      </c>
      <c r="B278">
        <v>37.810001</v>
      </c>
      <c r="C278">
        <v>38.57</v>
      </c>
      <c r="D278">
        <v>37.200001</v>
      </c>
      <c r="E278">
        <v>37.630001</v>
      </c>
      <c r="F278">
        <v>37.630001</v>
      </c>
      <c r="G278">
        <v>8454900</v>
      </c>
    </row>
    <row r="279" spans="1:7" x14ac:dyDescent="0.25">
      <c r="A279" s="21">
        <v>43560</v>
      </c>
      <c r="B279">
        <v>36.93</v>
      </c>
      <c r="C279">
        <v>37.270000000000003</v>
      </c>
      <c r="D279">
        <v>36.400002000000001</v>
      </c>
      <c r="E279">
        <v>36.43</v>
      </c>
      <c r="F279">
        <v>36.43</v>
      </c>
      <c r="G279">
        <v>7525300</v>
      </c>
    </row>
    <row r="280" spans="1:7" x14ac:dyDescent="0.25">
      <c r="A280" s="21">
        <v>43563</v>
      </c>
      <c r="B280">
        <v>36.619999</v>
      </c>
      <c r="C280">
        <v>36.970001000000003</v>
      </c>
      <c r="D280">
        <v>36.049999</v>
      </c>
      <c r="E280">
        <v>36.169998</v>
      </c>
      <c r="F280">
        <v>36.169998</v>
      </c>
      <c r="G280">
        <v>6283300</v>
      </c>
    </row>
    <row r="281" spans="1:7" x14ac:dyDescent="0.25">
      <c r="A281" s="21">
        <v>43564</v>
      </c>
      <c r="B281">
        <v>36.970001000000003</v>
      </c>
      <c r="C281">
        <v>38.409999999999997</v>
      </c>
      <c r="D281">
        <v>36.580002</v>
      </c>
      <c r="E281">
        <v>38.07</v>
      </c>
      <c r="F281">
        <v>38.07</v>
      </c>
      <c r="G281">
        <v>9643300</v>
      </c>
    </row>
    <row r="282" spans="1:7" x14ac:dyDescent="0.25">
      <c r="A282" s="21">
        <v>43565</v>
      </c>
      <c r="B282">
        <v>37.540000999999997</v>
      </c>
      <c r="C282">
        <v>38</v>
      </c>
      <c r="D282">
        <v>36.43</v>
      </c>
      <c r="E282">
        <v>36.540000999999997</v>
      </c>
      <c r="F282">
        <v>36.540000999999997</v>
      </c>
      <c r="G282">
        <v>6928900</v>
      </c>
    </row>
    <row r="283" spans="1:7" x14ac:dyDescent="0.25">
      <c r="A283" s="21">
        <v>43566</v>
      </c>
      <c r="B283">
        <v>35.759998000000003</v>
      </c>
      <c r="C283">
        <v>36.139999000000003</v>
      </c>
      <c r="D283">
        <v>35.259998000000003</v>
      </c>
      <c r="E283">
        <v>35.400002000000001</v>
      </c>
      <c r="F283">
        <v>35.400002000000001</v>
      </c>
      <c r="G283">
        <v>6898600</v>
      </c>
    </row>
    <row r="284" spans="1:7" x14ac:dyDescent="0.25">
      <c r="A284" s="21">
        <v>43567</v>
      </c>
      <c r="B284">
        <v>34.270000000000003</v>
      </c>
      <c r="C284">
        <v>34.400002000000001</v>
      </c>
      <c r="D284">
        <v>32.830002</v>
      </c>
      <c r="E284">
        <v>32.970001000000003</v>
      </c>
      <c r="F284">
        <v>32.970001000000003</v>
      </c>
      <c r="G284">
        <v>9047500</v>
      </c>
    </row>
    <row r="285" spans="1:7" x14ac:dyDescent="0.25">
      <c r="A285" s="21">
        <v>43570</v>
      </c>
      <c r="B285">
        <v>32.200001</v>
      </c>
      <c r="C285">
        <v>34.299999</v>
      </c>
      <c r="D285">
        <v>32.150002000000001</v>
      </c>
      <c r="E285">
        <v>32.330002</v>
      </c>
      <c r="F285">
        <v>32.330002</v>
      </c>
      <c r="G285">
        <v>8012200</v>
      </c>
    </row>
    <row r="286" spans="1:7" x14ac:dyDescent="0.25">
      <c r="A286" s="21">
        <v>43571</v>
      </c>
      <c r="B286">
        <v>32.049999</v>
      </c>
      <c r="C286">
        <v>32.330002</v>
      </c>
      <c r="D286">
        <v>31.450001</v>
      </c>
      <c r="E286">
        <v>31.98</v>
      </c>
      <c r="F286">
        <v>31.98</v>
      </c>
      <c r="G286">
        <v>6795700</v>
      </c>
    </row>
    <row r="287" spans="1:7" x14ac:dyDescent="0.25">
      <c r="A287" s="21">
        <v>43572</v>
      </c>
      <c r="B287">
        <v>31.139999</v>
      </c>
      <c r="C287">
        <v>33.159999999999997</v>
      </c>
      <c r="D287">
        <v>31.120000999999998</v>
      </c>
      <c r="E287">
        <v>32.270000000000003</v>
      </c>
      <c r="F287">
        <v>32.270000000000003</v>
      </c>
      <c r="G287">
        <v>8714900</v>
      </c>
    </row>
    <row r="288" spans="1:7" x14ac:dyDescent="0.25">
      <c r="A288" s="21">
        <v>43573</v>
      </c>
      <c r="B288">
        <v>32.240001999999997</v>
      </c>
      <c r="C288">
        <v>33.119999</v>
      </c>
      <c r="D288">
        <v>31.48</v>
      </c>
      <c r="E288">
        <v>31.559999000000001</v>
      </c>
      <c r="F288">
        <v>31.559999000000001</v>
      </c>
      <c r="G288">
        <v>8507600</v>
      </c>
    </row>
    <row r="289" spans="1:7" x14ac:dyDescent="0.25">
      <c r="A289" s="21">
        <v>43577</v>
      </c>
      <c r="B289">
        <v>32.099997999999999</v>
      </c>
      <c r="C289">
        <v>32.439999</v>
      </c>
      <c r="D289">
        <v>31.049999</v>
      </c>
      <c r="E289">
        <v>31.08</v>
      </c>
      <c r="F289">
        <v>31.08</v>
      </c>
      <c r="G289">
        <v>5511000</v>
      </c>
    </row>
    <row r="290" spans="1:7" x14ac:dyDescent="0.25">
      <c r="A290" s="21">
        <v>43578</v>
      </c>
      <c r="B290">
        <v>30.82</v>
      </c>
      <c r="C290">
        <v>31.059999000000001</v>
      </c>
      <c r="D290">
        <v>30.379999000000002</v>
      </c>
      <c r="E290">
        <v>30.75</v>
      </c>
      <c r="F290">
        <v>30.75</v>
      </c>
      <c r="G290">
        <v>5237100</v>
      </c>
    </row>
    <row r="291" spans="1:7" x14ac:dyDescent="0.25">
      <c r="A291" s="21">
        <v>43579</v>
      </c>
      <c r="B291">
        <v>30.75</v>
      </c>
      <c r="C291">
        <v>31.860001</v>
      </c>
      <c r="D291">
        <v>30.67</v>
      </c>
      <c r="E291">
        <v>31.799999</v>
      </c>
      <c r="F291">
        <v>31.799999</v>
      </c>
      <c r="G291">
        <v>7337100</v>
      </c>
    </row>
    <row r="292" spans="1:7" x14ac:dyDescent="0.25">
      <c r="A292" s="21">
        <v>43580</v>
      </c>
      <c r="B292">
        <v>32.369999</v>
      </c>
      <c r="C292">
        <v>34.189999</v>
      </c>
      <c r="D292">
        <v>31.809999000000001</v>
      </c>
      <c r="E292">
        <v>32.700001</v>
      </c>
      <c r="F292">
        <v>32.700001</v>
      </c>
      <c r="G292">
        <v>10545300</v>
      </c>
    </row>
    <row r="293" spans="1:7" x14ac:dyDescent="0.25">
      <c r="A293" s="21">
        <v>43581</v>
      </c>
      <c r="B293">
        <v>32.310001</v>
      </c>
      <c r="C293">
        <v>33.060001</v>
      </c>
      <c r="D293">
        <v>31.08</v>
      </c>
      <c r="E293">
        <v>31.08</v>
      </c>
      <c r="F293">
        <v>31.08</v>
      </c>
      <c r="G293">
        <v>7538300</v>
      </c>
    </row>
    <row r="294" spans="1:7" x14ac:dyDescent="0.25">
      <c r="A294" s="21">
        <v>43584</v>
      </c>
      <c r="B294">
        <v>31.450001</v>
      </c>
      <c r="C294">
        <v>31.879999000000002</v>
      </c>
      <c r="D294">
        <v>31.01</v>
      </c>
      <c r="E294">
        <v>31.82</v>
      </c>
      <c r="F294">
        <v>31.82</v>
      </c>
      <c r="G294">
        <v>4331300</v>
      </c>
    </row>
    <row r="295" spans="1:7" x14ac:dyDescent="0.25">
      <c r="A295" s="21">
        <v>43585</v>
      </c>
      <c r="B295">
        <v>31.700001</v>
      </c>
      <c r="C295">
        <v>33.18</v>
      </c>
      <c r="D295">
        <v>31.51</v>
      </c>
      <c r="E295">
        <v>31.790001</v>
      </c>
      <c r="F295">
        <v>31.790001</v>
      </c>
      <c r="G295">
        <v>7687300</v>
      </c>
    </row>
    <row r="296" spans="1:7" x14ac:dyDescent="0.25">
      <c r="A296" s="21">
        <v>43586</v>
      </c>
      <c r="B296">
        <v>31.32</v>
      </c>
      <c r="C296">
        <v>33.630001</v>
      </c>
      <c r="D296">
        <v>31.030000999999999</v>
      </c>
      <c r="E296">
        <v>33.590000000000003</v>
      </c>
      <c r="F296">
        <v>33.590000000000003</v>
      </c>
      <c r="G296">
        <v>8844700</v>
      </c>
    </row>
    <row r="297" spans="1:7" x14ac:dyDescent="0.25">
      <c r="A297" s="21">
        <v>43587</v>
      </c>
      <c r="B297">
        <v>33.130001</v>
      </c>
      <c r="C297">
        <v>35.700001</v>
      </c>
      <c r="D297">
        <v>32.880001</v>
      </c>
      <c r="E297">
        <v>33.709999000000003</v>
      </c>
      <c r="F297">
        <v>33.709999000000003</v>
      </c>
      <c r="G297">
        <v>15878500</v>
      </c>
    </row>
    <row r="298" spans="1:7" x14ac:dyDescent="0.25">
      <c r="A298" s="21">
        <v>43588</v>
      </c>
      <c r="B298">
        <v>32.389999000000003</v>
      </c>
      <c r="C298">
        <v>32.479999999999997</v>
      </c>
      <c r="D298">
        <v>31.07</v>
      </c>
      <c r="E298">
        <v>31.34</v>
      </c>
      <c r="F298">
        <v>31.34</v>
      </c>
      <c r="G298">
        <v>8295900</v>
      </c>
    </row>
    <row r="299" spans="1:7" x14ac:dyDescent="0.25">
      <c r="A299" s="21">
        <v>43591</v>
      </c>
      <c r="B299">
        <v>36</v>
      </c>
      <c r="C299">
        <v>36.470001000000003</v>
      </c>
      <c r="D299">
        <v>33.580002</v>
      </c>
      <c r="E299">
        <v>33.880001</v>
      </c>
      <c r="F299">
        <v>33.880001</v>
      </c>
      <c r="G299">
        <v>18332500</v>
      </c>
    </row>
    <row r="300" spans="1:7" x14ac:dyDescent="0.25">
      <c r="A300" s="21">
        <v>43592</v>
      </c>
      <c r="B300">
        <v>36.869999</v>
      </c>
      <c r="C300">
        <v>43.880001</v>
      </c>
      <c r="D300">
        <v>36.409999999999997</v>
      </c>
      <c r="E300">
        <v>42.32</v>
      </c>
      <c r="F300">
        <v>42.32</v>
      </c>
      <c r="G300">
        <v>36788300</v>
      </c>
    </row>
    <row r="301" spans="1:7" x14ac:dyDescent="0.25">
      <c r="A301" s="21">
        <v>43593</v>
      </c>
      <c r="B301">
        <v>41.84</v>
      </c>
      <c r="C301">
        <v>43.040000999999997</v>
      </c>
      <c r="D301">
        <v>39.169998</v>
      </c>
      <c r="E301">
        <v>41.290000999999997</v>
      </c>
      <c r="F301">
        <v>41.290000999999997</v>
      </c>
      <c r="G301">
        <v>18206200</v>
      </c>
    </row>
    <row r="302" spans="1:7" x14ac:dyDescent="0.25">
      <c r="A302" s="21">
        <v>43594</v>
      </c>
      <c r="B302">
        <v>44.669998</v>
      </c>
      <c r="C302">
        <v>46.540000999999997</v>
      </c>
      <c r="D302">
        <v>40.849997999999999</v>
      </c>
      <c r="E302">
        <v>41.130001</v>
      </c>
      <c r="F302">
        <v>41.130001</v>
      </c>
      <c r="G302">
        <v>22835300</v>
      </c>
    </row>
    <row r="303" spans="1:7" x14ac:dyDescent="0.25">
      <c r="A303" s="21">
        <v>43595</v>
      </c>
      <c r="B303">
        <v>41.689999</v>
      </c>
      <c r="C303">
        <v>43.189999</v>
      </c>
      <c r="D303">
        <v>36.360000999999997</v>
      </c>
      <c r="E303">
        <v>36.439999</v>
      </c>
      <c r="F303">
        <v>36.439999</v>
      </c>
      <c r="G303">
        <v>19154700</v>
      </c>
    </row>
    <row r="304" spans="1:7" x14ac:dyDescent="0.25">
      <c r="A304" s="21">
        <v>43598</v>
      </c>
      <c r="B304">
        <v>43.18</v>
      </c>
      <c r="C304">
        <v>44.799999</v>
      </c>
      <c r="D304">
        <v>41.360000999999997</v>
      </c>
      <c r="E304">
        <v>44.25</v>
      </c>
      <c r="F304">
        <v>44.25</v>
      </c>
      <c r="G304">
        <v>18953000</v>
      </c>
    </row>
    <row r="305" spans="1:7" x14ac:dyDescent="0.25">
      <c r="A305" s="21">
        <v>43599</v>
      </c>
      <c r="B305">
        <v>41.98</v>
      </c>
      <c r="C305">
        <v>42.400002000000001</v>
      </c>
      <c r="D305">
        <v>39.93</v>
      </c>
      <c r="E305">
        <v>40.799999</v>
      </c>
      <c r="F305">
        <v>40.799999</v>
      </c>
      <c r="G305">
        <v>12007400</v>
      </c>
    </row>
    <row r="306" spans="1:7" x14ac:dyDescent="0.25">
      <c r="A306" s="21">
        <v>43600</v>
      </c>
      <c r="B306">
        <v>42.549999</v>
      </c>
      <c r="C306">
        <v>42.93</v>
      </c>
      <c r="D306">
        <v>38.049999</v>
      </c>
      <c r="E306">
        <v>38.259998000000003</v>
      </c>
      <c r="F306">
        <v>38.259998000000003</v>
      </c>
      <c r="G306">
        <v>10236900</v>
      </c>
    </row>
    <row r="307" spans="1:7" x14ac:dyDescent="0.25">
      <c r="A307" s="21">
        <v>43601</v>
      </c>
      <c r="B307">
        <v>37.799999</v>
      </c>
      <c r="C307">
        <v>37.799999</v>
      </c>
      <c r="D307">
        <v>35.369999</v>
      </c>
      <c r="E307">
        <v>35.93</v>
      </c>
      <c r="F307">
        <v>35.93</v>
      </c>
      <c r="G307">
        <v>10252900</v>
      </c>
    </row>
    <row r="308" spans="1:7" x14ac:dyDescent="0.25">
      <c r="A308" s="21">
        <v>43602</v>
      </c>
      <c r="B308">
        <v>37.959999000000003</v>
      </c>
      <c r="C308">
        <v>37.979999999999997</v>
      </c>
      <c r="D308">
        <v>35.119999</v>
      </c>
      <c r="E308">
        <v>36.540000999999997</v>
      </c>
      <c r="F308">
        <v>36.540000999999997</v>
      </c>
      <c r="G308">
        <v>19050200</v>
      </c>
    </row>
    <row r="309" spans="1:7" x14ac:dyDescent="0.25">
      <c r="A309" s="21">
        <v>43605</v>
      </c>
      <c r="B309">
        <v>38.020000000000003</v>
      </c>
      <c r="C309">
        <v>39.029998999999997</v>
      </c>
      <c r="D309">
        <v>36.330002</v>
      </c>
      <c r="E309">
        <v>37.369999</v>
      </c>
      <c r="F309">
        <v>37.369999</v>
      </c>
      <c r="G309">
        <v>16532800</v>
      </c>
    </row>
    <row r="310" spans="1:7" x14ac:dyDescent="0.25">
      <c r="A310" s="21">
        <v>43606</v>
      </c>
      <c r="B310">
        <v>35.529998999999997</v>
      </c>
      <c r="C310">
        <v>35.599997999999999</v>
      </c>
      <c r="D310">
        <v>34.369999</v>
      </c>
      <c r="E310">
        <v>34.610000999999997</v>
      </c>
      <c r="F310">
        <v>34.610000999999997</v>
      </c>
      <c r="G310">
        <v>9952000</v>
      </c>
    </row>
    <row r="311" spans="1:7" x14ac:dyDescent="0.25">
      <c r="A311" s="21">
        <v>43607</v>
      </c>
      <c r="B311">
        <v>34.75</v>
      </c>
      <c r="C311">
        <v>34.889999000000003</v>
      </c>
      <c r="D311">
        <v>33.520000000000003</v>
      </c>
      <c r="E311">
        <v>33.990001999999997</v>
      </c>
      <c r="F311">
        <v>33.990001999999997</v>
      </c>
      <c r="G311">
        <v>8419100</v>
      </c>
    </row>
    <row r="312" spans="1:7" x14ac:dyDescent="0.25">
      <c r="A312" s="21">
        <v>43608</v>
      </c>
      <c r="B312">
        <v>35.979999999999997</v>
      </c>
      <c r="C312">
        <v>38.290000999999997</v>
      </c>
      <c r="D312">
        <v>35.950001</v>
      </c>
      <c r="E312">
        <v>37.349997999999999</v>
      </c>
      <c r="F312">
        <v>37.349997999999999</v>
      </c>
      <c r="G312">
        <v>19395500</v>
      </c>
    </row>
    <row r="313" spans="1:7" x14ac:dyDescent="0.25">
      <c r="A313" s="21">
        <v>43609</v>
      </c>
      <c r="B313">
        <v>35.799999</v>
      </c>
      <c r="C313">
        <v>36.979999999999997</v>
      </c>
      <c r="D313">
        <v>35.240001999999997</v>
      </c>
      <c r="E313">
        <v>36.240001999999997</v>
      </c>
      <c r="F313">
        <v>36.240001999999997</v>
      </c>
      <c r="G313">
        <v>9304000</v>
      </c>
    </row>
    <row r="314" spans="1:7" x14ac:dyDescent="0.25">
      <c r="A314" s="21">
        <v>43613</v>
      </c>
      <c r="B314">
        <v>35.790000999999997</v>
      </c>
      <c r="C314">
        <v>37.830002</v>
      </c>
      <c r="D314">
        <v>34.970001000000003</v>
      </c>
      <c r="E314">
        <v>37.82</v>
      </c>
      <c r="F314">
        <v>37.82</v>
      </c>
      <c r="G314">
        <v>9342000</v>
      </c>
    </row>
    <row r="315" spans="1:7" x14ac:dyDescent="0.25">
      <c r="A315" s="21">
        <v>43614</v>
      </c>
      <c r="B315">
        <v>39.040000999999997</v>
      </c>
      <c r="C315">
        <v>39.990001999999997</v>
      </c>
      <c r="D315">
        <v>37.979999999999997</v>
      </c>
      <c r="E315">
        <v>38.810001</v>
      </c>
      <c r="F315">
        <v>38.810001</v>
      </c>
      <c r="G315">
        <v>13730100</v>
      </c>
    </row>
    <row r="316" spans="1:7" x14ac:dyDescent="0.25">
      <c r="A316" s="21">
        <v>43615</v>
      </c>
      <c r="B316">
        <v>37.630001</v>
      </c>
      <c r="C316">
        <v>39.029998999999997</v>
      </c>
      <c r="D316">
        <v>37.009998000000003</v>
      </c>
      <c r="E316">
        <v>37.810001</v>
      </c>
      <c r="F316">
        <v>37.810001</v>
      </c>
      <c r="G316">
        <v>8925900</v>
      </c>
    </row>
    <row r="317" spans="1:7" x14ac:dyDescent="0.25">
      <c r="A317" s="21">
        <v>43616</v>
      </c>
      <c r="B317">
        <v>40.619999</v>
      </c>
      <c r="C317">
        <v>40.970001000000003</v>
      </c>
      <c r="D317">
        <v>39.07</v>
      </c>
      <c r="E317">
        <v>40.139999000000003</v>
      </c>
      <c r="F317">
        <v>40.139999000000003</v>
      </c>
      <c r="G317">
        <v>14044400</v>
      </c>
    </row>
    <row r="318" spans="1:7" x14ac:dyDescent="0.25">
      <c r="A318" s="21">
        <v>43619</v>
      </c>
      <c r="B318">
        <v>39.939999</v>
      </c>
      <c r="C318">
        <v>42.02</v>
      </c>
      <c r="D318">
        <v>38.880001</v>
      </c>
      <c r="E318">
        <v>40.560001</v>
      </c>
      <c r="F318">
        <v>40.560001</v>
      </c>
      <c r="G318">
        <v>14078000</v>
      </c>
    </row>
    <row r="319" spans="1:7" x14ac:dyDescent="0.25">
      <c r="A319" s="21">
        <v>43620</v>
      </c>
      <c r="B319">
        <v>38.900002000000001</v>
      </c>
      <c r="C319">
        <v>39.689999</v>
      </c>
      <c r="D319">
        <v>37.25</v>
      </c>
      <c r="E319">
        <v>37.380001</v>
      </c>
      <c r="F319">
        <v>37.380001</v>
      </c>
      <c r="G319">
        <v>9860100</v>
      </c>
    </row>
    <row r="320" spans="1:7" x14ac:dyDescent="0.25">
      <c r="A320" s="21">
        <v>43621</v>
      </c>
      <c r="B320">
        <v>36.830002</v>
      </c>
      <c r="C320">
        <v>37.880001</v>
      </c>
      <c r="D320">
        <v>35.939999</v>
      </c>
      <c r="E320">
        <v>36.130001</v>
      </c>
      <c r="F320">
        <v>36.130001</v>
      </c>
      <c r="G320">
        <v>8916100</v>
      </c>
    </row>
    <row r="321" spans="1:7" x14ac:dyDescent="0.25">
      <c r="A321" s="21">
        <v>43622</v>
      </c>
      <c r="B321">
        <v>35.880001</v>
      </c>
      <c r="C321">
        <v>36.369999</v>
      </c>
      <c r="D321">
        <v>34.880001</v>
      </c>
      <c r="E321">
        <v>35.090000000000003</v>
      </c>
      <c r="F321">
        <v>35.090000000000003</v>
      </c>
      <c r="G321">
        <v>7765600</v>
      </c>
    </row>
    <row r="322" spans="1:7" x14ac:dyDescent="0.25">
      <c r="A322" s="21">
        <v>43623</v>
      </c>
      <c r="B322">
        <v>34.880001</v>
      </c>
      <c r="C322">
        <v>35.630001</v>
      </c>
      <c r="D322">
        <v>34.57</v>
      </c>
      <c r="E322">
        <v>35.43</v>
      </c>
      <c r="F322">
        <v>35.43</v>
      </c>
      <c r="G322">
        <v>7551300</v>
      </c>
    </row>
    <row r="323" spans="1:7" x14ac:dyDescent="0.25">
      <c r="A323" s="21">
        <v>43626</v>
      </c>
      <c r="B323">
        <v>34.75</v>
      </c>
      <c r="C323">
        <v>35.75</v>
      </c>
      <c r="D323">
        <v>34.590000000000003</v>
      </c>
      <c r="E323">
        <v>34.979999999999997</v>
      </c>
      <c r="F323">
        <v>34.979999999999997</v>
      </c>
      <c r="G323">
        <v>5914300</v>
      </c>
    </row>
    <row r="324" spans="1:7" x14ac:dyDescent="0.25">
      <c r="A324" s="21">
        <v>43627</v>
      </c>
      <c r="B324">
        <v>34.119999</v>
      </c>
      <c r="C324">
        <v>35.880001</v>
      </c>
      <c r="D324">
        <v>34.009998000000003</v>
      </c>
      <c r="E324">
        <v>35.060001</v>
      </c>
      <c r="F324">
        <v>35.060001</v>
      </c>
      <c r="G324">
        <v>7362800</v>
      </c>
    </row>
    <row r="325" spans="1:7" x14ac:dyDescent="0.25">
      <c r="A325" s="21">
        <v>43628</v>
      </c>
      <c r="B325">
        <v>35.540000999999997</v>
      </c>
      <c r="C325">
        <v>35.889999000000003</v>
      </c>
      <c r="D325">
        <v>34.700001</v>
      </c>
      <c r="E325">
        <v>34.830002</v>
      </c>
      <c r="F325">
        <v>34.830002</v>
      </c>
      <c r="G325">
        <v>6411800</v>
      </c>
    </row>
    <row r="326" spans="1:7" x14ac:dyDescent="0.25">
      <c r="A326" s="21">
        <v>43629</v>
      </c>
      <c r="B326">
        <v>34.299999</v>
      </c>
      <c r="C326">
        <v>35.119999</v>
      </c>
      <c r="D326">
        <v>34.029998999999997</v>
      </c>
      <c r="E326">
        <v>34.560001</v>
      </c>
      <c r="F326">
        <v>34.560001</v>
      </c>
      <c r="G326">
        <v>5739900</v>
      </c>
    </row>
    <row r="327" spans="1:7" x14ac:dyDescent="0.25">
      <c r="A327" s="21">
        <v>43630</v>
      </c>
      <c r="B327">
        <v>34.909999999999997</v>
      </c>
      <c r="C327">
        <v>35.400002000000001</v>
      </c>
      <c r="D327">
        <v>33.950001</v>
      </c>
      <c r="E327">
        <v>34.080002</v>
      </c>
      <c r="F327">
        <v>34.080002</v>
      </c>
      <c r="G327">
        <v>5714400</v>
      </c>
    </row>
    <row r="328" spans="1:7" x14ac:dyDescent="0.25">
      <c r="A328" s="21">
        <v>43633</v>
      </c>
      <c r="B328">
        <v>33.979999999999997</v>
      </c>
      <c r="C328">
        <v>34.110000999999997</v>
      </c>
      <c r="D328">
        <v>33.229999999999997</v>
      </c>
      <c r="E328">
        <v>33.5</v>
      </c>
      <c r="F328">
        <v>33.5</v>
      </c>
      <c r="G328">
        <v>4339700</v>
      </c>
    </row>
    <row r="329" spans="1:7" x14ac:dyDescent="0.25">
      <c r="A329" s="21">
        <v>43634</v>
      </c>
      <c r="B329">
        <v>32.740001999999997</v>
      </c>
      <c r="C329">
        <v>33.369999</v>
      </c>
      <c r="D329">
        <v>32.209999000000003</v>
      </c>
      <c r="E329">
        <v>33.110000999999997</v>
      </c>
      <c r="F329">
        <v>33.110000999999997</v>
      </c>
      <c r="G329">
        <v>7353300</v>
      </c>
    </row>
    <row r="330" spans="1:7" x14ac:dyDescent="0.25">
      <c r="A330" s="21">
        <v>43635</v>
      </c>
      <c r="B330">
        <v>32.659999999999997</v>
      </c>
      <c r="C330">
        <v>33.25</v>
      </c>
      <c r="D330">
        <v>31.33</v>
      </c>
      <c r="E330">
        <v>31.360001</v>
      </c>
      <c r="F330">
        <v>31.360001</v>
      </c>
      <c r="G330">
        <v>10438100</v>
      </c>
    </row>
    <row r="331" spans="1:7" x14ac:dyDescent="0.25">
      <c r="A331" s="21">
        <v>43636</v>
      </c>
      <c r="B331">
        <v>30.57</v>
      </c>
      <c r="C331">
        <v>33</v>
      </c>
      <c r="D331">
        <v>30.23</v>
      </c>
      <c r="E331">
        <v>31.629999000000002</v>
      </c>
      <c r="F331">
        <v>31.629999000000002</v>
      </c>
      <c r="G331">
        <v>10342900</v>
      </c>
    </row>
    <row r="332" spans="1:7" x14ac:dyDescent="0.25">
      <c r="A332" s="21">
        <v>43637</v>
      </c>
      <c r="B332">
        <v>31.98</v>
      </c>
      <c r="C332">
        <v>32.880001</v>
      </c>
      <c r="D332">
        <v>31.35</v>
      </c>
      <c r="E332">
        <v>32.650002000000001</v>
      </c>
      <c r="F332">
        <v>32.650002000000001</v>
      </c>
      <c r="G332">
        <v>6495400</v>
      </c>
    </row>
    <row r="333" spans="1:7" x14ac:dyDescent="0.25">
      <c r="A333" s="21">
        <v>43640</v>
      </c>
      <c r="B333">
        <v>32.209999000000003</v>
      </c>
      <c r="C333">
        <v>32.5</v>
      </c>
      <c r="D333">
        <v>31.82</v>
      </c>
      <c r="E333">
        <v>32.130001</v>
      </c>
      <c r="F333">
        <v>32.130001</v>
      </c>
      <c r="G333">
        <v>4919700</v>
      </c>
    </row>
    <row r="334" spans="1:7" x14ac:dyDescent="0.25">
      <c r="A334" s="21">
        <v>43641</v>
      </c>
      <c r="B334">
        <v>32.259998000000003</v>
      </c>
      <c r="C334">
        <v>33.689999</v>
      </c>
      <c r="D334">
        <v>32.240001999999997</v>
      </c>
      <c r="E334">
        <v>33.470001000000003</v>
      </c>
      <c r="F334">
        <v>33.470001000000003</v>
      </c>
      <c r="G334">
        <v>9091500</v>
      </c>
    </row>
    <row r="335" spans="1:7" x14ac:dyDescent="0.25">
      <c r="A335" s="21">
        <v>43642</v>
      </c>
      <c r="B335">
        <v>32.5</v>
      </c>
      <c r="C335">
        <v>33.439999</v>
      </c>
      <c r="D335">
        <v>32.229999999999997</v>
      </c>
      <c r="E335">
        <v>32.990001999999997</v>
      </c>
      <c r="F335">
        <v>32.990001999999997</v>
      </c>
      <c r="G335">
        <v>6550900</v>
      </c>
    </row>
    <row r="336" spans="1:7" x14ac:dyDescent="0.25">
      <c r="A336" s="21">
        <v>43643</v>
      </c>
      <c r="B336">
        <v>32.650002000000001</v>
      </c>
      <c r="C336">
        <v>32.979999999999997</v>
      </c>
      <c r="D336">
        <v>31.879999000000002</v>
      </c>
      <c r="E336">
        <v>32.189999</v>
      </c>
      <c r="F336">
        <v>32.189999</v>
      </c>
      <c r="G336">
        <v>6170600</v>
      </c>
    </row>
    <row r="337" spans="1:7" x14ac:dyDescent="0.25">
      <c r="A337" s="21">
        <v>43644</v>
      </c>
      <c r="B337">
        <v>31.77</v>
      </c>
      <c r="C337">
        <v>32.049999</v>
      </c>
      <c r="D337">
        <v>31.26</v>
      </c>
      <c r="E337">
        <v>31.49</v>
      </c>
      <c r="F337">
        <v>31.49</v>
      </c>
      <c r="G337">
        <v>5342100</v>
      </c>
    </row>
    <row r="338" spans="1:7" x14ac:dyDescent="0.25">
      <c r="A338" s="21">
        <v>43647</v>
      </c>
      <c r="B338">
        <v>28.92</v>
      </c>
      <c r="C338">
        <v>29.83</v>
      </c>
      <c r="D338">
        <v>28.700001</v>
      </c>
      <c r="E338">
        <v>28.91</v>
      </c>
      <c r="F338">
        <v>28.91</v>
      </c>
      <c r="G338">
        <v>9164400</v>
      </c>
    </row>
    <row r="339" spans="1:7" x14ac:dyDescent="0.25">
      <c r="A339" s="21">
        <v>43648</v>
      </c>
      <c r="B339">
        <v>28.93</v>
      </c>
      <c r="C339">
        <v>29.01</v>
      </c>
      <c r="D339">
        <v>27.23</v>
      </c>
      <c r="E339">
        <v>27.299999</v>
      </c>
      <c r="F339">
        <v>27.299999</v>
      </c>
      <c r="G339">
        <v>8789300</v>
      </c>
    </row>
    <row r="340" spans="1:7" x14ac:dyDescent="0.25">
      <c r="A340" s="21">
        <v>43649</v>
      </c>
      <c r="B340">
        <v>27.43</v>
      </c>
      <c r="C340">
        <v>27.690000999999999</v>
      </c>
      <c r="D340">
        <v>26.92</v>
      </c>
      <c r="E340">
        <v>27</v>
      </c>
      <c r="F340">
        <v>27</v>
      </c>
      <c r="G340">
        <v>3901800</v>
      </c>
    </row>
    <row r="341" spans="1:7" x14ac:dyDescent="0.25">
      <c r="A341" s="21">
        <v>43651</v>
      </c>
      <c r="B341">
        <v>27.93</v>
      </c>
      <c r="C341">
        <v>29.09</v>
      </c>
      <c r="D341">
        <v>27.030000999999999</v>
      </c>
      <c r="E341">
        <v>27.15</v>
      </c>
      <c r="F341">
        <v>27.15</v>
      </c>
      <c r="G341">
        <v>9263200</v>
      </c>
    </row>
    <row r="342" spans="1:7" x14ac:dyDescent="0.25">
      <c r="A342" s="21">
        <v>43654</v>
      </c>
      <c r="B342">
        <v>28.16</v>
      </c>
      <c r="C342">
        <v>28.690000999999999</v>
      </c>
      <c r="D342">
        <v>27.719999000000001</v>
      </c>
      <c r="E342">
        <v>28.33</v>
      </c>
      <c r="F342">
        <v>28.33</v>
      </c>
      <c r="G342">
        <v>8098700</v>
      </c>
    </row>
    <row r="343" spans="1:7" x14ac:dyDescent="0.25">
      <c r="A343" s="21">
        <v>43655</v>
      </c>
      <c r="B343">
        <v>29.440000999999999</v>
      </c>
      <c r="C343">
        <v>29.5</v>
      </c>
      <c r="D343">
        <v>28.27</v>
      </c>
      <c r="E343">
        <v>28.42</v>
      </c>
      <c r="F343">
        <v>28.42</v>
      </c>
      <c r="G343">
        <v>5671200</v>
      </c>
    </row>
    <row r="344" spans="1:7" x14ac:dyDescent="0.25">
      <c r="A344" s="21">
        <v>43656</v>
      </c>
      <c r="B344">
        <v>27.77</v>
      </c>
      <c r="C344">
        <v>27.870000999999998</v>
      </c>
      <c r="D344">
        <v>27.01</v>
      </c>
      <c r="E344">
        <v>27.110001</v>
      </c>
      <c r="F344">
        <v>27.110001</v>
      </c>
      <c r="G344">
        <v>8758200</v>
      </c>
    </row>
    <row r="345" spans="1:7" x14ac:dyDescent="0.25">
      <c r="A345" s="21">
        <v>43657</v>
      </c>
      <c r="B345">
        <v>26.6</v>
      </c>
      <c r="C345">
        <v>27.18</v>
      </c>
      <c r="D345">
        <v>26.18</v>
      </c>
      <c r="E345">
        <v>26.450001</v>
      </c>
      <c r="F345">
        <v>26.450001</v>
      </c>
      <c r="G345">
        <v>10384200</v>
      </c>
    </row>
    <row r="346" spans="1:7" x14ac:dyDescent="0.25">
      <c r="A346" s="21">
        <v>43658</v>
      </c>
      <c r="B346">
        <v>26.17</v>
      </c>
      <c r="C346">
        <v>26.459999</v>
      </c>
      <c r="D346">
        <v>25.700001</v>
      </c>
      <c r="E346">
        <v>25.76</v>
      </c>
      <c r="F346">
        <v>25.76</v>
      </c>
      <c r="G346">
        <v>7009000</v>
      </c>
    </row>
    <row r="347" spans="1:7" x14ac:dyDescent="0.25">
      <c r="A347" s="21">
        <v>43661</v>
      </c>
      <c r="B347">
        <v>25.6</v>
      </c>
      <c r="C347">
        <v>26.030000999999999</v>
      </c>
      <c r="D347">
        <v>25.440000999999999</v>
      </c>
      <c r="E347">
        <v>25.67</v>
      </c>
      <c r="F347">
        <v>25.67</v>
      </c>
      <c r="G347">
        <v>6385200</v>
      </c>
    </row>
    <row r="348" spans="1:7" x14ac:dyDescent="0.25">
      <c r="A348" s="21">
        <v>43662</v>
      </c>
      <c r="B348">
        <v>25.459999</v>
      </c>
      <c r="C348">
        <v>26</v>
      </c>
      <c r="D348">
        <v>24.950001</v>
      </c>
      <c r="E348">
        <v>25.82</v>
      </c>
      <c r="F348">
        <v>25.82</v>
      </c>
      <c r="G348">
        <v>10262400</v>
      </c>
    </row>
    <row r="349" spans="1:7" x14ac:dyDescent="0.25">
      <c r="A349" s="21">
        <v>43663</v>
      </c>
      <c r="B349">
        <v>25.43</v>
      </c>
      <c r="C349">
        <v>26.66</v>
      </c>
      <c r="D349">
        <v>25.190000999999999</v>
      </c>
      <c r="E349">
        <v>26.66</v>
      </c>
      <c r="F349">
        <v>26.66</v>
      </c>
      <c r="G349">
        <v>10791000</v>
      </c>
    </row>
    <row r="350" spans="1:7" x14ac:dyDescent="0.25">
      <c r="A350" s="21">
        <v>43664</v>
      </c>
      <c r="B350">
        <v>26.75</v>
      </c>
      <c r="C350">
        <v>27.33</v>
      </c>
      <c r="D350">
        <v>25.639999</v>
      </c>
      <c r="E350">
        <v>26.360001</v>
      </c>
      <c r="F350">
        <v>26.360001</v>
      </c>
      <c r="G350">
        <v>10128800</v>
      </c>
    </row>
    <row r="351" spans="1:7" x14ac:dyDescent="0.25">
      <c r="A351" s="21">
        <v>43665</v>
      </c>
      <c r="B351">
        <v>25.639999</v>
      </c>
      <c r="C351">
        <v>26.83</v>
      </c>
      <c r="D351">
        <v>25.43</v>
      </c>
      <c r="E351">
        <v>26.75</v>
      </c>
      <c r="F351">
        <v>26.75</v>
      </c>
      <c r="G351">
        <v>11466500</v>
      </c>
    </row>
    <row r="352" spans="1:7" x14ac:dyDescent="0.25">
      <c r="A352" s="21">
        <v>43668</v>
      </c>
      <c r="B352">
        <v>26.67</v>
      </c>
      <c r="C352">
        <v>26.91</v>
      </c>
      <c r="D352">
        <v>25.66</v>
      </c>
      <c r="E352">
        <v>26</v>
      </c>
      <c r="F352">
        <v>26</v>
      </c>
      <c r="G352">
        <v>8548100</v>
      </c>
    </row>
    <row r="353" spans="1:7" x14ac:dyDescent="0.25">
      <c r="A353" s="21">
        <v>43669</v>
      </c>
      <c r="B353">
        <v>25.280000999999999</v>
      </c>
      <c r="C353">
        <v>25.870000999999998</v>
      </c>
      <c r="D353">
        <v>24.530000999999999</v>
      </c>
      <c r="E353">
        <v>24.59</v>
      </c>
      <c r="F353">
        <v>24.59</v>
      </c>
      <c r="G353">
        <v>8490700</v>
      </c>
    </row>
    <row r="354" spans="1:7" x14ac:dyDescent="0.25">
      <c r="A354" s="21">
        <v>43670</v>
      </c>
      <c r="B354">
        <v>24.969999000000001</v>
      </c>
      <c r="C354">
        <v>24.99</v>
      </c>
      <c r="D354">
        <v>23.43</v>
      </c>
      <c r="E354">
        <v>23.629999000000002</v>
      </c>
      <c r="F354">
        <v>23.629999000000002</v>
      </c>
      <c r="G354">
        <v>9250700</v>
      </c>
    </row>
    <row r="355" spans="1:7" x14ac:dyDescent="0.25">
      <c r="A355" s="21">
        <v>43671</v>
      </c>
      <c r="B355">
        <v>23.9</v>
      </c>
      <c r="C355">
        <v>25.35</v>
      </c>
      <c r="D355">
        <v>23.870000999999998</v>
      </c>
      <c r="E355">
        <v>24.639999</v>
      </c>
      <c r="F355">
        <v>24.639999</v>
      </c>
      <c r="G355">
        <v>12562600</v>
      </c>
    </row>
    <row r="356" spans="1:7" x14ac:dyDescent="0.25">
      <c r="A356" s="21">
        <v>43672</v>
      </c>
      <c r="B356">
        <v>24.08</v>
      </c>
      <c r="C356">
        <v>24.1</v>
      </c>
      <c r="D356">
        <v>23.49</v>
      </c>
      <c r="E356">
        <v>23.780000999999999</v>
      </c>
      <c r="F356">
        <v>23.780000999999999</v>
      </c>
      <c r="G356">
        <v>7354900</v>
      </c>
    </row>
    <row r="357" spans="1:7" x14ac:dyDescent="0.25">
      <c r="A357" s="21">
        <v>43675</v>
      </c>
      <c r="B357">
        <v>23.77</v>
      </c>
      <c r="C357">
        <v>24.370000999999998</v>
      </c>
      <c r="D357">
        <v>23.700001</v>
      </c>
      <c r="E357">
        <v>24.030000999999999</v>
      </c>
      <c r="F357">
        <v>24.030000999999999</v>
      </c>
      <c r="G357">
        <v>8431500</v>
      </c>
    </row>
    <row r="358" spans="1:7" x14ac:dyDescent="0.25">
      <c r="A358" s="21">
        <v>43676</v>
      </c>
      <c r="B358">
        <v>24.809999000000001</v>
      </c>
      <c r="C358">
        <v>25.120000999999998</v>
      </c>
      <c r="D358">
        <v>24.26</v>
      </c>
      <c r="E358">
        <v>24.93</v>
      </c>
      <c r="F358">
        <v>24.93</v>
      </c>
      <c r="G358">
        <v>11481800</v>
      </c>
    </row>
    <row r="359" spans="1:7" x14ac:dyDescent="0.25">
      <c r="A359" s="21">
        <v>43677</v>
      </c>
      <c r="B359">
        <v>24.889999</v>
      </c>
      <c r="C359">
        <v>28.290001</v>
      </c>
      <c r="D359">
        <v>24.23</v>
      </c>
      <c r="E359">
        <v>26.99</v>
      </c>
      <c r="F359">
        <v>26.99</v>
      </c>
      <c r="G359">
        <v>24210300</v>
      </c>
    </row>
    <row r="360" spans="1:7" x14ac:dyDescent="0.25">
      <c r="A360" s="21">
        <v>43678</v>
      </c>
      <c r="B360">
        <v>27.01</v>
      </c>
      <c r="C360">
        <v>31.42</v>
      </c>
      <c r="D360">
        <v>25.209999</v>
      </c>
      <c r="E360">
        <v>30.120000999999998</v>
      </c>
      <c r="F360">
        <v>30.120000999999998</v>
      </c>
      <c r="G360">
        <v>42139900</v>
      </c>
    </row>
    <row r="361" spans="1:7" x14ac:dyDescent="0.25">
      <c r="A361" s="21">
        <v>43679</v>
      </c>
      <c r="B361">
        <v>30.219999000000001</v>
      </c>
      <c r="C361">
        <v>32.419998</v>
      </c>
      <c r="D361">
        <v>29.91</v>
      </c>
      <c r="E361">
        <v>30.6</v>
      </c>
      <c r="F361">
        <v>30.6</v>
      </c>
      <c r="G361">
        <v>29314500</v>
      </c>
    </row>
    <row r="362" spans="1:7" x14ac:dyDescent="0.25">
      <c r="A362" s="21">
        <v>43682</v>
      </c>
      <c r="B362">
        <v>33.950001</v>
      </c>
      <c r="C362">
        <v>37.630001</v>
      </c>
      <c r="D362">
        <v>33.5</v>
      </c>
      <c r="E362">
        <v>37.009998000000003</v>
      </c>
      <c r="F362">
        <v>37.009998000000003</v>
      </c>
      <c r="G362">
        <v>31740900</v>
      </c>
    </row>
    <row r="363" spans="1:7" x14ac:dyDescent="0.25">
      <c r="A363" s="21">
        <v>43683</v>
      </c>
      <c r="B363">
        <v>34.909999999999997</v>
      </c>
      <c r="C363">
        <v>37.659999999999997</v>
      </c>
      <c r="D363">
        <v>33.5</v>
      </c>
      <c r="E363">
        <v>33.5</v>
      </c>
      <c r="F363">
        <v>33.5</v>
      </c>
      <c r="G363">
        <v>25476200</v>
      </c>
    </row>
    <row r="364" spans="1:7" x14ac:dyDescent="0.25">
      <c r="A364" s="21">
        <v>43684</v>
      </c>
      <c r="B364">
        <v>37.159999999999997</v>
      </c>
      <c r="C364">
        <v>38.389999000000003</v>
      </c>
      <c r="D364">
        <v>33.549999</v>
      </c>
      <c r="E364">
        <v>33.830002</v>
      </c>
      <c r="F364">
        <v>33.830002</v>
      </c>
      <c r="G364">
        <v>26449900</v>
      </c>
    </row>
    <row r="365" spans="1:7" x14ac:dyDescent="0.25">
      <c r="A365" s="21">
        <v>43685</v>
      </c>
      <c r="B365">
        <v>32.790000999999997</v>
      </c>
      <c r="C365">
        <v>33.439999</v>
      </c>
      <c r="D365">
        <v>30.58</v>
      </c>
      <c r="E365">
        <v>30.799999</v>
      </c>
      <c r="F365">
        <v>30.799999</v>
      </c>
      <c r="G365">
        <v>15080900</v>
      </c>
    </row>
    <row r="366" spans="1:7" x14ac:dyDescent="0.25">
      <c r="A366" s="21">
        <v>43686</v>
      </c>
      <c r="B366">
        <v>31.610001</v>
      </c>
      <c r="C366">
        <v>33.43</v>
      </c>
      <c r="D366">
        <v>31.139999</v>
      </c>
      <c r="E366">
        <v>32.470001000000003</v>
      </c>
      <c r="F366">
        <v>32.470001000000003</v>
      </c>
      <c r="G366">
        <v>17214400</v>
      </c>
    </row>
    <row r="367" spans="1:7" x14ac:dyDescent="0.25">
      <c r="A367" s="21">
        <v>43689</v>
      </c>
      <c r="B367">
        <v>33.340000000000003</v>
      </c>
      <c r="C367">
        <v>36.18</v>
      </c>
      <c r="D367">
        <v>33.060001</v>
      </c>
      <c r="E367">
        <v>35.990001999999997</v>
      </c>
      <c r="F367">
        <v>35.990001999999997</v>
      </c>
      <c r="G367">
        <v>13816700</v>
      </c>
    </row>
    <row r="368" spans="1:7" x14ac:dyDescent="0.25">
      <c r="A368" s="21">
        <v>43690</v>
      </c>
      <c r="B368">
        <v>36.729999999999997</v>
      </c>
      <c r="C368">
        <v>36.919998</v>
      </c>
      <c r="D368">
        <v>31.950001</v>
      </c>
      <c r="E368">
        <v>31.99</v>
      </c>
      <c r="F368">
        <v>31.99</v>
      </c>
      <c r="G368">
        <v>14297000</v>
      </c>
    </row>
    <row r="369" spans="1:7" x14ac:dyDescent="0.25">
      <c r="A369" s="21">
        <v>43691</v>
      </c>
      <c r="B369">
        <v>35.290000999999997</v>
      </c>
      <c r="C369">
        <v>38.659999999999997</v>
      </c>
      <c r="D369">
        <v>34.279998999999997</v>
      </c>
      <c r="E369">
        <v>38.580002</v>
      </c>
      <c r="F369">
        <v>38.580002</v>
      </c>
      <c r="G369">
        <v>22687400</v>
      </c>
    </row>
    <row r="370" spans="1:7" x14ac:dyDescent="0.25">
      <c r="A370" s="21">
        <v>43692</v>
      </c>
      <c r="B370">
        <v>37.150002000000001</v>
      </c>
      <c r="C370">
        <v>39.669998</v>
      </c>
      <c r="D370">
        <v>36.610000999999997</v>
      </c>
      <c r="E370">
        <v>37.229999999999997</v>
      </c>
      <c r="F370">
        <v>37.229999999999997</v>
      </c>
      <c r="G370">
        <v>17694700</v>
      </c>
    </row>
    <row r="371" spans="1:7" x14ac:dyDescent="0.25">
      <c r="A371" s="21">
        <v>43693</v>
      </c>
      <c r="B371">
        <v>36.139999000000003</v>
      </c>
      <c r="C371">
        <v>36.139999000000003</v>
      </c>
      <c r="D371">
        <v>33.950001</v>
      </c>
      <c r="E371">
        <v>34.139999000000003</v>
      </c>
      <c r="F371">
        <v>34.139999000000003</v>
      </c>
      <c r="G371">
        <v>10681900</v>
      </c>
    </row>
    <row r="372" spans="1:7" x14ac:dyDescent="0.25">
      <c r="A372" s="21">
        <v>43696</v>
      </c>
      <c r="B372">
        <v>31.98</v>
      </c>
      <c r="C372">
        <v>32.169998</v>
      </c>
      <c r="D372">
        <v>30.18</v>
      </c>
      <c r="E372">
        <v>30.379999000000002</v>
      </c>
      <c r="F372">
        <v>30.379999000000002</v>
      </c>
      <c r="G372">
        <v>11884600</v>
      </c>
    </row>
    <row r="373" spans="1:7" x14ac:dyDescent="0.25">
      <c r="A373" s="21">
        <v>43697</v>
      </c>
      <c r="B373">
        <v>30.639999</v>
      </c>
      <c r="C373">
        <v>31.75</v>
      </c>
      <c r="D373">
        <v>30.379999000000002</v>
      </c>
      <c r="E373">
        <v>31.5</v>
      </c>
      <c r="F373">
        <v>31.5</v>
      </c>
      <c r="G373">
        <v>9632900</v>
      </c>
    </row>
    <row r="374" spans="1:7" x14ac:dyDescent="0.25">
      <c r="A374" s="21">
        <v>43698</v>
      </c>
      <c r="B374">
        <v>29.49</v>
      </c>
      <c r="C374">
        <v>29.879999000000002</v>
      </c>
      <c r="D374">
        <v>29</v>
      </c>
      <c r="E374">
        <v>29.1</v>
      </c>
      <c r="F374">
        <v>29.1</v>
      </c>
      <c r="G374">
        <v>10937600</v>
      </c>
    </row>
    <row r="375" spans="1:7" x14ac:dyDescent="0.25">
      <c r="A375" s="21">
        <v>43699</v>
      </c>
      <c r="B375">
        <v>28.870000999999998</v>
      </c>
      <c r="C375">
        <v>31.040001</v>
      </c>
      <c r="D375">
        <v>28.690000999999999</v>
      </c>
      <c r="E375">
        <v>29.77</v>
      </c>
      <c r="F375">
        <v>29.77</v>
      </c>
      <c r="G375">
        <v>13214300</v>
      </c>
    </row>
    <row r="376" spans="1:7" x14ac:dyDescent="0.25">
      <c r="A376" s="21">
        <v>43700</v>
      </c>
      <c r="B376">
        <v>31.26</v>
      </c>
      <c r="C376">
        <v>36.290000999999997</v>
      </c>
      <c r="D376">
        <v>29.360001</v>
      </c>
      <c r="E376">
        <v>35.32</v>
      </c>
      <c r="F376">
        <v>35.32</v>
      </c>
      <c r="G376">
        <v>35353200</v>
      </c>
    </row>
    <row r="377" spans="1:7" x14ac:dyDescent="0.25">
      <c r="A377" s="21">
        <v>43703</v>
      </c>
      <c r="B377">
        <v>32.889999000000003</v>
      </c>
      <c r="C377">
        <v>35.5</v>
      </c>
      <c r="D377">
        <v>32.830002</v>
      </c>
      <c r="E377">
        <v>34</v>
      </c>
      <c r="F377">
        <v>34</v>
      </c>
      <c r="G377">
        <v>12983300</v>
      </c>
    </row>
    <row r="378" spans="1:7" x14ac:dyDescent="0.25">
      <c r="A378" s="21">
        <v>43704</v>
      </c>
      <c r="B378">
        <v>33.060001</v>
      </c>
      <c r="C378">
        <v>36.25</v>
      </c>
      <c r="D378">
        <v>32.919998</v>
      </c>
      <c r="E378">
        <v>34.869999</v>
      </c>
      <c r="F378">
        <v>34.869999</v>
      </c>
      <c r="G378">
        <v>15273600</v>
      </c>
    </row>
    <row r="379" spans="1:7" x14ac:dyDescent="0.25">
      <c r="A379" s="21">
        <v>43705</v>
      </c>
      <c r="B379">
        <v>36.060001</v>
      </c>
      <c r="C379">
        <v>36.93</v>
      </c>
      <c r="D379">
        <v>33.700001</v>
      </c>
      <c r="E379">
        <v>33.759998000000003</v>
      </c>
      <c r="F379">
        <v>33.759998000000003</v>
      </c>
      <c r="G379">
        <v>12259300</v>
      </c>
    </row>
    <row r="380" spans="1:7" x14ac:dyDescent="0.25">
      <c r="A380" s="21">
        <v>43706</v>
      </c>
      <c r="B380">
        <v>32.229999999999997</v>
      </c>
      <c r="C380">
        <v>32.700001</v>
      </c>
      <c r="D380">
        <v>31.129999000000002</v>
      </c>
      <c r="E380">
        <v>31.67</v>
      </c>
      <c r="F380">
        <v>31.67</v>
      </c>
      <c r="G380">
        <v>11648200</v>
      </c>
    </row>
    <row r="381" spans="1:7" x14ac:dyDescent="0.25">
      <c r="A381" s="21">
        <v>43707</v>
      </c>
      <c r="B381">
        <v>30.700001</v>
      </c>
      <c r="C381">
        <v>32.990001999999997</v>
      </c>
      <c r="D381">
        <v>30.68</v>
      </c>
      <c r="E381">
        <v>31.75</v>
      </c>
      <c r="F381">
        <v>31.75</v>
      </c>
      <c r="G381">
        <v>12755100</v>
      </c>
    </row>
    <row r="382" spans="1:7" x14ac:dyDescent="0.25">
      <c r="A382" s="21">
        <v>43711</v>
      </c>
      <c r="B382">
        <v>33.560001</v>
      </c>
      <c r="C382">
        <v>34.459999000000003</v>
      </c>
      <c r="D382">
        <v>32.779998999999997</v>
      </c>
      <c r="E382">
        <v>34.049999</v>
      </c>
      <c r="F382">
        <v>34.049999</v>
      </c>
      <c r="G382">
        <v>14415100</v>
      </c>
    </row>
    <row r="383" spans="1:7" x14ac:dyDescent="0.25">
      <c r="A383" s="21">
        <v>43712</v>
      </c>
      <c r="B383">
        <v>31.99</v>
      </c>
      <c r="C383">
        <v>32.900002000000001</v>
      </c>
      <c r="D383">
        <v>30.83</v>
      </c>
      <c r="E383">
        <v>30.879999000000002</v>
      </c>
      <c r="F383">
        <v>30.879999000000002</v>
      </c>
      <c r="G383">
        <v>9996200</v>
      </c>
    </row>
    <row r="384" spans="1:7" x14ac:dyDescent="0.25">
      <c r="A384" s="21">
        <v>43713</v>
      </c>
      <c r="B384">
        <v>29.76</v>
      </c>
      <c r="C384">
        <v>29.82</v>
      </c>
      <c r="D384">
        <v>28.59</v>
      </c>
      <c r="E384">
        <v>29.15</v>
      </c>
      <c r="F384">
        <v>29.15</v>
      </c>
      <c r="G384">
        <v>12470200</v>
      </c>
    </row>
    <row r="385" spans="1:7" x14ac:dyDescent="0.25">
      <c r="A385" s="21">
        <v>43714</v>
      </c>
      <c r="B385">
        <v>28.57</v>
      </c>
      <c r="C385">
        <v>28.870000999999998</v>
      </c>
      <c r="D385">
        <v>27.65</v>
      </c>
      <c r="E385">
        <v>27.809999000000001</v>
      </c>
      <c r="F385">
        <v>27.809999000000001</v>
      </c>
      <c r="G385">
        <v>13671000</v>
      </c>
    </row>
    <row r="386" spans="1:7" x14ac:dyDescent="0.25">
      <c r="A386" s="21">
        <v>43717</v>
      </c>
      <c r="B386">
        <v>27.09</v>
      </c>
      <c r="C386">
        <v>28.530000999999999</v>
      </c>
      <c r="D386">
        <v>27</v>
      </c>
      <c r="E386">
        <v>27.43</v>
      </c>
      <c r="F386">
        <v>27.43</v>
      </c>
      <c r="G386">
        <v>16664200</v>
      </c>
    </row>
    <row r="387" spans="1:7" x14ac:dyDescent="0.25">
      <c r="A387" s="21">
        <v>43718</v>
      </c>
      <c r="B387">
        <v>28.07</v>
      </c>
      <c r="C387">
        <v>28.610001</v>
      </c>
      <c r="D387">
        <v>27.219999000000001</v>
      </c>
      <c r="E387">
        <v>27.299999</v>
      </c>
      <c r="F387">
        <v>27.299999</v>
      </c>
      <c r="G387">
        <v>16407400</v>
      </c>
    </row>
    <row r="388" spans="1:7" x14ac:dyDescent="0.25">
      <c r="A388" s="21">
        <v>43719</v>
      </c>
      <c r="B388">
        <v>27.299999</v>
      </c>
      <c r="C388">
        <v>27.41</v>
      </c>
      <c r="D388">
        <v>26.41</v>
      </c>
      <c r="E388">
        <v>26.610001</v>
      </c>
      <c r="F388">
        <v>26.610001</v>
      </c>
      <c r="G388">
        <v>13463200</v>
      </c>
    </row>
    <row r="389" spans="1:7" x14ac:dyDescent="0.25">
      <c r="A389" s="21">
        <v>43720</v>
      </c>
      <c r="B389">
        <v>25.91</v>
      </c>
      <c r="C389">
        <v>26.450001</v>
      </c>
      <c r="D389">
        <v>25.280000999999999</v>
      </c>
      <c r="E389">
        <v>25.65</v>
      </c>
      <c r="F389">
        <v>25.65</v>
      </c>
      <c r="G389">
        <v>12625000</v>
      </c>
    </row>
    <row r="390" spans="1:7" x14ac:dyDescent="0.25">
      <c r="A390" s="21">
        <v>43721</v>
      </c>
      <c r="B390">
        <v>25.299999</v>
      </c>
      <c r="C390">
        <v>25.51</v>
      </c>
      <c r="D390">
        <v>24.709999</v>
      </c>
      <c r="E390">
        <v>25.110001</v>
      </c>
      <c r="F390">
        <v>25.110001</v>
      </c>
      <c r="G390">
        <v>16190600</v>
      </c>
    </row>
    <row r="391" spans="1:7" x14ac:dyDescent="0.25">
      <c r="A391" s="21">
        <v>43724</v>
      </c>
      <c r="B391">
        <v>25.82</v>
      </c>
      <c r="C391">
        <v>26.07</v>
      </c>
      <c r="D391">
        <v>25</v>
      </c>
      <c r="E391">
        <v>25.65</v>
      </c>
      <c r="F391">
        <v>25.65</v>
      </c>
      <c r="G391">
        <v>9983000</v>
      </c>
    </row>
    <row r="392" spans="1:7" x14ac:dyDescent="0.25">
      <c r="A392" s="21">
        <v>43725</v>
      </c>
      <c r="B392">
        <v>25.83</v>
      </c>
      <c r="C392">
        <v>26.17</v>
      </c>
      <c r="D392">
        <v>25.450001</v>
      </c>
      <c r="E392">
        <v>25.459999</v>
      </c>
      <c r="F392">
        <v>25.459999</v>
      </c>
      <c r="G392">
        <v>7500300</v>
      </c>
    </row>
    <row r="393" spans="1:7" x14ac:dyDescent="0.25">
      <c r="A393" s="21">
        <v>43726</v>
      </c>
      <c r="B393">
        <v>25.120000999999998</v>
      </c>
      <c r="C393">
        <v>26.1</v>
      </c>
      <c r="D393">
        <v>24.16</v>
      </c>
      <c r="E393">
        <v>24.209999</v>
      </c>
      <c r="F393">
        <v>24.209999</v>
      </c>
      <c r="G393">
        <v>20701500</v>
      </c>
    </row>
    <row r="394" spans="1:7" x14ac:dyDescent="0.25">
      <c r="A394" s="21">
        <v>43727</v>
      </c>
      <c r="B394">
        <v>23.83</v>
      </c>
      <c r="C394">
        <v>23.85</v>
      </c>
      <c r="D394">
        <v>23.02</v>
      </c>
      <c r="E394">
        <v>23.610001</v>
      </c>
      <c r="F394">
        <v>23.610001</v>
      </c>
      <c r="G394">
        <v>14211500</v>
      </c>
    </row>
    <row r="395" spans="1:7" x14ac:dyDescent="0.25">
      <c r="A395" s="21">
        <v>43728</v>
      </c>
      <c r="B395">
        <v>23.24</v>
      </c>
      <c r="C395">
        <v>25.68</v>
      </c>
      <c r="D395">
        <v>23.08</v>
      </c>
      <c r="E395">
        <v>25.34</v>
      </c>
      <c r="F395">
        <v>25.34</v>
      </c>
      <c r="G395">
        <v>17427200</v>
      </c>
    </row>
    <row r="396" spans="1:7" x14ac:dyDescent="0.25">
      <c r="A396" s="21">
        <v>43731</v>
      </c>
      <c r="B396">
        <v>25.43</v>
      </c>
      <c r="C396">
        <v>25.620000999999998</v>
      </c>
      <c r="D396">
        <v>24.43</v>
      </c>
      <c r="E396">
        <v>25.040001</v>
      </c>
      <c r="F396">
        <v>25.040001</v>
      </c>
      <c r="G396">
        <v>10960900</v>
      </c>
    </row>
    <row r="397" spans="1:7" x14ac:dyDescent="0.25">
      <c r="A397" s="21">
        <v>43732</v>
      </c>
      <c r="B397">
        <v>24.09</v>
      </c>
      <c r="C397">
        <v>27.08</v>
      </c>
      <c r="D397">
        <v>24.01</v>
      </c>
      <c r="E397">
        <v>26.780000999999999</v>
      </c>
      <c r="F397">
        <v>26.780000999999999</v>
      </c>
      <c r="G397">
        <v>27398800</v>
      </c>
    </row>
    <row r="398" spans="1:7" x14ac:dyDescent="0.25">
      <c r="A398" s="21">
        <v>43733</v>
      </c>
      <c r="B398">
        <v>26.870000999999998</v>
      </c>
      <c r="C398">
        <v>28.139999</v>
      </c>
      <c r="D398">
        <v>25.51</v>
      </c>
      <c r="E398">
        <v>25.83</v>
      </c>
      <c r="F398">
        <v>25.83</v>
      </c>
      <c r="G398">
        <v>16949000</v>
      </c>
    </row>
    <row r="399" spans="1:7" x14ac:dyDescent="0.25">
      <c r="A399" s="21">
        <v>43734</v>
      </c>
      <c r="B399">
        <v>25.83</v>
      </c>
      <c r="C399">
        <v>26.93</v>
      </c>
      <c r="D399">
        <v>25.75</v>
      </c>
      <c r="E399">
        <v>26.16</v>
      </c>
      <c r="F399">
        <v>26.16</v>
      </c>
      <c r="G399">
        <v>14488000</v>
      </c>
    </row>
    <row r="400" spans="1:7" x14ac:dyDescent="0.25">
      <c r="A400" s="21">
        <v>43735</v>
      </c>
      <c r="B400">
        <v>25.67</v>
      </c>
      <c r="C400">
        <v>28.33</v>
      </c>
      <c r="D400">
        <v>25.5</v>
      </c>
      <c r="E400">
        <v>27.209999</v>
      </c>
      <c r="F400">
        <v>27.209999</v>
      </c>
      <c r="G400">
        <v>25308000</v>
      </c>
    </row>
    <row r="401" spans="1:7" x14ac:dyDescent="0.25">
      <c r="A401" s="21">
        <v>43738</v>
      </c>
      <c r="B401">
        <v>26.85</v>
      </c>
      <c r="C401">
        <v>26.860001</v>
      </c>
      <c r="D401">
        <v>25.620000999999998</v>
      </c>
      <c r="E401">
        <v>26.040001</v>
      </c>
      <c r="F401">
        <v>26.040001</v>
      </c>
      <c r="G401">
        <v>10080100</v>
      </c>
    </row>
    <row r="402" spans="1:7" x14ac:dyDescent="0.25">
      <c r="A402" s="21">
        <v>43739</v>
      </c>
      <c r="B402">
        <v>25.129999000000002</v>
      </c>
      <c r="C402">
        <v>27.76</v>
      </c>
      <c r="D402">
        <v>24.91</v>
      </c>
      <c r="E402">
        <v>27.620000999999998</v>
      </c>
      <c r="F402">
        <v>27.620000999999998</v>
      </c>
      <c r="G402">
        <v>25607400</v>
      </c>
    </row>
    <row r="403" spans="1:7" x14ac:dyDescent="0.25">
      <c r="A403" s="21">
        <v>43740</v>
      </c>
      <c r="B403">
        <v>28.889999</v>
      </c>
      <c r="C403">
        <v>31.07</v>
      </c>
      <c r="D403">
        <v>28.889999</v>
      </c>
      <c r="E403">
        <v>30.58</v>
      </c>
      <c r="F403">
        <v>30.58</v>
      </c>
      <c r="G403">
        <v>34232300</v>
      </c>
    </row>
    <row r="404" spans="1:7" x14ac:dyDescent="0.25">
      <c r="A404" s="21">
        <v>43741</v>
      </c>
      <c r="B404">
        <v>30.379999000000002</v>
      </c>
      <c r="C404">
        <v>31.67</v>
      </c>
      <c r="D404">
        <v>28.780000999999999</v>
      </c>
      <c r="E404">
        <v>28.809999000000001</v>
      </c>
      <c r="F404">
        <v>28.809999000000001</v>
      </c>
      <c r="G404">
        <v>23722700</v>
      </c>
    </row>
    <row r="405" spans="1:7" x14ac:dyDescent="0.25">
      <c r="A405" s="21">
        <v>43742</v>
      </c>
      <c r="B405">
        <v>28.469999000000001</v>
      </c>
      <c r="C405">
        <v>28.5</v>
      </c>
      <c r="D405">
        <v>26.4</v>
      </c>
      <c r="E405">
        <v>26.450001</v>
      </c>
      <c r="F405">
        <v>26.450001</v>
      </c>
      <c r="G405">
        <v>15890400</v>
      </c>
    </row>
    <row r="406" spans="1:7" x14ac:dyDescent="0.25">
      <c r="A406" s="21">
        <v>43745</v>
      </c>
      <c r="B406">
        <v>27.1</v>
      </c>
      <c r="C406">
        <v>27.440000999999999</v>
      </c>
      <c r="D406">
        <v>25.940000999999999</v>
      </c>
      <c r="E406">
        <v>26.85</v>
      </c>
      <c r="F406">
        <v>26.85</v>
      </c>
      <c r="G406">
        <v>14710100</v>
      </c>
    </row>
    <row r="407" spans="1:7" x14ac:dyDescent="0.25">
      <c r="A407" s="21">
        <v>43746</v>
      </c>
      <c r="B407">
        <v>28.34</v>
      </c>
      <c r="C407">
        <v>30.09</v>
      </c>
      <c r="D407">
        <v>27.870000999999998</v>
      </c>
      <c r="E407">
        <v>30.07</v>
      </c>
      <c r="F407">
        <v>30.07</v>
      </c>
      <c r="G407">
        <v>26940800</v>
      </c>
    </row>
    <row r="408" spans="1:7" x14ac:dyDescent="0.25">
      <c r="A408" s="21">
        <v>43747</v>
      </c>
      <c r="B408">
        <v>28.690000999999999</v>
      </c>
      <c r="C408">
        <v>29.34</v>
      </c>
      <c r="D408">
        <v>27.52</v>
      </c>
      <c r="E408">
        <v>28.42</v>
      </c>
      <c r="F408">
        <v>28.42</v>
      </c>
      <c r="G408">
        <v>18607500</v>
      </c>
    </row>
    <row r="409" spans="1:7" x14ac:dyDescent="0.25">
      <c r="A409" s="21">
        <v>43748</v>
      </c>
      <c r="B409">
        <v>28.440000999999999</v>
      </c>
      <c r="C409">
        <v>28.57</v>
      </c>
      <c r="D409">
        <v>26.83</v>
      </c>
      <c r="E409">
        <v>27.059999000000001</v>
      </c>
      <c r="F409">
        <v>27.059999000000001</v>
      </c>
      <c r="G409">
        <v>17108300</v>
      </c>
    </row>
    <row r="410" spans="1:7" x14ac:dyDescent="0.25">
      <c r="A410" s="21">
        <v>43749</v>
      </c>
      <c r="B410">
        <v>25.68</v>
      </c>
      <c r="C410">
        <v>25.93</v>
      </c>
      <c r="D410">
        <v>24</v>
      </c>
      <c r="E410">
        <v>24.610001</v>
      </c>
      <c r="F410">
        <v>24.610001</v>
      </c>
      <c r="G410">
        <v>30119100</v>
      </c>
    </row>
    <row r="411" spans="1:7" x14ac:dyDescent="0.25">
      <c r="A411" s="21">
        <v>43752</v>
      </c>
      <c r="B411">
        <v>24.77</v>
      </c>
      <c r="C411">
        <v>24.77</v>
      </c>
      <c r="D411">
        <v>23.4</v>
      </c>
      <c r="E411">
        <v>23.440000999999999</v>
      </c>
      <c r="F411">
        <v>23.440000999999999</v>
      </c>
      <c r="G411">
        <v>11273900</v>
      </c>
    </row>
    <row r="412" spans="1:7" x14ac:dyDescent="0.25">
      <c r="A412" s="21">
        <v>43753</v>
      </c>
      <c r="B412">
        <v>22.690000999999999</v>
      </c>
      <c r="C412">
        <v>22.73</v>
      </c>
      <c r="D412">
        <v>21.99</v>
      </c>
      <c r="E412">
        <v>22.48</v>
      </c>
      <c r="F412">
        <v>22.48</v>
      </c>
      <c r="G412">
        <v>19021900</v>
      </c>
    </row>
    <row r="413" spans="1:7" x14ac:dyDescent="0.25">
      <c r="A413" s="21">
        <v>43754</v>
      </c>
      <c r="B413">
        <v>22.4</v>
      </c>
      <c r="C413">
        <v>22.77</v>
      </c>
      <c r="D413">
        <v>22</v>
      </c>
      <c r="E413">
        <v>22.059999000000001</v>
      </c>
      <c r="F413">
        <v>22.059999000000001</v>
      </c>
      <c r="G413">
        <v>12973400</v>
      </c>
    </row>
    <row r="414" spans="1:7" x14ac:dyDescent="0.25">
      <c r="A414" s="21">
        <v>43755</v>
      </c>
      <c r="B414">
        <v>21.6</v>
      </c>
      <c r="C414">
        <v>22.08</v>
      </c>
      <c r="D414">
        <v>21.370000999999998</v>
      </c>
      <c r="E414">
        <v>21.860001</v>
      </c>
      <c r="F414">
        <v>21.860001</v>
      </c>
      <c r="G414">
        <v>13116600</v>
      </c>
    </row>
    <row r="415" spans="1:7" x14ac:dyDescent="0.25">
      <c r="A415" s="21">
        <v>43756</v>
      </c>
      <c r="B415">
        <v>22</v>
      </c>
      <c r="C415">
        <v>22.6</v>
      </c>
      <c r="D415">
        <v>21.49</v>
      </c>
      <c r="E415">
        <v>21.780000999999999</v>
      </c>
      <c r="F415">
        <v>21.780000999999999</v>
      </c>
      <c r="G415">
        <v>16760400</v>
      </c>
    </row>
    <row r="416" spans="1:7" x14ac:dyDescent="0.25">
      <c r="A416" s="21">
        <v>43759</v>
      </c>
      <c r="B416">
        <v>21.41</v>
      </c>
      <c r="C416">
        <v>21.52</v>
      </c>
      <c r="D416">
        <v>20.9</v>
      </c>
      <c r="E416">
        <v>20.92</v>
      </c>
      <c r="F416">
        <v>20.92</v>
      </c>
      <c r="G416">
        <v>8628400</v>
      </c>
    </row>
    <row r="417" spans="1:7" x14ac:dyDescent="0.25">
      <c r="A417" s="21">
        <v>43760</v>
      </c>
      <c r="B417">
        <v>20.719999000000001</v>
      </c>
      <c r="C417">
        <v>21.440000999999999</v>
      </c>
      <c r="D417">
        <v>20.530000999999999</v>
      </c>
      <c r="E417">
        <v>21.4</v>
      </c>
      <c r="F417">
        <v>21.4</v>
      </c>
      <c r="G417">
        <v>9552100</v>
      </c>
    </row>
    <row r="418" spans="1:7" x14ac:dyDescent="0.25">
      <c r="A418" s="21">
        <v>43761</v>
      </c>
      <c r="B418">
        <v>21.620000999999998</v>
      </c>
      <c r="C418">
        <v>21.66</v>
      </c>
      <c r="D418">
        <v>21</v>
      </c>
      <c r="E418">
        <v>21.040001</v>
      </c>
      <c r="F418">
        <v>21.040001</v>
      </c>
      <c r="G418">
        <v>9296700</v>
      </c>
    </row>
    <row r="419" spans="1:7" x14ac:dyDescent="0.25">
      <c r="A419" s="21">
        <v>43762</v>
      </c>
      <c r="B419">
        <v>20.709999</v>
      </c>
      <c r="C419">
        <v>21.32</v>
      </c>
      <c r="D419">
        <v>20.530000999999999</v>
      </c>
      <c r="E419">
        <v>20.549999</v>
      </c>
      <c r="F419">
        <v>20.549999</v>
      </c>
      <c r="G419">
        <v>9535500</v>
      </c>
    </row>
    <row r="420" spans="1:7" x14ac:dyDescent="0.25">
      <c r="A420" s="21">
        <v>43763</v>
      </c>
      <c r="B420">
        <v>20.75</v>
      </c>
      <c r="C420">
        <v>20.780000999999999</v>
      </c>
      <c r="D420">
        <v>19.549999</v>
      </c>
      <c r="E420">
        <v>19.57</v>
      </c>
      <c r="F420">
        <v>19.57</v>
      </c>
      <c r="G420">
        <v>11744100</v>
      </c>
    </row>
    <row r="421" spans="1:7" x14ac:dyDescent="0.25">
      <c r="A421" s="21">
        <v>43766</v>
      </c>
      <c r="B421">
        <v>19.420000000000002</v>
      </c>
      <c r="C421">
        <v>19.950001</v>
      </c>
      <c r="D421">
        <v>19.360001</v>
      </c>
      <c r="E421">
        <v>19.850000000000001</v>
      </c>
      <c r="F421">
        <v>19.850000000000001</v>
      </c>
      <c r="G421">
        <v>8429400</v>
      </c>
    </row>
    <row r="422" spans="1:7" x14ac:dyDescent="0.25">
      <c r="A422" s="21">
        <v>43767</v>
      </c>
      <c r="B422">
        <v>20.149999999999999</v>
      </c>
      <c r="C422">
        <v>20.299999</v>
      </c>
      <c r="D422">
        <v>19.629999000000002</v>
      </c>
      <c r="E422">
        <v>19.829999999999998</v>
      </c>
      <c r="F422">
        <v>19.829999999999998</v>
      </c>
      <c r="G422">
        <v>10797300</v>
      </c>
    </row>
    <row r="423" spans="1:7" x14ac:dyDescent="0.25">
      <c r="A423" s="21">
        <v>43768</v>
      </c>
      <c r="B423">
        <v>19.82</v>
      </c>
      <c r="C423">
        <v>20.559999000000001</v>
      </c>
      <c r="D423">
        <v>19.040001</v>
      </c>
      <c r="E423">
        <v>19.120000999999998</v>
      </c>
      <c r="F423">
        <v>19.120000999999998</v>
      </c>
      <c r="G423">
        <v>15585800</v>
      </c>
    </row>
    <row r="424" spans="1:7" x14ac:dyDescent="0.25">
      <c r="A424" s="21">
        <v>43769</v>
      </c>
      <c r="B424">
        <v>19.389999</v>
      </c>
      <c r="C424">
        <v>20.149999999999999</v>
      </c>
      <c r="D424">
        <v>19.209999</v>
      </c>
      <c r="E424">
        <v>19.5</v>
      </c>
      <c r="F424">
        <v>19.5</v>
      </c>
      <c r="G424">
        <v>15010700</v>
      </c>
    </row>
    <row r="425" spans="1:7" x14ac:dyDescent="0.25">
      <c r="A425" s="21">
        <v>43770</v>
      </c>
      <c r="B425">
        <v>18.620000999999998</v>
      </c>
      <c r="C425">
        <v>18.790001</v>
      </c>
      <c r="D425">
        <v>18.149999999999999</v>
      </c>
      <c r="E425">
        <v>18.200001</v>
      </c>
      <c r="F425">
        <v>18.200001</v>
      </c>
      <c r="G425">
        <v>13603700</v>
      </c>
    </row>
    <row r="426" spans="1:7" x14ac:dyDescent="0.25">
      <c r="A426" s="21">
        <v>43773</v>
      </c>
      <c r="B426">
        <v>17.790001</v>
      </c>
      <c r="C426">
        <v>18.459999</v>
      </c>
      <c r="D426">
        <v>17.73</v>
      </c>
      <c r="E426">
        <v>18.27</v>
      </c>
      <c r="F426">
        <v>18.27</v>
      </c>
      <c r="G426">
        <v>11086100</v>
      </c>
    </row>
    <row r="427" spans="1:7" x14ac:dyDescent="0.25">
      <c r="A427" s="21">
        <v>43774</v>
      </c>
      <c r="B427">
        <v>18.420000000000002</v>
      </c>
      <c r="C427">
        <v>18.850000000000001</v>
      </c>
      <c r="D427">
        <v>18.32</v>
      </c>
      <c r="E427">
        <v>18.780000999999999</v>
      </c>
      <c r="F427">
        <v>18.780000999999999</v>
      </c>
      <c r="G427">
        <v>9970500</v>
      </c>
    </row>
    <row r="428" spans="1:7" x14ac:dyDescent="0.25">
      <c r="A428" s="21">
        <v>43775</v>
      </c>
      <c r="B428">
        <v>18.780000999999999</v>
      </c>
      <c r="C428">
        <v>19.280000999999999</v>
      </c>
      <c r="D428">
        <v>18.620000999999998</v>
      </c>
      <c r="E428">
        <v>18.68</v>
      </c>
      <c r="F428">
        <v>18.68</v>
      </c>
      <c r="G428">
        <v>11929300</v>
      </c>
    </row>
    <row r="429" spans="1:7" x14ac:dyDescent="0.25">
      <c r="A429" s="21">
        <v>43776</v>
      </c>
      <c r="B429">
        <v>18.149999999999999</v>
      </c>
      <c r="C429">
        <v>18.649999999999999</v>
      </c>
      <c r="D429">
        <v>18.100000000000001</v>
      </c>
      <c r="E429">
        <v>18.440000999999999</v>
      </c>
      <c r="F429">
        <v>18.440000999999999</v>
      </c>
      <c r="G429">
        <v>12192500</v>
      </c>
    </row>
    <row r="430" spans="1:7" x14ac:dyDescent="0.25">
      <c r="A430" s="21">
        <v>43777</v>
      </c>
      <c r="B430">
        <v>18.57</v>
      </c>
      <c r="C430">
        <v>18.790001</v>
      </c>
      <c r="D430">
        <v>17.84</v>
      </c>
      <c r="E430">
        <v>17.850000000000001</v>
      </c>
      <c r="F430">
        <v>17.850000000000001</v>
      </c>
      <c r="G430">
        <v>13581300</v>
      </c>
    </row>
    <row r="431" spans="1:7" x14ac:dyDescent="0.25">
      <c r="A431" s="21">
        <v>43780</v>
      </c>
      <c r="B431">
        <v>18.420000000000002</v>
      </c>
      <c r="C431">
        <v>18.48</v>
      </c>
      <c r="D431">
        <v>17.5</v>
      </c>
      <c r="E431">
        <v>17.780000999999999</v>
      </c>
      <c r="F431">
        <v>17.780000999999999</v>
      </c>
      <c r="G431">
        <v>9805200</v>
      </c>
    </row>
    <row r="432" spans="1:7" x14ac:dyDescent="0.25">
      <c r="A432" s="21">
        <v>43781</v>
      </c>
      <c r="B432">
        <v>17.549999</v>
      </c>
      <c r="C432">
        <v>17.690000999999999</v>
      </c>
      <c r="D432">
        <v>17.219999000000001</v>
      </c>
      <c r="E432">
        <v>17.469999000000001</v>
      </c>
      <c r="F432">
        <v>17.469999000000001</v>
      </c>
      <c r="G432">
        <v>10734100</v>
      </c>
    </row>
    <row r="433" spans="1:7" x14ac:dyDescent="0.25">
      <c r="A433" s="21">
        <v>43782</v>
      </c>
      <c r="B433">
        <v>17.709999</v>
      </c>
      <c r="C433">
        <v>17.850000000000001</v>
      </c>
      <c r="D433">
        <v>17.34</v>
      </c>
      <c r="E433">
        <v>17.600000000000001</v>
      </c>
      <c r="F433">
        <v>17.600000000000001</v>
      </c>
      <c r="G433">
        <v>17520500</v>
      </c>
    </row>
    <row r="434" spans="1:7" x14ac:dyDescent="0.25">
      <c r="A434" s="21">
        <v>43783</v>
      </c>
      <c r="B434">
        <v>17.649999999999999</v>
      </c>
      <c r="C434">
        <v>17.91</v>
      </c>
      <c r="D434">
        <v>17.219999000000001</v>
      </c>
      <c r="E434">
        <v>17.239999999999998</v>
      </c>
      <c r="F434">
        <v>17.239999999999998</v>
      </c>
      <c r="G434">
        <v>11783300</v>
      </c>
    </row>
    <row r="435" spans="1:7" x14ac:dyDescent="0.25">
      <c r="A435" s="21">
        <v>43784</v>
      </c>
      <c r="B435">
        <v>16.799999</v>
      </c>
      <c r="C435">
        <v>16.91</v>
      </c>
      <c r="D435">
        <v>16.09</v>
      </c>
      <c r="E435">
        <v>16.120000999999998</v>
      </c>
      <c r="F435">
        <v>16.120000999999998</v>
      </c>
      <c r="G435">
        <v>14140100</v>
      </c>
    </row>
    <row r="436" spans="1:7" x14ac:dyDescent="0.25">
      <c r="A436" s="21">
        <v>43787</v>
      </c>
      <c r="B436">
        <v>16.100000000000001</v>
      </c>
      <c r="C436">
        <v>16.34</v>
      </c>
      <c r="D436">
        <v>15.9</v>
      </c>
      <c r="E436">
        <v>16.079999999999998</v>
      </c>
      <c r="F436">
        <v>16.079999999999998</v>
      </c>
      <c r="G436">
        <v>11118200</v>
      </c>
    </row>
    <row r="437" spans="1:7" x14ac:dyDescent="0.25">
      <c r="A437" s="21">
        <v>43788</v>
      </c>
      <c r="B437">
        <v>15.9</v>
      </c>
      <c r="C437">
        <v>16.450001</v>
      </c>
      <c r="D437">
        <v>15.85</v>
      </c>
      <c r="E437">
        <v>16.32</v>
      </c>
      <c r="F437">
        <v>16.32</v>
      </c>
      <c r="G437">
        <v>17045000</v>
      </c>
    </row>
    <row r="438" spans="1:7" x14ac:dyDescent="0.25">
      <c r="A438" s="21">
        <v>43789</v>
      </c>
      <c r="B438">
        <v>16.379999000000002</v>
      </c>
      <c r="C438">
        <v>17.469999000000001</v>
      </c>
      <c r="D438">
        <v>16.07</v>
      </c>
      <c r="E438">
        <v>16.540001</v>
      </c>
      <c r="F438">
        <v>16.540001</v>
      </c>
      <c r="G438">
        <v>26351100</v>
      </c>
    </row>
    <row r="439" spans="1:7" x14ac:dyDescent="0.25">
      <c r="A439" s="21">
        <v>43790</v>
      </c>
      <c r="B439">
        <v>16.389999</v>
      </c>
      <c r="C439">
        <v>17.110001</v>
      </c>
      <c r="D439">
        <v>16.34</v>
      </c>
      <c r="E439">
        <v>16.639999</v>
      </c>
      <c r="F439">
        <v>16.639999</v>
      </c>
      <c r="G439">
        <v>12284800</v>
      </c>
    </row>
    <row r="440" spans="1:7" x14ac:dyDescent="0.25">
      <c r="A440" s="21">
        <v>43791</v>
      </c>
      <c r="B440">
        <v>16.239999999999998</v>
      </c>
      <c r="C440">
        <v>16.510000000000002</v>
      </c>
      <c r="D440">
        <v>15.87</v>
      </c>
      <c r="E440">
        <v>15.87</v>
      </c>
      <c r="F440">
        <v>15.87</v>
      </c>
      <c r="G440">
        <v>11453200</v>
      </c>
    </row>
    <row r="441" spans="1:7" x14ac:dyDescent="0.25">
      <c r="A441" s="21">
        <v>43794</v>
      </c>
      <c r="B441">
        <v>15.35</v>
      </c>
      <c r="C441">
        <v>15.36</v>
      </c>
      <c r="D441">
        <v>14.77</v>
      </c>
      <c r="E441">
        <v>14.85</v>
      </c>
      <c r="F441">
        <v>14.85</v>
      </c>
      <c r="G441">
        <v>11928000</v>
      </c>
    </row>
    <row r="442" spans="1:7" x14ac:dyDescent="0.25">
      <c r="A442" s="21">
        <v>43795</v>
      </c>
      <c r="B442">
        <v>14.69</v>
      </c>
      <c r="C442">
        <v>14.82</v>
      </c>
      <c r="D442">
        <v>14.43</v>
      </c>
      <c r="E442">
        <v>14.54</v>
      </c>
      <c r="F442">
        <v>14.54</v>
      </c>
      <c r="G442">
        <v>11296800</v>
      </c>
    </row>
    <row r="443" spans="1:7" x14ac:dyDescent="0.25">
      <c r="A443" s="21">
        <v>43796</v>
      </c>
      <c r="B443">
        <v>14.37</v>
      </c>
      <c r="C443">
        <v>14.46</v>
      </c>
      <c r="D443">
        <v>14.3</v>
      </c>
      <c r="E443">
        <v>14.42</v>
      </c>
      <c r="F443">
        <v>14.42</v>
      </c>
      <c r="G443">
        <v>9717200</v>
      </c>
    </row>
    <row r="444" spans="1:7" x14ac:dyDescent="0.25">
      <c r="A444" s="21">
        <v>43798</v>
      </c>
      <c r="B444">
        <v>14.62</v>
      </c>
      <c r="C444">
        <v>14.88</v>
      </c>
      <c r="D444">
        <v>14.53</v>
      </c>
      <c r="E444">
        <v>14.84</v>
      </c>
      <c r="F444">
        <v>14.84</v>
      </c>
      <c r="G444">
        <v>7501200</v>
      </c>
    </row>
    <row r="445" spans="1:7" x14ac:dyDescent="0.25">
      <c r="A445" s="21">
        <v>43801</v>
      </c>
      <c r="B445">
        <v>14.77</v>
      </c>
      <c r="C445">
        <v>16.329999999999998</v>
      </c>
      <c r="D445">
        <v>14.76</v>
      </c>
      <c r="E445">
        <v>15.87</v>
      </c>
      <c r="F445">
        <v>15.87</v>
      </c>
      <c r="G445">
        <v>24314900</v>
      </c>
    </row>
    <row r="446" spans="1:7" x14ac:dyDescent="0.25">
      <c r="A446" s="21">
        <v>43802</v>
      </c>
      <c r="B446">
        <v>17.829999999999998</v>
      </c>
      <c r="C446">
        <v>18.299999</v>
      </c>
      <c r="D446">
        <v>17.32</v>
      </c>
      <c r="E446">
        <v>17.43</v>
      </c>
      <c r="F446">
        <v>17.43</v>
      </c>
      <c r="G446">
        <v>40461300</v>
      </c>
    </row>
    <row r="447" spans="1:7" x14ac:dyDescent="0.25">
      <c r="A447" s="21">
        <v>43803</v>
      </c>
      <c r="B447">
        <v>16.620000999999998</v>
      </c>
      <c r="C447">
        <v>16.82</v>
      </c>
      <c r="D447">
        <v>15.92</v>
      </c>
      <c r="E447">
        <v>16.239999999999998</v>
      </c>
      <c r="F447">
        <v>16.239999999999998</v>
      </c>
      <c r="G447">
        <v>17257300</v>
      </c>
    </row>
    <row r="448" spans="1:7" x14ac:dyDescent="0.25">
      <c r="A448" s="21">
        <v>43804</v>
      </c>
      <c r="B448">
        <v>15.86</v>
      </c>
      <c r="C448">
        <v>16.68</v>
      </c>
      <c r="D448">
        <v>15.84</v>
      </c>
      <c r="E448">
        <v>15.91</v>
      </c>
      <c r="F448">
        <v>15.91</v>
      </c>
      <c r="G448">
        <v>16670000</v>
      </c>
    </row>
    <row r="449" spans="1:7" x14ac:dyDescent="0.25">
      <c r="A449" s="21">
        <v>43805</v>
      </c>
      <c r="B449">
        <v>15</v>
      </c>
      <c r="C449">
        <v>15.41</v>
      </c>
      <c r="D449">
        <v>14.89</v>
      </c>
      <c r="E449">
        <v>15.12</v>
      </c>
      <c r="F449">
        <v>15.12</v>
      </c>
      <c r="G449">
        <v>11884700</v>
      </c>
    </row>
    <row r="450" spans="1:7" x14ac:dyDescent="0.25">
      <c r="A450" s="21">
        <v>43808</v>
      </c>
      <c r="B450">
        <v>15.22</v>
      </c>
      <c r="C450">
        <v>16.27</v>
      </c>
      <c r="D450">
        <v>15.07</v>
      </c>
      <c r="E450">
        <v>16.239999999999998</v>
      </c>
      <c r="F450">
        <v>16.239999999999998</v>
      </c>
      <c r="G450">
        <v>12293300</v>
      </c>
    </row>
    <row r="451" spans="1:7" x14ac:dyDescent="0.25">
      <c r="A451" s="21">
        <v>43809</v>
      </c>
      <c r="B451">
        <v>16.16</v>
      </c>
      <c r="C451">
        <v>16.77</v>
      </c>
      <c r="D451">
        <v>15.8</v>
      </c>
      <c r="E451">
        <v>16.27</v>
      </c>
      <c r="F451">
        <v>16.27</v>
      </c>
      <c r="G451">
        <v>16523100</v>
      </c>
    </row>
    <row r="452" spans="1:7" x14ac:dyDescent="0.25">
      <c r="A452" s="21">
        <v>43810</v>
      </c>
      <c r="B452">
        <v>16.049999</v>
      </c>
      <c r="C452">
        <v>16.200001</v>
      </c>
      <c r="D452">
        <v>15.58</v>
      </c>
      <c r="E452">
        <v>15.73</v>
      </c>
      <c r="F452">
        <v>15.73</v>
      </c>
      <c r="G452">
        <v>10412700</v>
      </c>
    </row>
    <row r="453" spans="1:7" x14ac:dyDescent="0.25">
      <c r="A453" s="21">
        <v>43811</v>
      </c>
      <c r="B453">
        <v>15.66</v>
      </c>
      <c r="C453">
        <v>15.82</v>
      </c>
      <c r="D453">
        <v>14.33</v>
      </c>
      <c r="E453">
        <v>14.45</v>
      </c>
      <c r="F453">
        <v>14.45</v>
      </c>
      <c r="G453">
        <v>23522300</v>
      </c>
    </row>
    <row r="454" spans="1:7" x14ac:dyDescent="0.25">
      <c r="A454" s="21">
        <v>43812</v>
      </c>
      <c r="B454">
        <v>14.56</v>
      </c>
      <c r="C454">
        <v>14.79</v>
      </c>
      <c r="D454">
        <v>13.42</v>
      </c>
      <c r="E454">
        <v>13.47</v>
      </c>
      <c r="F454">
        <v>13.47</v>
      </c>
      <c r="G454">
        <v>28589700</v>
      </c>
    </row>
    <row r="455" spans="1:7" x14ac:dyDescent="0.25">
      <c r="A455" s="21">
        <v>43815</v>
      </c>
      <c r="B455">
        <v>12.83</v>
      </c>
      <c r="C455">
        <v>13.03</v>
      </c>
      <c r="D455">
        <v>12.61</v>
      </c>
      <c r="E455">
        <v>13.02</v>
      </c>
      <c r="F455">
        <v>13.02</v>
      </c>
      <c r="G455">
        <v>14323400</v>
      </c>
    </row>
    <row r="456" spans="1:7" x14ac:dyDescent="0.25">
      <c r="A456" s="21">
        <v>43816</v>
      </c>
      <c r="B456">
        <v>12.8</v>
      </c>
      <c r="C456">
        <v>13.11</v>
      </c>
      <c r="D456">
        <v>12.72</v>
      </c>
      <c r="E456">
        <v>12.86</v>
      </c>
      <c r="F456">
        <v>12.86</v>
      </c>
      <c r="G456">
        <v>11883400</v>
      </c>
    </row>
    <row r="457" spans="1:7" x14ac:dyDescent="0.25">
      <c r="A457" s="21">
        <v>43817</v>
      </c>
      <c r="B457">
        <v>12.63</v>
      </c>
      <c r="C457">
        <v>13.09</v>
      </c>
      <c r="D457">
        <v>12.59</v>
      </c>
      <c r="E457">
        <v>13.09</v>
      </c>
      <c r="F457">
        <v>13.09</v>
      </c>
      <c r="G457">
        <v>12430200</v>
      </c>
    </row>
    <row r="458" spans="1:7" x14ac:dyDescent="0.25">
      <c r="A458" s="21">
        <v>43818</v>
      </c>
      <c r="B458">
        <v>12.99</v>
      </c>
      <c r="C458">
        <v>13.07</v>
      </c>
      <c r="D458">
        <v>12.56</v>
      </c>
      <c r="E458">
        <v>12.58</v>
      </c>
      <c r="F458">
        <v>12.58</v>
      </c>
      <c r="G458">
        <v>10474700</v>
      </c>
    </row>
    <row r="459" spans="1:7" x14ac:dyDescent="0.25">
      <c r="A459" s="21">
        <v>43819</v>
      </c>
      <c r="B459">
        <v>12.49</v>
      </c>
      <c r="C459">
        <v>12.8</v>
      </c>
      <c r="D459">
        <v>12.44</v>
      </c>
      <c r="E459">
        <v>12.8</v>
      </c>
      <c r="F459">
        <v>12.8</v>
      </c>
      <c r="G459">
        <v>12515600</v>
      </c>
    </row>
    <row r="460" spans="1:7" x14ac:dyDescent="0.25">
      <c r="A460" s="21">
        <v>43822</v>
      </c>
      <c r="B460">
        <v>12.72</v>
      </c>
      <c r="C460">
        <v>12.91</v>
      </c>
      <c r="D460">
        <v>12.71</v>
      </c>
      <c r="E460">
        <v>12.88</v>
      </c>
      <c r="F460">
        <v>12.88</v>
      </c>
      <c r="G460">
        <v>4885200</v>
      </c>
    </row>
    <row r="461" spans="1:7" x14ac:dyDescent="0.25">
      <c r="A461" s="21">
        <v>43823</v>
      </c>
      <c r="B461">
        <v>12.78</v>
      </c>
      <c r="C461">
        <v>12.88</v>
      </c>
      <c r="D461">
        <v>12.62</v>
      </c>
      <c r="E461">
        <v>12.68</v>
      </c>
      <c r="F461">
        <v>12.68</v>
      </c>
      <c r="G461">
        <v>3643000</v>
      </c>
    </row>
    <row r="462" spans="1:7" x14ac:dyDescent="0.25">
      <c r="A462" s="21">
        <v>43825</v>
      </c>
      <c r="B462">
        <v>12.51</v>
      </c>
      <c r="C462">
        <v>12.68</v>
      </c>
      <c r="D462">
        <v>12.5</v>
      </c>
      <c r="E462">
        <v>12.64</v>
      </c>
      <c r="F462">
        <v>12.64</v>
      </c>
      <c r="G462">
        <v>5720500</v>
      </c>
    </row>
    <row r="463" spans="1:7" x14ac:dyDescent="0.25">
      <c r="A463" s="21">
        <v>43826</v>
      </c>
      <c r="B463">
        <v>12.56</v>
      </c>
      <c r="C463">
        <v>13.23</v>
      </c>
      <c r="D463">
        <v>12.54</v>
      </c>
      <c r="E463">
        <v>13.03</v>
      </c>
      <c r="F463">
        <v>13.03</v>
      </c>
      <c r="G463">
        <v>10625800</v>
      </c>
    </row>
    <row r="464" spans="1:7" x14ac:dyDescent="0.25">
      <c r="A464" s="21">
        <v>43829</v>
      </c>
      <c r="B464">
        <v>13.19</v>
      </c>
      <c r="C464">
        <v>13.98</v>
      </c>
      <c r="D464">
        <v>13.17</v>
      </c>
      <c r="E464">
        <v>13.74</v>
      </c>
      <c r="F464">
        <v>13.74</v>
      </c>
      <c r="G464">
        <v>15184300</v>
      </c>
    </row>
    <row r="465" spans="1:7" x14ac:dyDescent="0.25">
      <c r="A465" s="21">
        <v>43830</v>
      </c>
      <c r="B465">
        <v>13.97</v>
      </c>
      <c r="C465">
        <v>14.09</v>
      </c>
      <c r="D465">
        <v>12.82</v>
      </c>
      <c r="E465">
        <v>12.89</v>
      </c>
      <c r="F465">
        <v>12.89</v>
      </c>
      <c r="G465">
        <v>14063700</v>
      </c>
    </row>
    <row r="466" spans="1:7" x14ac:dyDescent="0.25">
      <c r="A466" s="21">
        <v>43832</v>
      </c>
      <c r="B466">
        <v>12.36</v>
      </c>
      <c r="C466">
        <v>12.77</v>
      </c>
      <c r="D466">
        <v>12.09</v>
      </c>
      <c r="E466">
        <v>12.13</v>
      </c>
      <c r="F466">
        <v>12.13</v>
      </c>
      <c r="G466">
        <v>12024800</v>
      </c>
    </row>
    <row r="467" spans="1:7" x14ac:dyDescent="0.25">
      <c r="A467" s="21">
        <v>43833</v>
      </c>
      <c r="B467">
        <v>13.55</v>
      </c>
      <c r="C467">
        <v>13.61</v>
      </c>
      <c r="D467">
        <v>12.65</v>
      </c>
      <c r="E467">
        <v>13.01</v>
      </c>
      <c r="F467">
        <v>13.01</v>
      </c>
      <c r="G467">
        <v>23076100</v>
      </c>
    </row>
    <row r="468" spans="1:7" x14ac:dyDescent="0.25">
      <c r="A468" s="21">
        <v>43836</v>
      </c>
      <c r="B468">
        <v>13.65</v>
      </c>
      <c r="C468">
        <v>13.71</v>
      </c>
      <c r="D468">
        <v>12.8</v>
      </c>
      <c r="E468">
        <v>12.82</v>
      </c>
      <c r="F468">
        <v>12.82</v>
      </c>
      <c r="G468">
        <v>12649700</v>
      </c>
    </row>
    <row r="469" spans="1:7" x14ac:dyDescent="0.25">
      <c r="A469" s="21">
        <v>43837</v>
      </c>
      <c r="B469">
        <v>12.91</v>
      </c>
      <c r="C469">
        <v>13.15</v>
      </c>
      <c r="D469">
        <v>12.52</v>
      </c>
      <c r="E469">
        <v>12.73</v>
      </c>
      <c r="F469">
        <v>12.73</v>
      </c>
      <c r="G469">
        <v>12017800</v>
      </c>
    </row>
    <row r="470" spans="1:7" x14ac:dyDescent="0.25">
      <c r="A470" s="21">
        <v>43838</v>
      </c>
      <c r="B470">
        <v>12.55</v>
      </c>
      <c r="C470">
        <v>12.69</v>
      </c>
      <c r="D470">
        <v>11.86</v>
      </c>
      <c r="E470">
        <v>12.37</v>
      </c>
      <c r="F470">
        <v>12.37</v>
      </c>
      <c r="G470">
        <v>20932700</v>
      </c>
    </row>
    <row r="471" spans="1:7" x14ac:dyDescent="0.25">
      <c r="A471" s="21">
        <v>43839</v>
      </c>
      <c r="B471">
        <v>11.87</v>
      </c>
      <c r="C471">
        <v>12.08</v>
      </c>
      <c r="D471">
        <v>11.66</v>
      </c>
      <c r="E471">
        <v>11.68</v>
      </c>
      <c r="F471">
        <v>11.68</v>
      </c>
      <c r="G471">
        <v>13253200</v>
      </c>
    </row>
    <row r="472" spans="1:7" x14ac:dyDescent="0.25">
      <c r="A472" s="21">
        <v>43840</v>
      </c>
      <c r="B472">
        <v>11.63</v>
      </c>
      <c r="C472">
        <v>11.79</v>
      </c>
      <c r="D472">
        <v>11.39</v>
      </c>
      <c r="E472">
        <v>11.59</v>
      </c>
      <c r="F472">
        <v>11.59</v>
      </c>
      <c r="G472">
        <v>15723900</v>
      </c>
    </row>
    <row r="473" spans="1:7" x14ac:dyDescent="0.25">
      <c r="A473" s="21">
        <v>43843</v>
      </c>
      <c r="B473">
        <v>11.4</v>
      </c>
      <c r="C473">
        <v>11.56</v>
      </c>
      <c r="D473">
        <v>11.11</v>
      </c>
      <c r="E473">
        <v>11.13</v>
      </c>
      <c r="F473">
        <v>11.13</v>
      </c>
      <c r="G473">
        <v>10598500</v>
      </c>
    </row>
    <row r="474" spans="1:7" x14ac:dyDescent="0.25">
      <c r="A474" s="21">
        <v>43844</v>
      </c>
      <c r="B474">
        <v>11.16</v>
      </c>
      <c r="C474">
        <v>11.31</v>
      </c>
      <c r="D474">
        <v>10.86</v>
      </c>
      <c r="E474">
        <v>11.03</v>
      </c>
      <c r="F474">
        <v>11.03</v>
      </c>
      <c r="G474">
        <v>18930400</v>
      </c>
    </row>
    <row r="475" spans="1:7" x14ac:dyDescent="0.25">
      <c r="A475" s="21">
        <v>43845</v>
      </c>
      <c r="B475">
        <v>11.01</v>
      </c>
      <c r="C475">
        <v>11.07</v>
      </c>
      <c r="D475">
        <v>10.84</v>
      </c>
      <c r="E475">
        <v>10.97</v>
      </c>
      <c r="F475">
        <v>10.97</v>
      </c>
      <c r="G475">
        <v>13842300</v>
      </c>
    </row>
    <row r="476" spans="1:7" x14ac:dyDescent="0.25">
      <c r="A476" s="21">
        <v>43846</v>
      </c>
      <c r="B476">
        <v>10.73</v>
      </c>
      <c r="C476">
        <v>10.76</v>
      </c>
      <c r="D476">
        <v>10.52</v>
      </c>
      <c r="E476">
        <v>10.58</v>
      </c>
      <c r="F476">
        <v>10.58</v>
      </c>
      <c r="G476">
        <v>12446400</v>
      </c>
    </row>
    <row r="477" spans="1:7" x14ac:dyDescent="0.25">
      <c r="A477" s="21">
        <v>43847</v>
      </c>
      <c r="B477">
        <v>10.56</v>
      </c>
      <c r="C477">
        <v>10.91</v>
      </c>
      <c r="D477">
        <v>10.54</v>
      </c>
      <c r="E477">
        <v>10.62</v>
      </c>
      <c r="F477">
        <v>10.62</v>
      </c>
      <c r="G477">
        <v>12949300</v>
      </c>
    </row>
    <row r="478" spans="1:7" x14ac:dyDescent="0.25">
      <c r="A478" s="21">
        <v>43851</v>
      </c>
      <c r="B478">
        <v>10.82</v>
      </c>
      <c r="C478">
        <v>10.84</v>
      </c>
      <c r="D478">
        <v>10.4</v>
      </c>
      <c r="E478">
        <v>10.74</v>
      </c>
      <c r="F478">
        <v>10.74</v>
      </c>
      <c r="G478">
        <v>16445900</v>
      </c>
    </row>
    <row r="479" spans="1:7" x14ac:dyDescent="0.25">
      <c r="A479" s="21">
        <v>43852</v>
      </c>
      <c r="B479">
        <v>10.45</v>
      </c>
      <c r="C479">
        <v>10.86</v>
      </c>
      <c r="D479">
        <v>10.44</v>
      </c>
      <c r="E479">
        <v>10.83</v>
      </c>
      <c r="F479">
        <v>10.83</v>
      </c>
      <c r="G479">
        <v>13941100</v>
      </c>
    </row>
    <row r="480" spans="1:7" x14ac:dyDescent="0.25">
      <c r="A480" s="21">
        <v>43853</v>
      </c>
      <c r="B480">
        <v>11.09</v>
      </c>
      <c r="C480">
        <v>11.38</v>
      </c>
      <c r="D480">
        <v>10.75</v>
      </c>
      <c r="E480">
        <v>10.76</v>
      </c>
      <c r="F480">
        <v>10.76</v>
      </c>
      <c r="G480">
        <v>17442600</v>
      </c>
    </row>
    <row r="481" spans="1:7" x14ac:dyDescent="0.25">
      <c r="A481" s="21">
        <v>43854</v>
      </c>
      <c r="B481">
        <v>10.55</v>
      </c>
      <c r="C481">
        <v>12.06</v>
      </c>
      <c r="D481">
        <v>10.49</v>
      </c>
      <c r="E481">
        <v>11.72</v>
      </c>
      <c r="F481">
        <v>11.72</v>
      </c>
      <c r="G481">
        <v>39095500</v>
      </c>
    </row>
    <row r="482" spans="1:7" x14ac:dyDescent="0.25">
      <c r="A482" s="21">
        <v>43857</v>
      </c>
      <c r="B482">
        <v>13.23</v>
      </c>
      <c r="C482">
        <v>13.55</v>
      </c>
      <c r="D482">
        <v>12.79</v>
      </c>
      <c r="E482">
        <v>13.55</v>
      </c>
      <c r="F482">
        <v>13.55</v>
      </c>
      <c r="G482">
        <v>41665200</v>
      </c>
    </row>
    <row r="483" spans="1:7" x14ac:dyDescent="0.25">
      <c r="A483" s="21">
        <v>43858</v>
      </c>
      <c r="B483">
        <v>13.06</v>
      </c>
      <c r="C483">
        <v>13.19</v>
      </c>
      <c r="D483">
        <v>12.27</v>
      </c>
      <c r="E483">
        <v>12.38</v>
      </c>
      <c r="F483">
        <v>12.38</v>
      </c>
      <c r="G483">
        <v>24530800</v>
      </c>
    </row>
    <row r="484" spans="1:7" x14ac:dyDescent="0.25">
      <c r="A484" s="21">
        <v>43859</v>
      </c>
      <c r="B484">
        <v>12.04</v>
      </c>
      <c r="C484">
        <v>12.7</v>
      </c>
      <c r="D484">
        <v>11.88</v>
      </c>
      <c r="E484">
        <v>12.4</v>
      </c>
      <c r="F484">
        <v>12.4</v>
      </c>
      <c r="G484">
        <v>17833300</v>
      </c>
    </row>
    <row r="485" spans="1:7" x14ac:dyDescent="0.25">
      <c r="A485" s="21">
        <v>43860</v>
      </c>
      <c r="B485">
        <v>13.13</v>
      </c>
      <c r="C485">
        <v>13.52</v>
      </c>
      <c r="D485">
        <v>12.09</v>
      </c>
      <c r="E485">
        <v>12.1</v>
      </c>
      <c r="F485">
        <v>12.1</v>
      </c>
      <c r="G485">
        <v>34640200</v>
      </c>
    </row>
    <row r="486" spans="1:7" x14ac:dyDescent="0.25">
      <c r="A486" s="21">
        <v>43861</v>
      </c>
      <c r="B486">
        <v>12.55</v>
      </c>
      <c r="C486">
        <v>14.69</v>
      </c>
      <c r="D486">
        <v>12.47</v>
      </c>
      <c r="E486">
        <v>14.1</v>
      </c>
      <c r="F486">
        <v>14.1</v>
      </c>
      <c r="G486">
        <v>46439100</v>
      </c>
    </row>
    <row r="487" spans="1:7" x14ac:dyDescent="0.25">
      <c r="A487" s="21">
        <v>43864</v>
      </c>
      <c r="B487">
        <v>13.55</v>
      </c>
      <c r="C487">
        <v>13.84</v>
      </c>
      <c r="D487">
        <v>12.83</v>
      </c>
      <c r="E487">
        <v>13.4</v>
      </c>
      <c r="F487">
        <v>13.4</v>
      </c>
      <c r="G487">
        <v>20846100</v>
      </c>
    </row>
    <row r="488" spans="1:7" x14ac:dyDescent="0.25">
      <c r="A488" s="21">
        <v>43865</v>
      </c>
      <c r="B488">
        <v>12.47</v>
      </c>
      <c r="C488">
        <v>12.55</v>
      </c>
      <c r="D488">
        <v>12.02</v>
      </c>
      <c r="E488">
        <v>12.31</v>
      </c>
      <c r="F488">
        <v>12.31</v>
      </c>
      <c r="G488">
        <v>17641600</v>
      </c>
    </row>
    <row r="489" spans="1:7" x14ac:dyDescent="0.25">
      <c r="A489" s="21">
        <v>43866</v>
      </c>
      <c r="B489">
        <v>11.64</v>
      </c>
      <c r="C489">
        <v>12.18</v>
      </c>
      <c r="D489">
        <v>11.55</v>
      </c>
      <c r="E489">
        <v>11.59</v>
      </c>
      <c r="F489">
        <v>11.59</v>
      </c>
      <c r="G489">
        <v>12367900</v>
      </c>
    </row>
    <row r="490" spans="1:7" x14ac:dyDescent="0.25">
      <c r="A490" s="21">
        <v>43867</v>
      </c>
      <c r="B490">
        <v>11.39</v>
      </c>
      <c r="C490">
        <v>11.74</v>
      </c>
      <c r="D490">
        <v>11.29</v>
      </c>
      <c r="E490">
        <v>11.39</v>
      </c>
      <c r="F490">
        <v>11.39</v>
      </c>
      <c r="G490">
        <v>11968100</v>
      </c>
    </row>
    <row r="491" spans="1:7" x14ac:dyDescent="0.25">
      <c r="A491" s="21">
        <v>43868</v>
      </c>
      <c r="B491">
        <v>11.8</v>
      </c>
      <c r="C491">
        <v>12.08</v>
      </c>
      <c r="D491">
        <v>11.46</v>
      </c>
      <c r="E491">
        <v>11.62</v>
      </c>
      <c r="F491">
        <v>11.62</v>
      </c>
      <c r="G491">
        <v>18586100</v>
      </c>
    </row>
    <row r="492" spans="1:7" x14ac:dyDescent="0.25">
      <c r="A492" s="21">
        <v>43871</v>
      </c>
      <c r="B492">
        <v>11.86</v>
      </c>
      <c r="C492">
        <v>11.88</v>
      </c>
      <c r="D492">
        <v>11.33</v>
      </c>
      <c r="E492">
        <v>11.43</v>
      </c>
      <c r="F492">
        <v>11.43</v>
      </c>
      <c r="G492">
        <v>10500600</v>
      </c>
    </row>
    <row r="493" spans="1:7" x14ac:dyDescent="0.25">
      <c r="A493" s="21">
        <v>43872</v>
      </c>
      <c r="B493">
        <v>11.12</v>
      </c>
      <c r="C493">
        <v>11.48</v>
      </c>
      <c r="D493">
        <v>11.03</v>
      </c>
      <c r="E493">
        <v>11.45</v>
      </c>
      <c r="F493">
        <v>11.45</v>
      </c>
      <c r="G493">
        <v>13220700</v>
      </c>
    </row>
    <row r="494" spans="1:7" x14ac:dyDescent="0.25">
      <c r="A494" s="21">
        <v>43873</v>
      </c>
      <c r="B494">
        <v>11.09</v>
      </c>
      <c r="C494">
        <v>11.2</v>
      </c>
      <c r="D494">
        <v>10.53</v>
      </c>
      <c r="E494">
        <v>10.59</v>
      </c>
      <c r="F494">
        <v>10.59</v>
      </c>
      <c r="G494">
        <v>16579400</v>
      </c>
    </row>
    <row r="495" spans="1:7" x14ac:dyDescent="0.25">
      <c r="A495" s="21">
        <v>43874</v>
      </c>
      <c r="B495">
        <v>11.1</v>
      </c>
      <c r="C495">
        <v>11.2</v>
      </c>
      <c r="D495">
        <v>10.7</v>
      </c>
      <c r="E495">
        <v>10.9</v>
      </c>
      <c r="F495">
        <v>10.9</v>
      </c>
      <c r="G495">
        <v>15144700</v>
      </c>
    </row>
    <row r="496" spans="1:7" x14ac:dyDescent="0.25">
      <c r="A496" s="21">
        <v>43875</v>
      </c>
      <c r="B496">
        <v>10.73</v>
      </c>
      <c r="C496">
        <v>11.04</v>
      </c>
      <c r="D496">
        <v>10.64</v>
      </c>
      <c r="E496">
        <v>10.69</v>
      </c>
      <c r="F496">
        <v>10.69</v>
      </c>
      <c r="G496">
        <v>12991500</v>
      </c>
    </row>
    <row r="497" spans="1:7" x14ac:dyDescent="0.25">
      <c r="A497" s="21">
        <v>43879</v>
      </c>
      <c r="B497">
        <v>10.94</v>
      </c>
      <c r="C497">
        <v>11.28</v>
      </c>
      <c r="D497">
        <v>10.75</v>
      </c>
      <c r="E497">
        <v>10.96</v>
      </c>
      <c r="F497">
        <v>10.96</v>
      </c>
      <c r="G497">
        <v>15636400</v>
      </c>
    </row>
    <row r="498" spans="1:7" x14ac:dyDescent="0.25">
      <c r="A498" s="21">
        <v>43880</v>
      </c>
      <c r="B498">
        <v>10.64</v>
      </c>
      <c r="C498">
        <v>10.84</v>
      </c>
      <c r="D498">
        <v>10.55</v>
      </c>
      <c r="E498">
        <v>10.72</v>
      </c>
      <c r="F498">
        <v>10.72</v>
      </c>
      <c r="G498">
        <v>8945100</v>
      </c>
    </row>
    <row r="499" spans="1:7" x14ac:dyDescent="0.25">
      <c r="A499" s="21">
        <v>43881</v>
      </c>
      <c r="B499">
        <v>10.79</v>
      </c>
      <c r="C499">
        <v>11.83</v>
      </c>
      <c r="D499">
        <v>10.66</v>
      </c>
      <c r="E499">
        <v>11.27</v>
      </c>
      <c r="F499">
        <v>11.27</v>
      </c>
      <c r="G499">
        <v>29828600</v>
      </c>
    </row>
    <row r="500" spans="1:7" x14ac:dyDescent="0.25">
      <c r="A500" s="21">
        <v>43882</v>
      </c>
      <c r="B500">
        <v>11.82</v>
      </c>
      <c r="C500">
        <v>12.8</v>
      </c>
      <c r="D500">
        <v>11.67</v>
      </c>
      <c r="E500">
        <v>12.34</v>
      </c>
      <c r="F500">
        <v>12.34</v>
      </c>
      <c r="G500">
        <v>35823400</v>
      </c>
    </row>
    <row r="501" spans="1:7" x14ac:dyDescent="0.25">
      <c r="A501" s="21">
        <v>43885</v>
      </c>
      <c r="B501">
        <v>15.12</v>
      </c>
      <c r="C501">
        <v>15.85</v>
      </c>
      <c r="D501">
        <v>14.13</v>
      </c>
      <c r="E501">
        <v>15.72</v>
      </c>
      <c r="F501">
        <v>15.72</v>
      </c>
      <c r="G501">
        <v>53367800</v>
      </c>
    </row>
    <row r="502" spans="1:7" x14ac:dyDescent="0.25">
      <c r="A502" s="21">
        <v>43886</v>
      </c>
      <c r="B502">
        <v>14.93</v>
      </c>
      <c r="C502">
        <v>18.700001</v>
      </c>
      <c r="D502">
        <v>14.81</v>
      </c>
      <c r="E502">
        <v>17.940000999999999</v>
      </c>
      <c r="F502">
        <v>17.940000999999999</v>
      </c>
      <c r="G502">
        <v>60929200</v>
      </c>
    </row>
    <row r="503" spans="1:7" x14ac:dyDescent="0.25">
      <c r="A503" s="21">
        <v>43887</v>
      </c>
      <c r="B503">
        <v>17.170000000000002</v>
      </c>
      <c r="C503">
        <v>18.43</v>
      </c>
      <c r="D503">
        <v>16.260000000000002</v>
      </c>
      <c r="E503">
        <v>17.420000000000002</v>
      </c>
      <c r="F503">
        <v>17.420000000000002</v>
      </c>
      <c r="G503">
        <v>50332900</v>
      </c>
    </row>
    <row r="504" spans="1:7" x14ac:dyDescent="0.25">
      <c r="A504" s="21">
        <v>43888</v>
      </c>
      <c r="B504">
        <v>19.799999</v>
      </c>
      <c r="C504">
        <v>21.709999</v>
      </c>
      <c r="D504">
        <v>19.079999999999998</v>
      </c>
      <c r="E504">
        <v>21.709999</v>
      </c>
      <c r="F504">
        <v>21.709999</v>
      </c>
      <c r="G504">
        <v>77299800</v>
      </c>
    </row>
    <row r="505" spans="1:7" x14ac:dyDescent="0.25">
      <c r="A505" s="21">
        <v>43889</v>
      </c>
      <c r="B505">
        <v>25.42</v>
      </c>
      <c r="C505">
        <v>26.17</v>
      </c>
      <c r="D505">
        <v>22.1</v>
      </c>
      <c r="E505">
        <v>22.92</v>
      </c>
      <c r="F505">
        <v>22.92</v>
      </c>
      <c r="G505">
        <v>55948000</v>
      </c>
    </row>
    <row r="506" spans="1:7" x14ac:dyDescent="0.25">
      <c r="A506" s="21">
        <v>43892</v>
      </c>
      <c r="B506">
        <v>22.190000999999999</v>
      </c>
      <c r="C506">
        <v>24.1</v>
      </c>
      <c r="D506">
        <v>21.6</v>
      </c>
      <c r="E506">
        <v>21.690000999999999</v>
      </c>
      <c r="F506">
        <v>21.690000999999999</v>
      </c>
      <c r="G506">
        <v>49879200</v>
      </c>
    </row>
    <row r="507" spans="1:7" x14ac:dyDescent="0.25">
      <c r="A507" s="21">
        <v>43893</v>
      </c>
      <c r="B507">
        <v>21.73</v>
      </c>
      <c r="C507">
        <v>26.27</v>
      </c>
      <c r="D507">
        <v>20.360001</v>
      </c>
      <c r="E507">
        <v>25.49</v>
      </c>
      <c r="F507">
        <v>25.49</v>
      </c>
      <c r="G507">
        <v>65387200</v>
      </c>
    </row>
    <row r="508" spans="1:7" x14ac:dyDescent="0.25">
      <c r="A508" s="21">
        <v>43894</v>
      </c>
      <c r="B508">
        <v>23.700001</v>
      </c>
      <c r="C508">
        <v>25.110001</v>
      </c>
      <c r="D508">
        <v>22.700001</v>
      </c>
      <c r="E508">
        <v>23.25</v>
      </c>
      <c r="F508">
        <v>23.25</v>
      </c>
      <c r="G508">
        <v>28146500</v>
      </c>
    </row>
    <row r="509" spans="1:7" x14ac:dyDescent="0.25">
      <c r="A509" s="21">
        <v>43895</v>
      </c>
      <c r="B509">
        <v>26.389999</v>
      </c>
      <c r="C509">
        <v>30.18</v>
      </c>
      <c r="D509">
        <v>25.59</v>
      </c>
      <c r="E509">
        <v>28.709999</v>
      </c>
      <c r="F509">
        <v>28.709999</v>
      </c>
      <c r="G509">
        <v>29727300</v>
      </c>
    </row>
    <row r="510" spans="1:7" x14ac:dyDescent="0.25">
      <c r="A510" s="21">
        <v>43896</v>
      </c>
      <c r="B510">
        <v>36.68</v>
      </c>
      <c r="C510">
        <v>38.310001</v>
      </c>
      <c r="D510">
        <v>32.779998999999997</v>
      </c>
      <c r="E510">
        <v>33.450001</v>
      </c>
      <c r="F510">
        <v>33.450001</v>
      </c>
      <c r="G510">
        <v>49997100</v>
      </c>
    </row>
    <row r="511" spans="1:7" x14ac:dyDescent="0.25">
      <c r="A511" s="21">
        <v>43899</v>
      </c>
      <c r="B511">
        <v>52.040000999999997</v>
      </c>
      <c r="C511">
        <v>52.900002000000001</v>
      </c>
      <c r="D511">
        <v>42.849997999999999</v>
      </c>
      <c r="E511">
        <v>45.77</v>
      </c>
      <c r="F511">
        <v>45.77</v>
      </c>
      <c r="G511">
        <v>25753200</v>
      </c>
    </row>
    <row r="512" spans="1:7" x14ac:dyDescent="0.25">
      <c r="A512" s="21">
        <v>43900</v>
      </c>
      <c r="B512">
        <v>38.919998</v>
      </c>
      <c r="C512">
        <v>46.32</v>
      </c>
      <c r="D512">
        <v>38.299999</v>
      </c>
      <c r="E512">
        <v>40.450001</v>
      </c>
      <c r="F512">
        <v>40.450001</v>
      </c>
      <c r="G512">
        <v>27505500</v>
      </c>
    </row>
    <row r="513" spans="1:7" x14ac:dyDescent="0.25">
      <c r="A513" s="21">
        <v>43901</v>
      </c>
      <c r="B513">
        <v>45.560001</v>
      </c>
      <c r="C513">
        <v>50.32</v>
      </c>
      <c r="D513">
        <v>44.740001999999997</v>
      </c>
      <c r="E513">
        <v>48.220001000000003</v>
      </c>
      <c r="F513">
        <v>48.220001000000003</v>
      </c>
      <c r="G513">
        <v>25486800</v>
      </c>
    </row>
    <row r="514" spans="1:7" x14ac:dyDescent="0.25">
      <c r="A514" s="21">
        <v>43902</v>
      </c>
      <c r="B514">
        <v>61.200001</v>
      </c>
      <c r="C514">
        <v>68</v>
      </c>
      <c r="D514">
        <v>54.240001999999997</v>
      </c>
      <c r="E514">
        <v>65.019997000000004</v>
      </c>
      <c r="F514">
        <v>65.019997000000004</v>
      </c>
      <c r="G514">
        <v>32061700</v>
      </c>
    </row>
    <row r="515" spans="1:7" x14ac:dyDescent="0.25">
      <c r="A515" s="21">
        <v>43903</v>
      </c>
      <c r="B515">
        <v>55</v>
      </c>
      <c r="C515">
        <v>69.800003000000004</v>
      </c>
      <c r="D515">
        <v>54.68</v>
      </c>
      <c r="E515">
        <v>57.240001999999997</v>
      </c>
      <c r="F515">
        <v>57.240001999999997</v>
      </c>
      <c r="G515">
        <v>28028400</v>
      </c>
    </row>
    <row r="516" spans="1:7" x14ac:dyDescent="0.25">
      <c r="A516" s="21">
        <v>43906</v>
      </c>
      <c r="B516">
        <v>79</v>
      </c>
      <c r="C516">
        <v>94.5</v>
      </c>
      <c r="D516">
        <v>73.699996999999996</v>
      </c>
      <c r="E516">
        <v>90.139999000000003</v>
      </c>
      <c r="F516">
        <v>90.139999000000003</v>
      </c>
      <c r="G516">
        <v>19990800</v>
      </c>
    </row>
    <row r="517" spans="1:7" x14ac:dyDescent="0.25">
      <c r="A517" s="21">
        <v>43907</v>
      </c>
      <c r="B517">
        <v>85</v>
      </c>
      <c r="C517">
        <v>96.800003000000004</v>
      </c>
      <c r="D517">
        <v>78</v>
      </c>
      <c r="E517">
        <v>87.230002999999996</v>
      </c>
      <c r="F517">
        <v>87.230002999999996</v>
      </c>
      <c r="G517">
        <v>21166200</v>
      </c>
    </row>
    <row r="518" spans="1:7" x14ac:dyDescent="0.25">
      <c r="A518" s="21">
        <v>43908</v>
      </c>
      <c r="B518">
        <v>104.57</v>
      </c>
      <c r="C518">
        <v>135</v>
      </c>
      <c r="D518">
        <v>95.330001999999993</v>
      </c>
      <c r="E518">
        <v>110.629997</v>
      </c>
      <c r="F518">
        <v>110.629997</v>
      </c>
      <c r="G518">
        <v>20936800</v>
      </c>
    </row>
    <row r="519" spans="1:7" x14ac:dyDescent="0.25">
      <c r="A519" s="21">
        <v>43909</v>
      </c>
      <c r="B519">
        <v>121.209999</v>
      </c>
      <c r="C519">
        <v>130.229996</v>
      </c>
      <c r="D519">
        <v>79.819999999999993</v>
      </c>
      <c r="E519">
        <v>94.089995999999999</v>
      </c>
      <c r="F519">
        <v>94.089995999999999</v>
      </c>
      <c r="G519">
        <v>21728300</v>
      </c>
    </row>
    <row r="520" spans="1:7" x14ac:dyDescent="0.25">
      <c r="A520" s="21">
        <v>43910</v>
      </c>
      <c r="B520">
        <v>87.879997000000003</v>
      </c>
      <c r="C520">
        <v>97.129997000000003</v>
      </c>
      <c r="D520">
        <v>72.330001999999993</v>
      </c>
      <c r="E520">
        <v>91.110000999999997</v>
      </c>
      <c r="F520">
        <v>91.110000999999997</v>
      </c>
      <c r="G520">
        <v>17896300</v>
      </c>
    </row>
    <row r="521" spans="1:7" x14ac:dyDescent="0.25">
      <c r="A521" s="21">
        <v>43913</v>
      </c>
      <c r="B521">
        <v>83</v>
      </c>
      <c r="C521">
        <v>88.489998</v>
      </c>
      <c r="D521">
        <v>65.580001999999993</v>
      </c>
      <c r="E521">
        <v>69.930000000000007</v>
      </c>
      <c r="F521">
        <v>69.930000000000007</v>
      </c>
      <c r="G521">
        <v>13614800</v>
      </c>
    </row>
    <row r="522" spans="1:7" x14ac:dyDescent="0.25">
      <c r="A522" s="21">
        <v>43914</v>
      </c>
      <c r="B522">
        <v>50.59</v>
      </c>
      <c r="C522">
        <v>62.470001000000003</v>
      </c>
      <c r="D522">
        <v>46.09</v>
      </c>
      <c r="E522">
        <v>60.400002000000001</v>
      </c>
      <c r="F522">
        <v>60.400002000000001</v>
      </c>
      <c r="G522">
        <v>13769300</v>
      </c>
    </row>
    <row r="523" spans="1:7" x14ac:dyDescent="0.25">
      <c r="A523" s="21">
        <v>43915</v>
      </c>
      <c r="B523">
        <v>63</v>
      </c>
      <c r="C523">
        <v>72.019997000000004</v>
      </c>
      <c r="D523">
        <v>62.299999</v>
      </c>
      <c r="E523">
        <v>68</v>
      </c>
      <c r="F523">
        <v>68</v>
      </c>
      <c r="G523">
        <v>11370100</v>
      </c>
    </row>
    <row r="524" spans="1:7" x14ac:dyDescent="0.25">
      <c r="A524" s="21">
        <v>43916</v>
      </c>
      <c r="B524">
        <v>65.059997999999993</v>
      </c>
      <c r="C524">
        <v>66.230002999999996</v>
      </c>
      <c r="D524">
        <v>58</v>
      </c>
      <c r="E524">
        <v>59.18</v>
      </c>
      <c r="F524">
        <v>59.18</v>
      </c>
      <c r="G524">
        <v>10104300</v>
      </c>
    </row>
    <row r="525" spans="1:7" x14ac:dyDescent="0.25">
      <c r="A525" s="21">
        <v>43917</v>
      </c>
      <c r="B525">
        <v>66.720000999999996</v>
      </c>
      <c r="C525">
        <v>67.629997000000003</v>
      </c>
      <c r="D525">
        <v>63.23</v>
      </c>
      <c r="E525">
        <v>66.769997000000004</v>
      </c>
      <c r="F525">
        <v>66.769997000000004</v>
      </c>
      <c r="G525">
        <v>10221400</v>
      </c>
    </row>
    <row r="526" spans="1:7" x14ac:dyDescent="0.25">
      <c r="A526" s="21">
        <v>43920</v>
      </c>
      <c r="B526">
        <v>66.519997000000004</v>
      </c>
      <c r="C526">
        <v>69.830001999999993</v>
      </c>
      <c r="D526">
        <v>63.23</v>
      </c>
      <c r="E526">
        <v>63.419998</v>
      </c>
      <c r="F526">
        <v>63.419998</v>
      </c>
      <c r="G526">
        <v>12597300</v>
      </c>
    </row>
    <row r="527" spans="1:7" x14ac:dyDescent="0.25">
      <c r="A527" s="21">
        <v>43921</v>
      </c>
      <c r="B527">
        <v>63.900002000000001</v>
      </c>
      <c r="C527">
        <v>64.459998999999996</v>
      </c>
      <c r="D527">
        <v>57.07</v>
      </c>
      <c r="E527">
        <v>58.560001</v>
      </c>
      <c r="F527">
        <v>58.560001</v>
      </c>
      <c r="G527">
        <v>12725200</v>
      </c>
    </row>
    <row r="528" spans="1:7" x14ac:dyDescent="0.25">
      <c r="A528" s="21">
        <v>43922</v>
      </c>
      <c r="B528">
        <v>64.5</v>
      </c>
      <c r="C528">
        <v>67.400002000000001</v>
      </c>
      <c r="D528">
        <v>60.16</v>
      </c>
      <c r="E528">
        <v>65.930000000000007</v>
      </c>
      <c r="F528">
        <v>65.930000000000007</v>
      </c>
      <c r="G528">
        <v>9186200</v>
      </c>
    </row>
    <row r="529" spans="1:7" x14ac:dyDescent="0.25">
      <c r="A529" s="21">
        <v>43923</v>
      </c>
      <c r="B529">
        <v>64.699996999999996</v>
      </c>
      <c r="C529">
        <v>66.419998000000007</v>
      </c>
      <c r="D529">
        <v>60.110000999999997</v>
      </c>
      <c r="E529">
        <v>60.41</v>
      </c>
      <c r="F529">
        <v>60.41</v>
      </c>
      <c r="G529">
        <v>11557600</v>
      </c>
    </row>
    <row r="530" spans="1:7" x14ac:dyDescent="0.25">
      <c r="A530" s="21">
        <v>43924</v>
      </c>
      <c r="B530">
        <v>59.68</v>
      </c>
      <c r="C530">
        <v>61.299999</v>
      </c>
      <c r="D530">
        <v>55.860000999999997</v>
      </c>
      <c r="E530">
        <v>56.59</v>
      </c>
      <c r="F530">
        <v>56.59</v>
      </c>
      <c r="G530">
        <v>13515100</v>
      </c>
    </row>
    <row r="531" spans="1:7" x14ac:dyDescent="0.25">
      <c r="A531" s="21">
        <v>43927</v>
      </c>
      <c r="B531">
        <v>50.73</v>
      </c>
      <c r="C531">
        <v>52.279998999999997</v>
      </c>
      <c r="D531">
        <v>49.349997999999999</v>
      </c>
      <c r="E531">
        <v>50.599997999999999</v>
      </c>
      <c r="F531">
        <v>50.599997999999999</v>
      </c>
      <c r="G531">
        <v>8006100</v>
      </c>
    </row>
    <row r="532" spans="1:7" x14ac:dyDescent="0.25">
      <c r="A532" s="21">
        <v>43928</v>
      </c>
      <c r="B532">
        <v>48.439999</v>
      </c>
      <c r="C532">
        <v>53.27</v>
      </c>
      <c r="D532">
        <v>48.09</v>
      </c>
      <c r="E532">
        <v>52.700001</v>
      </c>
      <c r="F532">
        <v>52.700001</v>
      </c>
      <c r="G532">
        <v>11993200</v>
      </c>
    </row>
    <row r="533" spans="1:7" x14ac:dyDescent="0.25">
      <c r="A533" s="21">
        <v>43929</v>
      </c>
      <c r="B533">
        <v>51.959999000000003</v>
      </c>
      <c r="C533">
        <v>53.380001</v>
      </c>
      <c r="D533">
        <v>50.07</v>
      </c>
      <c r="E533">
        <v>50.959999000000003</v>
      </c>
      <c r="F533">
        <v>50.959999000000003</v>
      </c>
      <c r="G533">
        <v>11561700</v>
      </c>
    </row>
    <row r="534" spans="1:7" x14ac:dyDescent="0.25">
      <c r="A534" s="21">
        <v>43930</v>
      </c>
      <c r="B534">
        <v>50.599997999999999</v>
      </c>
      <c r="C534">
        <v>51.82</v>
      </c>
      <c r="D534">
        <v>49.080002</v>
      </c>
      <c r="E534">
        <v>49.470001000000003</v>
      </c>
      <c r="F534">
        <v>49.470001000000003</v>
      </c>
      <c r="G534">
        <v>15075000</v>
      </c>
    </row>
    <row r="535" spans="1:7" x14ac:dyDescent="0.25">
      <c r="A535" s="21">
        <v>43934</v>
      </c>
      <c r="B535">
        <v>49.009998000000003</v>
      </c>
      <c r="C535">
        <v>50.900002000000001</v>
      </c>
      <c r="D535">
        <v>47.75</v>
      </c>
      <c r="E535">
        <v>47.799999</v>
      </c>
      <c r="F535">
        <v>47.799999</v>
      </c>
      <c r="G535">
        <v>10174800</v>
      </c>
    </row>
    <row r="536" spans="1:7" x14ac:dyDescent="0.25">
      <c r="A536" s="21">
        <v>43935</v>
      </c>
      <c r="B536">
        <v>43.77</v>
      </c>
      <c r="C536">
        <v>44.209999000000003</v>
      </c>
      <c r="D536">
        <v>41.380001</v>
      </c>
      <c r="E536">
        <v>42.099997999999999</v>
      </c>
      <c r="F536">
        <v>42.099997999999999</v>
      </c>
      <c r="G536">
        <v>7047100</v>
      </c>
    </row>
    <row r="537" spans="1:7" x14ac:dyDescent="0.25">
      <c r="A537" s="21">
        <v>43936</v>
      </c>
      <c r="B537">
        <v>46.299999</v>
      </c>
      <c r="C537">
        <v>48.779998999999997</v>
      </c>
      <c r="D537">
        <v>45.240001999999997</v>
      </c>
      <c r="E537">
        <v>47.220001000000003</v>
      </c>
      <c r="F537">
        <v>47.220001000000003</v>
      </c>
      <c r="G537">
        <v>8214200</v>
      </c>
    </row>
    <row r="538" spans="1:7" x14ac:dyDescent="0.25">
      <c r="A538" s="21">
        <v>43937</v>
      </c>
      <c r="B538">
        <v>47.599997999999999</v>
      </c>
      <c r="C538">
        <v>49.740001999999997</v>
      </c>
      <c r="D538">
        <v>46.93</v>
      </c>
      <c r="E538">
        <v>47.529998999999997</v>
      </c>
      <c r="F538">
        <v>47.529998999999997</v>
      </c>
      <c r="G538">
        <v>10100800</v>
      </c>
    </row>
    <row r="539" spans="1:7" x14ac:dyDescent="0.25">
      <c r="A539" s="21">
        <v>43938</v>
      </c>
      <c r="B539">
        <v>44.799999</v>
      </c>
      <c r="C539">
        <v>47.07</v>
      </c>
      <c r="D539">
        <v>44.259998000000003</v>
      </c>
      <c r="E539">
        <v>44.650002000000001</v>
      </c>
      <c r="F539">
        <v>44.650002000000001</v>
      </c>
      <c r="G539">
        <v>10567200</v>
      </c>
    </row>
    <row r="540" spans="1:7" x14ac:dyDescent="0.25">
      <c r="A540" s="21">
        <v>43941</v>
      </c>
      <c r="B540">
        <v>48.18</v>
      </c>
      <c r="C540">
        <v>51.369999</v>
      </c>
      <c r="D540">
        <v>46.5</v>
      </c>
      <c r="E540">
        <v>51.259998000000003</v>
      </c>
      <c r="F540">
        <v>51.259998000000003</v>
      </c>
      <c r="G540">
        <v>9077500</v>
      </c>
    </row>
    <row r="541" spans="1:7" x14ac:dyDescent="0.25">
      <c r="A541" s="21">
        <v>43942</v>
      </c>
      <c r="B541">
        <v>56.700001</v>
      </c>
      <c r="C541">
        <v>60.650002000000001</v>
      </c>
      <c r="D541">
        <v>56.27</v>
      </c>
      <c r="E541">
        <v>57.439999</v>
      </c>
      <c r="F541">
        <v>57.439999</v>
      </c>
      <c r="G541">
        <v>10273600</v>
      </c>
    </row>
    <row r="542" spans="1:7" x14ac:dyDescent="0.25">
      <c r="A542" s="21">
        <v>43943</v>
      </c>
      <c r="B542">
        <v>54.57</v>
      </c>
      <c r="C542">
        <v>55.900002000000001</v>
      </c>
      <c r="D542">
        <v>52.470001000000003</v>
      </c>
      <c r="E542">
        <v>53.380001</v>
      </c>
      <c r="F542">
        <v>53.380001</v>
      </c>
      <c r="G542">
        <v>6727400</v>
      </c>
    </row>
    <row r="543" spans="1:7" x14ac:dyDescent="0.25">
      <c r="A543" s="21">
        <v>43944</v>
      </c>
      <c r="B543">
        <v>52.299999</v>
      </c>
      <c r="C543">
        <v>54.639999000000003</v>
      </c>
      <c r="D543">
        <v>50.689999</v>
      </c>
      <c r="E543">
        <v>53.099997999999999</v>
      </c>
      <c r="F543">
        <v>53.099997999999999</v>
      </c>
      <c r="G543">
        <v>8943400</v>
      </c>
    </row>
    <row r="544" spans="1:7" x14ac:dyDescent="0.25">
      <c r="A544" s="21">
        <v>43945</v>
      </c>
      <c r="B544">
        <v>51.619999</v>
      </c>
      <c r="C544">
        <v>52.66</v>
      </c>
      <c r="D544">
        <v>48.439999</v>
      </c>
      <c r="E544">
        <v>48.700001</v>
      </c>
      <c r="F544">
        <v>48.700001</v>
      </c>
      <c r="G544">
        <v>9473900</v>
      </c>
    </row>
    <row r="545" spans="1:7" x14ac:dyDescent="0.25">
      <c r="A545" s="21">
        <v>43948</v>
      </c>
      <c r="B545">
        <v>46.57</v>
      </c>
      <c r="C545">
        <v>46.66</v>
      </c>
      <c r="D545">
        <v>42.189999</v>
      </c>
      <c r="E545">
        <v>43.099997999999999</v>
      </c>
      <c r="F545">
        <v>43.099997999999999</v>
      </c>
      <c r="G545">
        <v>8139600</v>
      </c>
    </row>
    <row r="546" spans="1:7" x14ac:dyDescent="0.25">
      <c r="A546" s="21">
        <v>43949</v>
      </c>
      <c r="B546">
        <v>40.919998</v>
      </c>
      <c r="C546">
        <v>44.939999</v>
      </c>
      <c r="D546">
        <v>40.590000000000003</v>
      </c>
      <c r="E546">
        <v>44.18</v>
      </c>
      <c r="F546">
        <v>44.18</v>
      </c>
      <c r="G546">
        <v>8799500</v>
      </c>
    </row>
    <row r="547" spans="1:7" x14ac:dyDescent="0.25">
      <c r="A547" s="21">
        <v>43950</v>
      </c>
      <c r="B547">
        <v>40.459999000000003</v>
      </c>
      <c r="C547">
        <v>40.650002000000001</v>
      </c>
      <c r="D547">
        <v>38.709999000000003</v>
      </c>
      <c r="E547">
        <v>40.119999</v>
      </c>
      <c r="F547">
        <v>40.119999</v>
      </c>
      <c r="G547">
        <v>5629000</v>
      </c>
    </row>
    <row r="548" spans="1:7" x14ac:dyDescent="0.25">
      <c r="A548" s="21">
        <v>43951</v>
      </c>
      <c r="B548">
        <v>41.310001</v>
      </c>
      <c r="C548">
        <v>44.220001000000003</v>
      </c>
      <c r="D548">
        <v>41.310001</v>
      </c>
      <c r="E548">
        <v>41.93</v>
      </c>
      <c r="F548">
        <v>41.93</v>
      </c>
      <c r="G548">
        <v>6891100</v>
      </c>
    </row>
    <row r="549" spans="1:7" x14ac:dyDescent="0.25">
      <c r="A549" s="21">
        <v>43952</v>
      </c>
      <c r="B549">
        <v>47.25</v>
      </c>
      <c r="C549">
        <v>49.029998999999997</v>
      </c>
      <c r="D549">
        <v>46.040000999999997</v>
      </c>
      <c r="E549">
        <v>47.599997999999999</v>
      </c>
      <c r="F549">
        <v>47.599997999999999</v>
      </c>
      <c r="G549">
        <v>9907100</v>
      </c>
    </row>
    <row r="550" spans="1:7" x14ac:dyDescent="0.25">
      <c r="A550" s="21">
        <v>43955</v>
      </c>
      <c r="B550">
        <v>50</v>
      </c>
      <c r="C550">
        <v>50.68</v>
      </c>
      <c r="D550">
        <v>45.779998999999997</v>
      </c>
      <c r="E550">
        <v>45.98</v>
      </c>
      <c r="F550">
        <v>45.98</v>
      </c>
      <c r="G550">
        <v>6840800</v>
      </c>
    </row>
    <row r="551" spans="1:7" x14ac:dyDescent="0.25">
      <c r="A551" s="21">
        <v>43956</v>
      </c>
      <c r="B551">
        <v>43.459999000000003</v>
      </c>
      <c r="C551">
        <v>43.650002000000001</v>
      </c>
      <c r="D551">
        <v>41.310001</v>
      </c>
      <c r="E551">
        <v>43.18</v>
      </c>
      <c r="F551">
        <v>43.18</v>
      </c>
      <c r="G551">
        <v>6620700</v>
      </c>
    </row>
    <row r="552" spans="1:7" x14ac:dyDescent="0.25">
      <c r="A552" s="21">
        <v>43957</v>
      </c>
      <c r="B552">
        <v>42.049999</v>
      </c>
      <c r="C552">
        <v>44.169998</v>
      </c>
      <c r="D552">
        <v>41.529998999999997</v>
      </c>
      <c r="E552">
        <v>44.049999</v>
      </c>
      <c r="F552">
        <v>44.049999</v>
      </c>
      <c r="G552">
        <v>6145200</v>
      </c>
    </row>
    <row r="553" spans="1:7" x14ac:dyDescent="0.25">
      <c r="A553" s="21">
        <v>43958</v>
      </c>
      <c r="B553">
        <v>41.77</v>
      </c>
      <c r="C553">
        <v>42.18</v>
      </c>
      <c r="D553">
        <v>40.619999</v>
      </c>
      <c r="E553">
        <v>41.27</v>
      </c>
      <c r="F553">
        <v>41.27</v>
      </c>
      <c r="G553">
        <v>6874300</v>
      </c>
    </row>
    <row r="554" spans="1:7" x14ac:dyDescent="0.25">
      <c r="A554" s="21">
        <v>43959</v>
      </c>
      <c r="B554">
        <v>39.439999</v>
      </c>
      <c r="C554">
        <v>39.900002000000001</v>
      </c>
      <c r="D554">
        <v>37</v>
      </c>
      <c r="E554">
        <v>37.049999</v>
      </c>
      <c r="F554">
        <v>37.049999</v>
      </c>
      <c r="G554">
        <v>8207800</v>
      </c>
    </row>
    <row r="555" spans="1:7" x14ac:dyDescent="0.25">
      <c r="A555" s="21">
        <v>43962</v>
      </c>
      <c r="B555">
        <v>38.299999</v>
      </c>
      <c r="C555">
        <v>38.57</v>
      </c>
      <c r="D555">
        <v>33.080002</v>
      </c>
      <c r="E555">
        <v>33.330002</v>
      </c>
      <c r="F555">
        <v>33.330002</v>
      </c>
      <c r="G555">
        <v>7854600</v>
      </c>
    </row>
    <row r="556" spans="1:7" x14ac:dyDescent="0.25">
      <c r="A556" s="21">
        <v>43963</v>
      </c>
      <c r="B556">
        <v>31.76</v>
      </c>
      <c r="C556">
        <v>38.400002000000001</v>
      </c>
      <c r="D556">
        <v>31.42</v>
      </c>
      <c r="E556">
        <v>38.400002000000001</v>
      </c>
      <c r="F556">
        <v>38.400002000000001</v>
      </c>
      <c r="G556">
        <v>10530800</v>
      </c>
    </row>
    <row r="557" spans="1:7" x14ac:dyDescent="0.25">
      <c r="A557" s="21">
        <v>43964</v>
      </c>
      <c r="B557">
        <v>38.869999</v>
      </c>
      <c r="C557">
        <v>46.709999000000003</v>
      </c>
      <c r="D557">
        <v>37.68</v>
      </c>
      <c r="E557">
        <v>44.060001</v>
      </c>
      <c r="F557">
        <v>44.060001</v>
      </c>
      <c r="G557">
        <v>25125300</v>
      </c>
    </row>
    <row r="558" spans="1:7" x14ac:dyDescent="0.25">
      <c r="A558" s="21">
        <v>43965</v>
      </c>
      <c r="B558">
        <v>47.48</v>
      </c>
      <c r="C558">
        <v>49.630001</v>
      </c>
      <c r="D558">
        <v>40.75</v>
      </c>
      <c r="E558">
        <v>40.75</v>
      </c>
      <c r="F558">
        <v>40.75</v>
      </c>
      <c r="G558">
        <v>23006900</v>
      </c>
    </row>
    <row r="559" spans="1:7" x14ac:dyDescent="0.25">
      <c r="A559" s="21">
        <v>43966</v>
      </c>
      <c r="B559">
        <v>43.580002</v>
      </c>
      <c r="C559">
        <v>44.610000999999997</v>
      </c>
      <c r="D559">
        <v>39.189999</v>
      </c>
      <c r="E559">
        <v>39.229999999999997</v>
      </c>
      <c r="F559">
        <v>39.229999999999997</v>
      </c>
      <c r="G559">
        <v>15267700</v>
      </c>
    </row>
    <row r="560" spans="1:7" x14ac:dyDescent="0.25">
      <c r="A560" s="21">
        <v>43969</v>
      </c>
      <c r="B560">
        <v>35.290000999999997</v>
      </c>
      <c r="C560">
        <v>36.43</v>
      </c>
      <c r="D560">
        <v>34.659999999999997</v>
      </c>
      <c r="E560">
        <v>35.439999</v>
      </c>
      <c r="F560">
        <v>35.439999</v>
      </c>
      <c r="G560">
        <v>6901700</v>
      </c>
    </row>
    <row r="561" spans="1:7" x14ac:dyDescent="0.25">
      <c r="A561" s="21">
        <v>43970</v>
      </c>
      <c r="B561">
        <v>35.650002000000001</v>
      </c>
      <c r="C561">
        <v>38.169998</v>
      </c>
      <c r="D561">
        <v>34.490001999999997</v>
      </c>
      <c r="E561">
        <v>38</v>
      </c>
      <c r="F561">
        <v>38</v>
      </c>
      <c r="G561">
        <v>9122800</v>
      </c>
    </row>
    <row r="562" spans="1:7" x14ac:dyDescent="0.25">
      <c r="A562" s="21">
        <v>43971</v>
      </c>
      <c r="B562">
        <v>35.389999000000003</v>
      </c>
      <c r="C562">
        <v>36.560001</v>
      </c>
      <c r="D562">
        <v>34.349997999999999</v>
      </c>
      <c r="E562">
        <v>34.5</v>
      </c>
      <c r="F562">
        <v>34.5</v>
      </c>
      <c r="G562">
        <v>13392100</v>
      </c>
    </row>
    <row r="563" spans="1:7" x14ac:dyDescent="0.25">
      <c r="A563" s="21">
        <v>43972</v>
      </c>
      <c r="B563">
        <v>34.540000999999997</v>
      </c>
      <c r="C563">
        <v>36.919998</v>
      </c>
      <c r="D563">
        <v>33.830002</v>
      </c>
      <c r="E563">
        <v>35.709999000000003</v>
      </c>
      <c r="F563">
        <v>35.709999000000003</v>
      </c>
      <c r="G563">
        <v>14251400</v>
      </c>
    </row>
    <row r="564" spans="1:7" x14ac:dyDescent="0.25">
      <c r="A564" s="21">
        <v>43973</v>
      </c>
      <c r="B564">
        <v>36.209999000000003</v>
      </c>
      <c r="C564">
        <v>37.090000000000003</v>
      </c>
      <c r="D564">
        <v>35.119999</v>
      </c>
      <c r="E564">
        <v>35.279998999999997</v>
      </c>
      <c r="F564">
        <v>35.279998999999997</v>
      </c>
      <c r="G564">
        <v>9702000</v>
      </c>
    </row>
    <row r="565" spans="1:7" x14ac:dyDescent="0.25">
      <c r="A565" s="21">
        <v>43977</v>
      </c>
      <c r="B565">
        <v>32.799999</v>
      </c>
      <c r="C565">
        <v>34.970001000000003</v>
      </c>
      <c r="D565">
        <v>32.68</v>
      </c>
      <c r="E565">
        <v>34.659999999999997</v>
      </c>
      <c r="F565">
        <v>34.659999999999997</v>
      </c>
      <c r="G565">
        <v>11884700</v>
      </c>
    </row>
    <row r="566" spans="1:7" x14ac:dyDescent="0.25">
      <c r="A566" s="21">
        <v>43978</v>
      </c>
      <c r="B566">
        <v>33.299999</v>
      </c>
      <c r="C566">
        <v>36.849997999999999</v>
      </c>
      <c r="D566">
        <v>33.110000999999997</v>
      </c>
      <c r="E566">
        <v>33.459999000000003</v>
      </c>
      <c r="F566">
        <v>33.459999000000003</v>
      </c>
      <c r="G566">
        <v>17508200</v>
      </c>
    </row>
    <row r="567" spans="1:7" x14ac:dyDescent="0.25">
      <c r="A567" s="21">
        <v>43979</v>
      </c>
      <c r="B567">
        <v>34.020000000000003</v>
      </c>
      <c r="C567">
        <v>35.979999999999997</v>
      </c>
      <c r="D567">
        <v>33.470001000000003</v>
      </c>
      <c r="E567">
        <v>35.380001</v>
      </c>
      <c r="F567">
        <v>35.380001</v>
      </c>
      <c r="G567">
        <v>11953000</v>
      </c>
    </row>
    <row r="568" spans="1:7" x14ac:dyDescent="0.25">
      <c r="A568" s="21">
        <v>43980</v>
      </c>
      <c r="B568">
        <v>35.709999000000003</v>
      </c>
      <c r="C568">
        <v>36.849997999999999</v>
      </c>
      <c r="D568">
        <v>33.529998999999997</v>
      </c>
      <c r="E568">
        <v>33.57</v>
      </c>
      <c r="F568">
        <v>33.57</v>
      </c>
      <c r="G568">
        <v>15695900</v>
      </c>
    </row>
    <row r="569" spans="1:7" x14ac:dyDescent="0.25">
      <c r="A569" s="21">
        <v>43983</v>
      </c>
      <c r="B569">
        <v>34.779998999999997</v>
      </c>
      <c r="C569">
        <v>35</v>
      </c>
      <c r="D569">
        <v>33.540000999999997</v>
      </c>
      <c r="E569">
        <v>33.849997999999999</v>
      </c>
      <c r="F569">
        <v>33.849997999999999</v>
      </c>
      <c r="G569">
        <v>8584400</v>
      </c>
    </row>
    <row r="570" spans="1:7" x14ac:dyDescent="0.25">
      <c r="A570" s="21">
        <v>43984</v>
      </c>
      <c r="B570">
        <v>33.599997999999999</v>
      </c>
      <c r="C570">
        <v>34.220001000000003</v>
      </c>
      <c r="D570">
        <v>32.409999999999997</v>
      </c>
      <c r="E570">
        <v>32.490001999999997</v>
      </c>
      <c r="F570">
        <v>32.490001999999997</v>
      </c>
      <c r="G570">
        <v>12217800</v>
      </c>
    </row>
    <row r="571" spans="1:7" x14ac:dyDescent="0.25">
      <c r="A571" s="21">
        <v>43985</v>
      </c>
      <c r="B571">
        <v>31.469999000000001</v>
      </c>
      <c r="C571">
        <v>31.74</v>
      </c>
      <c r="D571">
        <v>30.139999</v>
      </c>
      <c r="E571">
        <v>30.4</v>
      </c>
      <c r="F571">
        <v>30.4</v>
      </c>
      <c r="G571">
        <v>13259900</v>
      </c>
    </row>
    <row r="572" spans="1:7" x14ac:dyDescent="0.25">
      <c r="A572" s="21">
        <v>43986</v>
      </c>
      <c r="B572">
        <v>30.620000999999998</v>
      </c>
      <c r="C572">
        <v>31.07</v>
      </c>
      <c r="D572">
        <v>28.66</v>
      </c>
      <c r="E572">
        <v>29.98</v>
      </c>
      <c r="F572">
        <v>29.98</v>
      </c>
      <c r="G572">
        <v>12857100</v>
      </c>
    </row>
    <row r="573" spans="1:7" x14ac:dyDescent="0.25">
      <c r="A573" s="21">
        <v>43987</v>
      </c>
      <c r="B573">
        <v>27.24</v>
      </c>
      <c r="C573">
        <v>28.139999</v>
      </c>
      <c r="D573">
        <v>27.040001</v>
      </c>
      <c r="E573">
        <v>27.549999</v>
      </c>
      <c r="F573">
        <v>27.549999</v>
      </c>
      <c r="G573">
        <v>11436700</v>
      </c>
    </row>
    <row r="574" spans="1:7" x14ac:dyDescent="0.25">
      <c r="A574" s="21">
        <v>43990</v>
      </c>
      <c r="B574">
        <v>27.43</v>
      </c>
      <c r="C574">
        <v>28.860001</v>
      </c>
      <c r="D574">
        <v>27.24</v>
      </c>
      <c r="E574">
        <v>28.469999000000001</v>
      </c>
      <c r="F574">
        <v>28.469999000000001</v>
      </c>
      <c r="G574">
        <v>8074100</v>
      </c>
    </row>
    <row r="575" spans="1:7" x14ac:dyDescent="0.25">
      <c r="A575" s="21">
        <v>43991</v>
      </c>
      <c r="B575">
        <v>29.68</v>
      </c>
      <c r="C575">
        <v>30.879999000000002</v>
      </c>
      <c r="D575">
        <v>29.370000999999998</v>
      </c>
      <c r="E575">
        <v>30.59</v>
      </c>
      <c r="F575">
        <v>30.59</v>
      </c>
      <c r="G575">
        <v>11013600</v>
      </c>
    </row>
    <row r="576" spans="1:7" x14ac:dyDescent="0.25">
      <c r="A576" s="21">
        <v>43992</v>
      </c>
      <c r="B576">
        <v>30.879999000000002</v>
      </c>
      <c r="C576">
        <v>31.74</v>
      </c>
      <c r="D576">
        <v>28.52</v>
      </c>
      <c r="E576">
        <v>30.34</v>
      </c>
      <c r="F576">
        <v>30.34</v>
      </c>
      <c r="G576">
        <v>13754700</v>
      </c>
    </row>
    <row r="577" spans="1:7" x14ac:dyDescent="0.25">
      <c r="A577" s="21">
        <v>43993</v>
      </c>
      <c r="B577">
        <v>35.330002</v>
      </c>
      <c r="C577">
        <v>46.650002000000001</v>
      </c>
      <c r="D577">
        <v>33.240001999999997</v>
      </c>
      <c r="E577">
        <v>45.560001</v>
      </c>
      <c r="F577">
        <v>45.560001</v>
      </c>
      <c r="G577">
        <v>40297200</v>
      </c>
    </row>
    <row r="578" spans="1:7" x14ac:dyDescent="0.25">
      <c r="A578" s="21">
        <v>43994</v>
      </c>
      <c r="B578">
        <v>39.950001</v>
      </c>
      <c r="C578">
        <v>51</v>
      </c>
      <c r="D578">
        <v>38.299999</v>
      </c>
      <c r="E578">
        <v>40.459999000000003</v>
      </c>
      <c r="F578">
        <v>40.459999000000003</v>
      </c>
      <c r="G578">
        <v>37171400</v>
      </c>
    </row>
    <row r="579" spans="1:7" x14ac:dyDescent="0.25">
      <c r="A579" s="21">
        <v>43997</v>
      </c>
      <c r="B579">
        <v>45.799999</v>
      </c>
      <c r="C579">
        <v>47.959999000000003</v>
      </c>
      <c r="D579">
        <v>38.270000000000003</v>
      </c>
      <c r="E579">
        <v>38.799999</v>
      </c>
      <c r="F579">
        <v>38.799999</v>
      </c>
      <c r="G579">
        <v>21318700</v>
      </c>
    </row>
    <row r="580" spans="1:7" x14ac:dyDescent="0.25">
      <c r="A580" s="21">
        <v>43998</v>
      </c>
      <c r="B580">
        <v>35</v>
      </c>
      <c r="C580">
        <v>40.75</v>
      </c>
      <c r="D580">
        <v>34.630001</v>
      </c>
      <c r="E580">
        <v>37.689999</v>
      </c>
      <c r="F580">
        <v>37.689999</v>
      </c>
      <c r="G580">
        <v>22604600</v>
      </c>
    </row>
    <row r="581" spans="1:7" x14ac:dyDescent="0.25">
      <c r="A581" s="21">
        <v>43999</v>
      </c>
      <c r="B581">
        <v>37.080002</v>
      </c>
      <c r="C581">
        <v>39.25</v>
      </c>
      <c r="D581">
        <v>36.82</v>
      </c>
      <c r="E581">
        <v>37.529998999999997</v>
      </c>
      <c r="F581">
        <v>37.529998999999997</v>
      </c>
      <c r="G581">
        <v>14825400</v>
      </c>
    </row>
    <row r="582" spans="1:7" x14ac:dyDescent="0.25">
      <c r="A582" s="21">
        <v>44000</v>
      </c>
      <c r="B582">
        <v>38.520000000000003</v>
      </c>
      <c r="C582">
        <v>39.130001</v>
      </c>
      <c r="D582">
        <v>36.610000999999997</v>
      </c>
      <c r="E582">
        <v>36.689999</v>
      </c>
      <c r="F582">
        <v>36.689999</v>
      </c>
      <c r="G582">
        <v>14414500</v>
      </c>
    </row>
    <row r="583" spans="1:7" x14ac:dyDescent="0.25">
      <c r="A583" s="40">
        <v>44001</v>
      </c>
      <c r="B583" s="39">
        <v>35.270000000000003</v>
      </c>
      <c r="C583" s="39">
        <v>39.419998</v>
      </c>
      <c r="D583" s="39">
        <v>34.880001</v>
      </c>
      <c r="E583" s="39">
        <v>37.5</v>
      </c>
      <c r="F583" s="39">
        <v>37.5</v>
      </c>
      <c r="G583" s="39">
        <v>23513900</v>
      </c>
    </row>
    <row r="584" spans="1:7" x14ac:dyDescent="0.25">
      <c r="A584" s="40">
        <v>44004</v>
      </c>
      <c r="B584" s="39">
        <v>37.880001</v>
      </c>
      <c r="C584" s="39">
        <v>38.650002000000001</v>
      </c>
      <c r="D584" s="39">
        <v>34.5</v>
      </c>
      <c r="E584" s="39">
        <v>34.720001000000003</v>
      </c>
      <c r="F584" s="39">
        <v>34.720001000000003</v>
      </c>
      <c r="G584" s="39">
        <v>22216500</v>
      </c>
    </row>
    <row r="585" spans="1:7" x14ac:dyDescent="0.25">
      <c r="A585" s="40">
        <v>44005</v>
      </c>
      <c r="B585" s="39">
        <v>32.330002</v>
      </c>
      <c r="C585" s="39">
        <v>34.080002</v>
      </c>
      <c r="D585" s="39">
        <v>32.200001</v>
      </c>
      <c r="E585" s="39">
        <v>33.619999</v>
      </c>
      <c r="F585" s="39">
        <v>33.619999</v>
      </c>
      <c r="G585" s="39">
        <v>21028100</v>
      </c>
    </row>
    <row r="586" spans="1:7" x14ac:dyDescent="0.25">
      <c r="A586" s="40">
        <v>44006</v>
      </c>
      <c r="B586" s="39">
        <v>35.509998000000003</v>
      </c>
      <c r="C586" s="39">
        <v>39.419998</v>
      </c>
      <c r="D586" s="39">
        <v>34.040000999999997</v>
      </c>
      <c r="E586" s="39">
        <v>37.090000000000003</v>
      </c>
      <c r="F586" s="39">
        <v>37.090000000000003</v>
      </c>
      <c r="G586" s="39">
        <v>50178200</v>
      </c>
    </row>
    <row r="587" spans="1:7" x14ac:dyDescent="0.25">
      <c r="A587" s="40">
        <v>44007</v>
      </c>
      <c r="B587" s="39">
        <v>38.009998000000003</v>
      </c>
      <c r="C587" s="39">
        <v>39.139999000000003</v>
      </c>
      <c r="D587" s="39">
        <v>34.840000000000003</v>
      </c>
      <c r="E587" s="39">
        <v>34.900002000000001</v>
      </c>
      <c r="F587" s="39">
        <v>34.900002000000001</v>
      </c>
      <c r="G587" s="39">
        <v>34573900</v>
      </c>
    </row>
    <row r="588" spans="1:7" x14ac:dyDescent="0.25">
      <c r="A588" s="40">
        <v>44008</v>
      </c>
      <c r="B588" s="39">
        <v>35.049999</v>
      </c>
      <c r="C588" s="39">
        <v>38.75</v>
      </c>
      <c r="D588" s="39">
        <v>34.93</v>
      </c>
      <c r="E588" s="39">
        <v>38.139999000000003</v>
      </c>
      <c r="F588" s="39">
        <v>38.139999000000003</v>
      </c>
      <c r="G588" s="39">
        <v>36538900</v>
      </c>
    </row>
    <row r="589" spans="1:7" x14ac:dyDescent="0.25">
      <c r="A589" s="40">
        <v>44011</v>
      </c>
      <c r="B589" s="39">
        <v>37.200001</v>
      </c>
      <c r="C589" s="39">
        <v>39.040000999999997</v>
      </c>
      <c r="D589" s="39">
        <v>35.299999</v>
      </c>
      <c r="E589" s="39">
        <v>35.380001</v>
      </c>
      <c r="F589" s="39">
        <v>35.380001</v>
      </c>
      <c r="G589" s="39">
        <v>27553500</v>
      </c>
    </row>
    <row r="590" spans="1:7" x14ac:dyDescent="0.25">
      <c r="A590" s="40">
        <v>44012</v>
      </c>
      <c r="B590" s="39">
        <v>35.82</v>
      </c>
      <c r="C590" s="39">
        <v>35.979999999999997</v>
      </c>
      <c r="D590" s="39">
        <v>32.270000000000003</v>
      </c>
      <c r="E590" s="39">
        <v>32.770000000000003</v>
      </c>
      <c r="F590" s="39">
        <v>32.770000000000003</v>
      </c>
      <c r="G590" s="39">
        <v>25382500</v>
      </c>
    </row>
    <row r="591" spans="1:7" x14ac:dyDescent="0.25">
      <c r="A591" s="40">
        <v>44013</v>
      </c>
      <c r="B591" s="39">
        <v>31.91</v>
      </c>
      <c r="C591" s="39">
        <v>32.75</v>
      </c>
      <c r="D591" s="39">
        <v>30.93</v>
      </c>
      <c r="E591" s="39">
        <v>31.309999000000001</v>
      </c>
      <c r="F591" s="39">
        <v>31.309999000000001</v>
      </c>
      <c r="G591" s="39">
        <v>24897100</v>
      </c>
    </row>
    <row r="592" spans="1:7" x14ac:dyDescent="0.25">
      <c r="A592" s="40">
        <v>44014</v>
      </c>
      <c r="B592" s="39">
        <v>29.35</v>
      </c>
      <c r="C592" s="39">
        <v>30.790001</v>
      </c>
      <c r="D592" s="39">
        <v>28.610001</v>
      </c>
      <c r="E592" s="39">
        <v>30.370000999999998</v>
      </c>
      <c r="F592" s="39">
        <v>30.370000999999998</v>
      </c>
      <c r="G592" s="39">
        <v>29272300</v>
      </c>
    </row>
    <row r="593" spans="1:7" x14ac:dyDescent="0.25">
      <c r="A593" s="40">
        <v>44018</v>
      </c>
      <c r="B593" s="39">
        <v>28.93</v>
      </c>
      <c r="C593" s="39">
        <v>30.91</v>
      </c>
      <c r="D593" s="39">
        <v>28.84</v>
      </c>
      <c r="E593" s="39">
        <v>30.360001</v>
      </c>
      <c r="F593" s="39">
        <v>30.360001</v>
      </c>
      <c r="G593" s="39">
        <v>21765500</v>
      </c>
    </row>
    <row r="594" spans="1:7" x14ac:dyDescent="0.25">
      <c r="A594" s="40">
        <v>44019</v>
      </c>
      <c r="B594" s="39">
        <v>30.799999</v>
      </c>
      <c r="C594" s="39">
        <v>32.090000000000003</v>
      </c>
      <c r="D594" s="39">
        <v>29.530000999999999</v>
      </c>
      <c r="E594" s="39">
        <v>31.950001</v>
      </c>
      <c r="F594" s="39">
        <v>31.950001</v>
      </c>
      <c r="G594" s="39">
        <v>24862500</v>
      </c>
    </row>
    <row r="595" spans="1:7" x14ac:dyDescent="0.25">
      <c r="A595" s="40">
        <v>44020</v>
      </c>
      <c r="B595" s="39">
        <v>31.16</v>
      </c>
      <c r="C595" s="39">
        <v>32.779998999999997</v>
      </c>
      <c r="D595" s="39">
        <v>30.620000999999998</v>
      </c>
      <c r="E595" s="39">
        <v>30.73</v>
      </c>
      <c r="F595" s="39">
        <v>30.73</v>
      </c>
      <c r="G595" s="39">
        <v>31503000</v>
      </c>
    </row>
    <row r="596" spans="1:7" x14ac:dyDescent="0.25">
      <c r="A596" s="40">
        <v>44021</v>
      </c>
      <c r="B596" s="39">
        <v>30.799999</v>
      </c>
      <c r="C596" s="39">
        <v>33.520000000000003</v>
      </c>
      <c r="D596" s="39">
        <v>30.440000999999999</v>
      </c>
      <c r="E596" s="39">
        <v>31.5</v>
      </c>
      <c r="F596" s="39">
        <v>31.5</v>
      </c>
      <c r="G596" s="39">
        <v>50540800</v>
      </c>
    </row>
    <row r="597" spans="1:7" x14ac:dyDescent="0.25">
      <c r="A597" s="40">
        <v>44022</v>
      </c>
      <c r="B597" s="39">
        <v>31.76</v>
      </c>
      <c r="C597" s="39">
        <v>32.779998999999997</v>
      </c>
      <c r="D597" s="39">
        <v>30.139999</v>
      </c>
      <c r="E597" s="39">
        <v>30.23</v>
      </c>
      <c r="F597" s="39">
        <v>30.23</v>
      </c>
      <c r="G597" s="39">
        <v>30409300</v>
      </c>
    </row>
    <row r="598" spans="1:7" x14ac:dyDescent="0.25">
      <c r="A598" s="40">
        <v>44025</v>
      </c>
      <c r="B598" s="39">
        <v>29.65</v>
      </c>
      <c r="C598" s="39">
        <v>34.689999</v>
      </c>
      <c r="D598" s="39">
        <v>29.58</v>
      </c>
      <c r="E598" s="39">
        <v>34.560001</v>
      </c>
      <c r="F598" s="39">
        <v>34.560001</v>
      </c>
      <c r="G598" s="39">
        <v>44412000</v>
      </c>
    </row>
    <row r="599" spans="1:7" x14ac:dyDescent="0.25">
      <c r="A599" s="40">
        <v>44026</v>
      </c>
      <c r="B599" s="39">
        <v>34.520000000000003</v>
      </c>
      <c r="C599" s="39">
        <v>35.619999</v>
      </c>
      <c r="D599" s="39">
        <v>31.389999</v>
      </c>
      <c r="E599" s="39">
        <v>31.530000999999999</v>
      </c>
      <c r="F599" s="39">
        <v>31.530000999999999</v>
      </c>
      <c r="G599" s="39">
        <v>61023100</v>
      </c>
    </row>
    <row r="600" spans="1:7" x14ac:dyDescent="0.25">
      <c r="A600" s="40">
        <v>44027</v>
      </c>
      <c r="B600" s="39">
        <v>30.07</v>
      </c>
      <c r="C600" s="39">
        <v>32.18</v>
      </c>
      <c r="D600" s="39">
        <v>30.01</v>
      </c>
      <c r="E600" s="39">
        <v>30.23</v>
      </c>
      <c r="F600" s="39">
        <v>30.23</v>
      </c>
      <c r="G600" s="39">
        <v>39631600</v>
      </c>
    </row>
    <row r="601" spans="1:7" x14ac:dyDescent="0.25">
      <c r="A601" s="40">
        <v>44028</v>
      </c>
      <c r="B601" s="39">
        <v>31.17</v>
      </c>
      <c r="C601" s="39">
        <v>31.290001</v>
      </c>
      <c r="D601" s="39">
        <v>29.25</v>
      </c>
      <c r="E601" s="39">
        <v>29.5</v>
      </c>
      <c r="F601" s="39">
        <v>29.5</v>
      </c>
      <c r="G601" s="39">
        <v>29847400</v>
      </c>
    </row>
    <row r="602" spans="1:7" x14ac:dyDescent="0.25">
      <c r="A602" s="40">
        <v>44029</v>
      </c>
      <c r="B602" s="39">
        <v>29.030000999999999</v>
      </c>
      <c r="C602" s="39">
        <v>29.440000999999999</v>
      </c>
      <c r="D602" s="39">
        <v>27.809999000000001</v>
      </c>
      <c r="E602" s="39">
        <v>27.950001</v>
      </c>
      <c r="F602" s="39">
        <v>27.950001</v>
      </c>
      <c r="G602" s="39">
        <v>23019700</v>
      </c>
    </row>
    <row r="603" spans="1:7" x14ac:dyDescent="0.25">
      <c r="A603" s="40">
        <v>44032</v>
      </c>
      <c r="B603" s="39">
        <v>27.360001</v>
      </c>
      <c r="C603" s="39">
        <v>27.549999</v>
      </c>
      <c r="D603" s="39">
        <v>25.280000999999999</v>
      </c>
      <c r="E603" s="39">
        <v>25.950001</v>
      </c>
      <c r="F603" s="39">
        <v>25.950001</v>
      </c>
      <c r="G603" s="39">
        <v>27164300</v>
      </c>
    </row>
    <row r="604" spans="1:7" x14ac:dyDescent="0.25">
      <c r="A604" s="40">
        <v>44033</v>
      </c>
      <c r="B604" s="39">
        <v>24.93</v>
      </c>
      <c r="C604" s="39">
        <v>26.780000999999999</v>
      </c>
      <c r="D604" s="39">
        <v>24.530000999999999</v>
      </c>
      <c r="E604" s="39">
        <v>26.299999</v>
      </c>
      <c r="F604" s="39">
        <v>26.299999</v>
      </c>
      <c r="G604" s="39">
        <v>34626500</v>
      </c>
    </row>
    <row r="605" spans="1:7" x14ac:dyDescent="0.25">
      <c r="A605" s="40">
        <v>44034</v>
      </c>
      <c r="B605" s="39">
        <v>26.57</v>
      </c>
      <c r="C605" s="39">
        <v>27.110001</v>
      </c>
      <c r="D605" s="39">
        <v>25.799999</v>
      </c>
      <c r="E605" s="39">
        <v>25.82</v>
      </c>
      <c r="F605" s="39">
        <v>25.82</v>
      </c>
      <c r="G605" s="39">
        <v>27148300</v>
      </c>
    </row>
    <row r="606" spans="1:7" x14ac:dyDescent="0.25">
      <c r="A606" s="40">
        <v>44035</v>
      </c>
      <c r="B606" s="39">
        <v>25.48</v>
      </c>
      <c r="C606" s="39">
        <v>27.85</v>
      </c>
      <c r="D606" s="39">
        <v>25.24</v>
      </c>
      <c r="E606" s="39">
        <v>27.07</v>
      </c>
      <c r="F606" s="39">
        <v>27.07</v>
      </c>
      <c r="G606" s="39">
        <v>49052500</v>
      </c>
    </row>
    <row r="607" spans="1:7" x14ac:dyDescent="0.25">
      <c r="A607" s="40">
        <v>44036</v>
      </c>
      <c r="B607" s="39">
        <v>28.34</v>
      </c>
      <c r="C607" s="39">
        <v>28.93</v>
      </c>
      <c r="D607" s="39">
        <v>27.16</v>
      </c>
      <c r="E607" s="39">
        <v>27.25</v>
      </c>
      <c r="F607" s="39">
        <v>27.25</v>
      </c>
      <c r="G607" s="39">
        <v>47392900</v>
      </c>
    </row>
    <row r="608" spans="1:7" x14ac:dyDescent="0.25">
      <c r="A608" s="40">
        <v>44039</v>
      </c>
      <c r="B608" s="39">
        <v>26.67</v>
      </c>
      <c r="C608" s="39">
        <v>27.23</v>
      </c>
      <c r="D608" s="39">
        <v>25.940000999999999</v>
      </c>
      <c r="E608" s="39">
        <v>25.969999000000001</v>
      </c>
      <c r="F608" s="39">
        <v>25.969999000000001</v>
      </c>
      <c r="G608" s="39">
        <v>24970300</v>
      </c>
    </row>
    <row r="609" spans="1:7" x14ac:dyDescent="0.25">
      <c r="A609" s="40">
        <v>44040</v>
      </c>
      <c r="B609" s="39">
        <v>26.059999000000001</v>
      </c>
      <c r="C609" s="39">
        <v>26.370000999999998</v>
      </c>
      <c r="D609" s="39">
        <v>24.6</v>
      </c>
      <c r="E609" s="39">
        <v>25.82</v>
      </c>
      <c r="F609" s="39">
        <v>25.82</v>
      </c>
      <c r="G609" s="39">
        <v>29827200</v>
      </c>
    </row>
    <row r="610" spans="1:7" x14ac:dyDescent="0.25">
      <c r="A610" s="40">
        <v>44041</v>
      </c>
      <c r="B610" s="39">
        <v>25.24</v>
      </c>
      <c r="C610" s="39">
        <v>25.74</v>
      </c>
      <c r="D610" s="39">
        <v>24.83</v>
      </c>
      <c r="E610" s="39">
        <v>25.030000999999999</v>
      </c>
      <c r="F610" s="39">
        <v>25.030000999999999</v>
      </c>
      <c r="G610" s="39">
        <v>18932100</v>
      </c>
    </row>
    <row r="611" spans="1:7" x14ac:dyDescent="0.25">
      <c r="A611" s="40">
        <v>44042</v>
      </c>
      <c r="B611" s="39">
        <v>26.709999</v>
      </c>
      <c r="C611" s="39">
        <v>28.559999000000001</v>
      </c>
      <c r="D611" s="39">
        <v>25.59</v>
      </c>
      <c r="E611" s="39">
        <v>25.889999</v>
      </c>
      <c r="F611" s="39">
        <v>25.889999</v>
      </c>
      <c r="G611" s="39">
        <v>42464200</v>
      </c>
    </row>
    <row r="612" spans="1:7" x14ac:dyDescent="0.25">
      <c r="A612" s="40">
        <v>44043</v>
      </c>
      <c r="B612" s="39">
        <v>24.879999000000002</v>
      </c>
      <c r="C612" s="39">
        <v>26.84</v>
      </c>
      <c r="D612" s="39">
        <v>24.799999</v>
      </c>
      <c r="E612" s="39">
        <v>25.049999</v>
      </c>
      <c r="F612" s="39">
        <v>25.049999</v>
      </c>
      <c r="G612" s="39">
        <v>40219900</v>
      </c>
    </row>
    <row r="613" spans="1:7" x14ac:dyDescent="0.25">
      <c r="A613" s="40">
        <v>44046</v>
      </c>
      <c r="B613" s="39">
        <v>24.67</v>
      </c>
      <c r="C613" s="39">
        <v>25.26</v>
      </c>
      <c r="D613" s="39">
        <v>24.41</v>
      </c>
      <c r="E613" s="39">
        <v>24.85</v>
      </c>
      <c r="F613" s="39">
        <v>24.85</v>
      </c>
      <c r="G613" s="39">
        <v>22050200</v>
      </c>
    </row>
    <row r="614" spans="1:7" x14ac:dyDescent="0.25">
      <c r="A614" s="40">
        <v>44047</v>
      </c>
      <c r="B614" s="39">
        <v>24.73</v>
      </c>
      <c r="C614" s="39">
        <v>24.73</v>
      </c>
      <c r="D614" s="39">
        <v>23.67</v>
      </c>
      <c r="E614" s="39">
        <v>23.77</v>
      </c>
      <c r="F614" s="39">
        <v>23.77</v>
      </c>
      <c r="G614" s="39">
        <v>23766700</v>
      </c>
    </row>
    <row r="615" spans="1:7" x14ac:dyDescent="0.25">
      <c r="A615" s="40">
        <v>44048</v>
      </c>
      <c r="B615" s="39">
        <v>23.200001</v>
      </c>
      <c r="C615" s="39">
        <v>23.65</v>
      </c>
      <c r="D615" s="39">
        <v>22.91</v>
      </c>
      <c r="E615" s="39">
        <v>23</v>
      </c>
      <c r="F615" s="39">
        <v>23</v>
      </c>
      <c r="G615" s="39">
        <v>18538600</v>
      </c>
    </row>
    <row r="616" spans="1:7" x14ac:dyDescent="0.25">
      <c r="A616" s="40">
        <v>44049</v>
      </c>
      <c r="B616" s="39">
        <v>23.120000999999998</v>
      </c>
      <c r="C616" s="39">
        <v>23.379999000000002</v>
      </c>
      <c r="D616" s="39">
        <v>22.51</v>
      </c>
      <c r="E616" s="39">
        <v>22.67</v>
      </c>
      <c r="F616" s="39">
        <v>22.67</v>
      </c>
      <c r="G616" s="39">
        <v>23112900</v>
      </c>
    </row>
    <row r="617" spans="1:7" x14ac:dyDescent="0.25">
      <c r="A617" s="40">
        <v>44050</v>
      </c>
      <c r="B617" s="39">
        <v>23.059999000000001</v>
      </c>
      <c r="C617" s="39">
        <v>23.15</v>
      </c>
      <c r="D617" s="39">
        <v>22.059999000000001</v>
      </c>
      <c r="E617" s="39">
        <v>22.43</v>
      </c>
      <c r="F617" s="39">
        <v>22.43</v>
      </c>
      <c r="G617" s="39">
        <v>29919600</v>
      </c>
    </row>
    <row r="618" spans="1:7" x14ac:dyDescent="0.25">
      <c r="A618" s="40">
        <v>44053</v>
      </c>
      <c r="B618" s="39">
        <v>21.889999</v>
      </c>
      <c r="C618" s="39">
        <v>22.389999</v>
      </c>
      <c r="D618" s="39">
        <v>21.27</v>
      </c>
      <c r="E618" s="39">
        <v>21.43</v>
      </c>
      <c r="F618" s="39">
        <v>21.43</v>
      </c>
      <c r="G618" s="39">
        <v>24059600</v>
      </c>
    </row>
    <row r="619" spans="1:7" x14ac:dyDescent="0.25">
      <c r="A619" s="40">
        <v>44054</v>
      </c>
      <c r="B619" s="39">
        <v>20.6</v>
      </c>
      <c r="C619" s="39">
        <v>23.120000999999998</v>
      </c>
      <c r="D619" s="39">
        <v>20.48</v>
      </c>
      <c r="E619" s="39">
        <v>22.9</v>
      </c>
      <c r="F619" s="39">
        <v>22.9</v>
      </c>
      <c r="G619" s="39">
        <v>37632300</v>
      </c>
    </row>
    <row r="620" spans="1:7" x14ac:dyDescent="0.25">
      <c r="A620" s="40">
        <v>44055</v>
      </c>
      <c r="B620" s="39">
        <v>21.57</v>
      </c>
      <c r="C620" s="39">
        <v>21.700001</v>
      </c>
      <c r="D620" s="39">
        <v>20.780000999999999</v>
      </c>
      <c r="E620" s="39">
        <v>21.059999000000001</v>
      </c>
      <c r="F620" s="39">
        <v>21.059999000000001</v>
      </c>
      <c r="G620" s="39">
        <v>26216700</v>
      </c>
    </row>
    <row r="621" spans="1:7" x14ac:dyDescent="0.25">
      <c r="A621" s="40">
        <v>44056</v>
      </c>
      <c r="B621" s="39">
        <v>21.219999000000001</v>
      </c>
      <c r="C621" s="39">
        <v>21.459999</v>
      </c>
      <c r="D621" s="39">
        <v>20.290001</v>
      </c>
      <c r="E621" s="39">
        <v>21.030000999999999</v>
      </c>
      <c r="F621" s="39">
        <v>21.030000999999999</v>
      </c>
      <c r="G621" s="39">
        <v>28583400</v>
      </c>
    </row>
    <row r="622" spans="1:7" x14ac:dyDescent="0.25">
      <c r="A622" s="40">
        <v>44057</v>
      </c>
      <c r="B622" s="39">
        <v>21.309999000000001</v>
      </c>
      <c r="C622" s="39">
        <v>21.58</v>
      </c>
      <c r="D622" s="39">
        <v>20.82</v>
      </c>
      <c r="E622" s="39">
        <v>20.99</v>
      </c>
      <c r="F622" s="39">
        <v>20.99</v>
      </c>
      <c r="G622" s="39">
        <v>27196700</v>
      </c>
    </row>
    <row r="623" spans="1:7" x14ac:dyDescent="0.25">
      <c r="A623" s="40">
        <v>44060</v>
      </c>
      <c r="B623" s="39">
        <v>20.299999</v>
      </c>
      <c r="C623" s="39">
        <v>20.540001</v>
      </c>
      <c r="D623" s="39">
        <v>19.709999</v>
      </c>
      <c r="E623" s="39">
        <v>19.91</v>
      </c>
      <c r="F623" s="39">
        <v>19.91</v>
      </c>
      <c r="G623" s="39">
        <v>19971500</v>
      </c>
    </row>
    <row r="624" spans="1:7" x14ac:dyDescent="0.25">
      <c r="A624" s="40">
        <v>44061</v>
      </c>
      <c r="B624" s="39">
        <v>19.639999</v>
      </c>
      <c r="C624" s="39">
        <v>20.329999999999998</v>
      </c>
      <c r="D624" s="39">
        <v>19.32</v>
      </c>
      <c r="E624" s="39">
        <v>19.579999999999998</v>
      </c>
      <c r="F624" s="39">
        <v>19.579999999999998</v>
      </c>
      <c r="G624" s="39">
        <v>22852700</v>
      </c>
    </row>
    <row r="625" spans="1:7" x14ac:dyDescent="0.25">
      <c r="A625" s="40">
        <v>44062</v>
      </c>
      <c r="B625" s="39">
        <v>19.34</v>
      </c>
      <c r="C625" s="39">
        <v>20.32</v>
      </c>
      <c r="D625" s="39">
        <v>19.149999999999999</v>
      </c>
      <c r="E625" s="39">
        <v>20.139999</v>
      </c>
      <c r="F625" s="39">
        <v>20.139999</v>
      </c>
      <c r="G625" s="39">
        <v>35061700</v>
      </c>
    </row>
    <row r="626" spans="1:7" x14ac:dyDescent="0.25">
      <c r="A626" s="40">
        <v>44063</v>
      </c>
      <c r="B626" s="39">
        <v>21.290001</v>
      </c>
      <c r="C626" s="39">
        <v>21.42</v>
      </c>
      <c r="D626" s="39">
        <v>19.670000000000002</v>
      </c>
      <c r="E626" s="39">
        <v>19.82</v>
      </c>
      <c r="F626" s="39">
        <v>19.82</v>
      </c>
      <c r="G626" s="39">
        <v>32646500</v>
      </c>
    </row>
    <row r="627" spans="1:7" x14ac:dyDescent="0.25">
      <c r="A627" s="40">
        <v>44064</v>
      </c>
      <c r="B627" s="39">
        <v>20.32</v>
      </c>
      <c r="C627" s="39">
        <v>20.450001</v>
      </c>
      <c r="D627" s="39">
        <v>19.780000999999999</v>
      </c>
      <c r="E627" s="39">
        <v>19.920000000000002</v>
      </c>
      <c r="F627" s="39">
        <v>19.920000000000002</v>
      </c>
      <c r="G627" s="39">
        <v>27482600</v>
      </c>
    </row>
    <row r="628" spans="1:7" x14ac:dyDescent="0.25">
      <c r="A628" s="40">
        <v>44067</v>
      </c>
      <c r="B628" s="39">
        <v>19.09</v>
      </c>
      <c r="C628" s="39">
        <v>20.129999000000002</v>
      </c>
      <c r="D628" s="39">
        <v>19.040001</v>
      </c>
      <c r="E628" s="39">
        <v>19.799999</v>
      </c>
      <c r="F628" s="39">
        <v>19.799999</v>
      </c>
      <c r="G628" s="39">
        <v>24983000</v>
      </c>
    </row>
    <row r="629" spans="1:7" x14ac:dyDescent="0.25">
      <c r="A629" s="40">
        <v>44068</v>
      </c>
      <c r="B629" s="39">
        <v>19.950001</v>
      </c>
      <c r="C629" s="39">
        <v>20.790001</v>
      </c>
      <c r="D629" s="39">
        <v>19.459999</v>
      </c>
      <c r="E629" s="39">
        <v>19.66</v>
      </c>
      <c r="F629" s="39">
        <v>19.66</v>
      </c>
      <c r="G629" s="39">
        <v>27572400</v>
      </c>
    </row>
    <row r="630" spans="1:7" x14ac:dyDescent="0.25">
      <c r="A630" s="40">
        <v>44069</v>
      </c>
      <c r="B630" s="39">
        <v>19.469999000000001</v>
      </c>
      <c r="C630" s="39">
        <v>20.48</v>
      </c>
      <c r="D630" s="39">
        <v>18.75</v>
      </c>
      <c r="E630" s="39">
        <v>20.309999000000001</v>
      </c>
      <c r="F630" s="39">
        <v>20.309999000000001</v>
      </c>
      <c r="G630" s="39">
        <v>29100800</v>
      </c>
    </row>
    <row r="631" spans="1:7" x14ac:dyDescent="0.25">
      <c r="A631" s="40">
        <v>44070</v>
      </c>
      <c r="B631" s="39">
        <v>20</v>
      </c>
      <c r="C631" s="39">
        <v>23.690000999999999</v>
      </c>
      <c r="D631" s="39">
        <v>19.700001</v>
      </c>
      <c r="E631" s="39">
        <v>21.23</v>
      </c>
      <c r="F631" s="39">
        <v>21.23</v>
      </c>
      <c r="G631" s="39">
        <v>73365600</v>
      </c>
    </row>
    <row r="632" spans="1:7" x14ac:dyDescent="0.25">
      <c r="A632" s="40">
        <v>44071</v>
      </c>
      <c r="B632" s="39">
        <v>21.639999</v>
      </c>
      <c r="C632" s="39">
        <v>22.98</v>
      </c>
      <c r="D632" s="39">
        <v>20.6</v>
      </c>
      <c r="E632" s="39">
        <v>21.110001</v>
      </c>
      <c r="F632" s="39">
        <v>21.110001</v>
      </c>
      <c r="G632" s="39">
        <v>50204700</v>
      </c>
    </row>
    <row r="633" spans="1:7" x14ac:dyDescent="0.25">
      <c r="A633" s="40">
        <v>44074</v>
      </c>
      <c r="B633" s="39">
        <v>21.93</v>
      </c>
      <c r="C633" s="39">
        <v>22.950001</v>
      </c>
      <c r="D633" s="39">
        <v>21.219999000000001</v>
      </c>
      <c r="E633" s="39">
        <v>22.65</v>
      </c>
      <c r="F633" s="39">
        <v>22.65</v>
      </c>
      <c r="G633" s="39">
        <v>41189100</v>
      </c>
    </row>
    <row r="634" spans="1:7" x14ac:dyDescent="0.25">
      <c r="A634" s="40">
        <v>44075</v>
      </c>
      <c r="B634" s="39">
        <v>22.67</v>
      </c>
      <c r="C634" s="39">
        <v>23.440000999999999</v>
      </c>
      <c r="D634" s="39">
        <v>22.4</v>
      </c>
      <c r="E634" s="39">
        <v>23.24</v>
      </c>
      <c r="F634" s="39">
        <v>23.24</v>
      </c>
      <c r="G634" s="39">
        <v>34285700</v>
      </c>
    </row>
    <row r="635" spans="1:7" x14ac:dyDescent="0.25">
      <c r="A635" s="40">
        <v>44076</v>
      </c>
      <c r="B635" s="39">
        <v>23.15</v>
      </c>
      <c r="C635" s="39">
        <v>24.389999</v>
      </c>
      <c r="D635" s="39">
        <v>23.02</v>
      </c>
      <c r="E635" s="39">
        <v>24.08</v>
      </c>
      <c r="F635" s="39">
        <v>24.08</v>
      </c>
      <c r="G635" s="39">
        <v>42972600</v>
      </c>
    </row>
    <row r="636" spans="1:7" x14ac:dyDescent="0.25">
      <c r="A636" s="40">
        <v>44077</v>
      </c>
      <c r="B636" s="39">
        <v>24.51</v>
      </c>
      <c r="C636" s="39">
        <v>30.280000999999999</v>
      </c>
      <c r="D636" s="39">
        <v>23.23</v>
      </c>
      <c r="E636" s="39">
        <v>28.9</v>
      </c>
      <c r="F636" s="39">
        <v>28.9</v>
      </c>
      <c r="G636" s="39">
        <v>135998900</v>
      </c>
    </row>
    <row r="637" spans="1:7" x14ac:dyDescent="0.25">
      <c r="A637" s="40">
        <v>44078</v>
      </c>
      <c r="B637" s="39">
        <v>27.92</v>
      </c>
      <c r="C637" s="39">
        <v>32.18</v>
      </c>
      <c r="D637" s="39">
        <v>24.57</v>
      </c>
      <c r="E637" s="39">
        <v>25.299999</v>
      </c>
      <c r="F637" s="39">
        <v>25.299999</v>
      </c>
      <c r="G637" s="39">
        <v>129374600</v>
      </c>
    </row>
    <row r="638" spans="1:7" x14ac:dyDescent="0.25">
      <c r="A638" s="40">
        <v>44082</v>
      </c>
      <c r="B638" s="39">
        <v>28.200001</v>
      </c>
      <c r="C638" s="39">
        <v>28.469999000000001</v>
      </c>
      <c r="D638" s="39">
        <v>24.15</v>
      </c>
      <c r="E638" s="39">
        <v>24.32</v>
      </c>
      <c r="F638" s="39">
        <v>24.32</v>
      </c>
      <c r="G638" s="39">
        <v>56407200</v>
      </c>
    </row>
    <row r="639" spans="1:7" x14ac:dyDescent="0.25">
      <c r="A639" s="40">
        <v>44083</v>
      </c>
      <c r="B639" s="39">
        <v>23.34</v>
      </c>
      <c r="C639" s="39">
        <v>23.719999000000001</v>
      </c>
      <c r="D639" s="39">
        <v>21.799999</v>
      </c>
      <c r="E639" s="39">
        <v>22.440000999999999</v>
      </c>
      <c r="F639" s="39">
        <v>22.440000999999999</v>
      </c>
      <c r="G639" s="39">
        <v>45746300</v>
      </c>
    </row>
    <row r="640" spans="1:7" x14ac:dyDescent="0.25">
      <c r="A640" s="40">
        <v>44084</v>
      </c>
      <c r="B640" s="39">
        <v>22.120000999999998</v>
      </c>
      <c r="C640" s="39">
        <v>23.6</v>
      </c>
      <c r="D640" s="39">
        <v>21.83</v>
      </c>
      <c r="E640" s="39">
        <v>22.780000999999999</v>
      </c>
      <c r="F640" s="39">
        <v>22.780000999999999</v>
      </c>
      <c r="G640" s="39">
        <v>54363400</v>
      </c>
    </row>
    <row r="641" spans="1:7" x14ac:dyDescent="0.25">
      <c r="A641" s="40">
        <v>44085</v>
      </c>
      <c r="B641" s="39">
        <v>21.860001</v>
      </c>
      <c r="C641" s="39">
        <v>22.85</v>
      </c>
      <c r="D641" s="39">
        <v>20.76</v>
      </c>
      <c r="E641" s="39">
        <v>20.799999</v>
      </c>
      <c r="F641" s="39">
        <v>20.799999</v>
      </c>
      <c r="G641" s="39">
        <v>59861300</v>
      </c>
    </row>
    <row r="642" spans="1:7" x14ac:dyDescent="0.25">
      <c r="A642" s="40">
        <v>44088</v>
      </c>
      <c r="B642" s="39">
        <v>20.389999</v>
      </c>
      <c r="C642" s="39">
        <v>20.700001</v>
      </c>
      <c r="D642" s="39">
        <v>19.799999</v>
      </c>
      <c r="E642" s="39">
        <v>20.23</v>
      </c>
      <c r="F642" s="39">
        <v>20.23</v>
      </c>
      <c r="G642" s="39">
        <v>32343200</v>
      </c>
    </row>
    <row r="643" spans="1:7" x14ac:dyDescent="0.25">
      <c r="A643" s="40">
        <v>44089</v>
      </c>
      <c r="B643" s="39">
        <v>19.959999</v>
      </c>
      <c r="C643" s="39">
        <v>20.74</v>
      </c>
      <c r="D643" s="39">
        <v>19.790001</v>
      </c>
      <c r="E643" s="39">
        <v>20.190000999999999</v>
      </c>
      <c r="F643" s="39">
        <v>20.190000999999999</v>
      </c>
      <c r="G643" s="39">
        <v>31805700</v>
      </c>
    </row>
    <row r="644" spans="1:7" x14ac:dyDescent="0.25">
      <c r="A644" s="40">
        <v>44090</v>
      </c>
      <c r="B644" s="39">
        <v>19.98</v>
      </c>
      <c r="C644" s="39">
        <v>20.110001</v>
      </c>
      <c r="D644" s="39">
        <v>19.280000999999999</v>
      </c>
      <c r="E644" s="39">
        <v>20.059999000000001</v>
      </c>
      <c r="F644" s="39">
        <v>20.059999000000001</v>
      </c>
      <c r="G644" s="39">
        <v>42531200</v>
      </c>
    </row>
    <row r="645" spans="1:7" x14ac:dyDescent="0.25">
      <c r="A645" s="40">
        <v>44091</v>
      </c>
      <c r="B645" s="39">
        <v>21.01</v>
      </c>
      <c r="C645" s="39">
        <v>21.1</v>
      </c>
      <c r="D645" s="39">
        <v>19.27</v>
      </c>
      <c r="E645" s="39">
        <v>19.450001</v>
      </c>
      <c r="F645" s="39">
        <v>19.450001</v>
      </c>
      <c r="G645" s="39">
        <v>47315900</v>
      </c>
    </row>
    <row r="646" spans="1:7" x14ac:dyDescent="0.25">
      <c r="A646" s="40">
        <v>44092</v>
      </c>
      <c r="B646" s="39">
        <v>19.18</v>
      </c>
      <c r="C646" s="39">
        <v>20.100000000000001</v>
      </c>
      <c r="D646" s="39">
        <v>18.549999</v>
      </c>
      <c r="E646" s="39">
        <v>19.41</v>
      </c>
      <c r="F646" s="39">
        <v>19.41</v>
      </c>
      <c r="G646" s="39">
        <v>45470800</v>
      </c>
    </row>
    <row r="647" spans="1:7" x14ac:dyDescent="0.25">
      <c r="A647" s="40">
        <v>44095</v>
      </c>
      <c r="B647" s="39">
        <v>20.57</v>
      </c>
      <c r="C647" s="39">
        <v>22.09</v>
      </c>
      <c r="D647" s="39">
        <v>20.170000000000002</v>
      </c>
      <c r="E647" s="39">
        <v>20.299999</v>
      </c>
      <c r="F647" s="39">
        <v>20.299999</v>
      </c>
      <c r="G647" s="39">
        <v>54634400</v>
      </c>
    </row>
    <row r="648" spans="1:7" x14ac:dyDescent="0.25">
      <c r="A648" s="40">
        <v>44096</v>
      </c>
      <c r="B648" s="39">
        <v>20.260000000000002</v>
      </c>
      <c r="C648" s="39">
        <v>21.379999000000002</v>
      </c>
      <c r="D648" s="39">
        <v>20.260000000000002</v>
      </c>
      <c r="E648" s="39">
        <v>20.549999</v>
      </c>
      <c r="F648" s="39">
        <v>20.549999</v>
      </c>
      <c r="G648" s="39">
        <v>26687500</v>
      </c>
    </row>
    <row r="649" spans="1:7" x14ac:dyDescent="0.25">
      <c r="A649" s="40">
        <v>44097</v>
      </c>
      <c r="B649" s="39">
        <v>20.440000999999999</v>
      </c>
      <c r="C649" s="39">
        <v>22.219999000000001</v>
      </c>
      <c r="D649" s="39">
        <v>20.299999</v>
      </c>
      <c r="E649" s="39">
        <v>22.209999</v>
      </c>
      <c r="F649" s="39">
        <v>22.209999</v>
      </c>
      <c r="G649" s="39">
        <v>37766500</v>
      </c>
    </row>
    <row r="650" spans="1:7" x14ac:dyDescent="0.25">
      <c r="A650" s="40">
        <v>44098</v>
      </c>
      <c r="B650" s="39">
        <v>22.18</v>
      </c>
      <c r="C650" s="39">
        <v>22.59</v>
      </c>
      <c r="D650" s="39">
        <v>21.01</v>
      </c>
      <c r="E650" s="39">
        <v>21.6</v>
      </c>
      <c r="F650" s="39">
        <v>21.6</v>
      </c>
      <c r="G650" s="39">
        <v>38373000</v>
      </c>
    </row>
    <row r="651" spans="1:7" x14ac:dyDescent="0.25">
      <c r="A651" s="40">
        <v>44099</v>
      </c>
      <c r="B651" s="39">
        <v>21.58</v>
      </c>
      <c r="C651" s="39">
        <v>21.84</v>
      </c>
      <c r="D651" s="39">
        <v>20.58</v>
      </c>
      <c r="E651" s="39">
        <v>20.780000999999999</v>
      </c>
      <c r="F651" s="39">
        <v>20.780000999999999</v>
      </c>
      <c r="G651" s="39">
        <v>27147200</v>
      </c>
    </row>
    <row r="652" spans="1:7" x14ac:dyDescent="0.25">
      <c r="A652" s="40">
        <v>44102</v>
      </c>
      <c r="B652" s="39">
        <v>20.51</v>
      </c>
      <c r="C652" s="39">
        <v>20.889999</v>
      </c>
      <c r="D652" s="39">
        <v>20.420000000000002</v>
      </c>
      <c r="E652" s="39">
        <v>20.65</v>
      </c>
      <c r="F652" s="39">
        <v>20.65</v>
      </c>
      <c r="G652" s="39">
        <v>18547600</v>
      </c>
    </row>
    <row r="653" spans="1:7" x14ac:dyDescent="0.25">
      <c r="A653" s="40">
        <v>44103</v>
      </c>
      <c r="B653" s="39">
        <v>20.700001</v>
      </c>
      <c r="C653" s="39">
        <v>20.709999</v>
      </c>
      <c r="D653" s="39">
        <v>19.57</v>
      </c>
      <c r="E653" s="39">
        <v>20.030000999999999</v>
      </c>
      <c r="F653" s="39">
        <v>20.030000999999999</v>
      </c>
      <c r="G653" s="39">
        <v>29955500</v>
      </c>
    </row>
    <row r="654" spans="1:7" x14ac:dyDescent="0.25">
      <c r="A654" s="40">
        <v>44104</v>
      </c>
      <c r="B654" s="39">
        <v>19.629999000000002</v>
      </c>
      <c r="C654" s="39">
        <v>20.280000999999999</v>
      </c>
      <c r="D654" s="39">
        <v>19.25</v>
      </c>
      <c r="E654" s="39">
        <v>19.920000000000002</v>
      </c>
      <c r="F654" s="39">
        <v>19.920000000000002</v>
      </c>
      <c r="G654" s="39">
        <v>31425000</v>
      </c>
    </row>
    <row r="655" spans="1:7" x14ac:dyDescent="0.25">
      <c r="A655" s="40">
        <v>44105</v>
      </c>
      <c r="B655" s="39">
        <v>19.639999</v>
      </c>
      <c r="C655" s="39">
        <v>20.57</v>
      </c>
      <c r="D655" s="39">
        <v>19.620000999999998</v>
      </c>
      <c r="E655" s="39">
        <v>20.110001</v>
      </c>
      <c r="F655" s="39">
        <v>20.110001</v>
      </c>
      <c r="G655" s="39">
        <v>23409000</v>
      </c>
    </row>
    <row r="656" spans="1:7" x14ac:dyDescent="0.25">
      <c r="A656" s="40">
        <v>44106</v>
      </c>
      <c r="B656" s="39">
        <v>21.65</v>
      </c>
      <c r="C656" s="39">
        <v>21.76</v>
      </c>
      <c r="D656" s="39">
        <v>20.450001</v>
      </c>
      <c r="E656" s="39">
        <v>21.030000999999999</v>
      </c>
      <c r="F656" s="39">
        <v>21.030000999999999</v>
      </c>
      <c r="G656" s="39">
        <v>43572200</v>
      </c>
    </row>
    <row r="657" spans="1:7" x14ac:dyDescent="0.25">
      <c r="A657" s="40">
        <v>44109</v>
      </c>
      <c r="B657" s="39">
        <v>20.719999000000001</v>
      </c>
      <c r="C657" s="39">
        <v>21.040001</v>
      </c>
      <c r="D657" s="39">
        <v>19.799999</v>
      </c>
      <c r="E657" s="39">
        <v>20.030000999999999</v>
      </c>
      <c r="F657" s="39">
        <v>20.030000999999999</v>
      </c>
      <c r="G657" s="39">
        <v>20667700</v>
      </c>
    </row>
    <row r="658" spans="1:7" x14ac:dyDescent="0.25">
      <c r="A658" s="40">
        <v>44110</v>
      </c>
      <c r="B658" s="39">
        <v>19.77</v>
      </c>
      <c r="C658" s="39">
        <v>20.73</v>
      </c>
      <c r="D658" s="39">
        <v>19.23</v>
      </c>
      <c r="E658" s="39">
        <v>20.41</v>
      </c>
      <c r="F658" s="39">
        <v>20.41</v>
      </c>
      <c r="G658" s="39">
        <v>40618200</v>
      </c>
    </row>
    <row r="659" spans="1:7" x14ac:dyDescent="0.25">
      <c r="A659" s="40">
        <v>44111</v>
      </c>
      <c r="B659" s="39">
        <v>19.850000000000001</v>
      </c>
      <c r="C659" s="39">
        <v>19.989999999999998</v>
      </c>
      <c r="D659" s="39">
        <v>19.260000000000002</v>
      </c>
      <c r="E659" s="39">
        <v>19.459999</v>
      </c>
      <c r="F659" s="39">
        <v>19.459999</v>
      </c>
      <c r="G659" s="39">
        <v>24140300</v>
      </c>
    </row>
    <row r="660" spans="1:7" x14ac:dyDescent="0.25">
      <c r="A660" s="40">
        <v>44112</v>
      </c>
      <c r="B660" s="39">
        <v>19.129999000000002</v>
      </c>
      <c r="C660" s="39">
        <v>19.290001</v>
      </c>
      <c r="D660" s="39">
        <v>18.239999999999998</v>
      </c>
      <c r="E660" s="39">
        <v>18.329999999999998</v>
      </c>
      <c r="F660" s="39">
        <v>18.329999999999998</v>
      </c>
      <c r="G660" s="39">
        <v>33402400</v>
      </c>
    </row>
    <row r="661" spans="1:7" x14ac:dyDescent="0.25">
      <c r="A661" s="40">
        <v>44113</v>
      </c>
      <c r="B661" s="39">
        <v>17.440000999999999</v>
      </c>
      <c r="C661" s="39">
        <v>17.489999999999998</v>
      </c>
      <c r="D661" s="39">
        <v>16.860001</v>
      </c>
      <c r="E661" s="39">
        <v>16.889999</v>
      </c>
      <c r="F661" s="39">
        <v>16.889999</v>
      </c>
      <c r="G661" s="39">
        <v>33258100</v>
      </c>
    </row>
    <row r="662" spans="1:7" x14ac:dyDescent="0.25">
      <c r="A662" s="40">
        <v>44116</v>
      </c>
      <c r="B662" s="39">
        <v>16.420000000000002</v>
      </c>
      <c r="C662" s="39">
        <v>16.860001</v>
      </c>
      <c r="D662" s="39">
        <v>16.299999</v>
      </c>
      <c r="E662" s="39">
        <v>16.389999</v>
      </c>
      <c r="F662" s="39">
        <v>16.389999</v>
      </c>
      <c r="G662" s="39">
        <v>22250900</v>
      </c>
    </row>
    <row r="663" spans="1:7" x14ac:dyDescent="0.25">
      <c r="A663" s="40">
        <v>44117</v>
      </c>
      <c r="B663" s="39">
        <v>16.670000000000002</v>
      </c>
      <c r="C663" s="39">
        <v>17.200001</v>
      </c>
      <c r="D663" s="39">
        <v>16.489999999999998</v>
      </c>
      <c r="E663" s="39">
        <v>16.670000000000002</v>
      </c>
      <c r="F663" s="39">
        <v>16.670000000000002</v>
      </c>
      <c r="G663" s="39">
        <v>27907200</v>
      </c>
    </row>
    <row r="664" spans="1:7" x14ac:dyDescent="0.25">
      <c r="A664" s="40">
        <v>44118</v>
      </c>
      <c r="B664" s="39">
        <v>16.48</v>
      </c>
      <c r="C664" s="39">
        <v>16.84</v>
      </c>
      <c r="D664" s="39">
        <v>16.059999000000001</v>
      </c>
      <c r="E664" s="39">
        <v>16.440000999999999</v>
      </c>
      <c r="F664" s="39">
        <v>16.440000999999999</v>
      </c>
      <c r="G664" s="39">
        <v>32299300</v>
      </c>
    </row>
    <row r="665" spans="1:7" x14ac:dyDescent="0.25">
      <c r="A665" s="40">
        <v>44119</v>
      </c>
      <c r="B665" s="39">
        <v>17.52</v>
      </c>
      <c r="C665" s="39">
        <v>17.75</v>
      </c>
      <c r="D665" s="39">
        <v>16.579999999999998</v>
      </c>
      <c r="E665" s="39">
        <v>16.670000000000002</v>
      </c>
      <c r="F665" s="39">
        <v>16.670000000000002</v>
      </c>
      <c r="G665" s="39">
        <v>33842000</v>
      </c>
    </row>
    <row r="666" spans="1:7" x14ac:dyDescent="0.25">
      <c r="A666" s="40">
        <v>44120</v>
      </c>
      <c r="B666" s="39">
        <v>16.620000999999998</v>
      </c>
      <c r="C666" s="39">
        <v>16.829999999999998</v>
      </c>
      <c r="D666" s="39">
        <v>16.25</v>
      </c>
      <c r="E666" s="39">
        <v>16.790001</v>
      </c>
      <c r="F666" s="39">
        <v>16.790001</v>
      </c>
      <c r="G666" s="39">
        <v>21694100</v>
      </c>
    </row>
    <row r="667" spans="1:7" x14ac:dyDescent="0.25">
      <c r="A667" s="40">
        <v>44123</v>
      </c>
      <c r="B667" s="39">
        <v>16.700001</v>
      </c>
      <c r="C667" s="39">
        <v>18.100000000000001</v>
      </c>
      <c r="D667" s="39">
        <v>16.639999</v>
      </c>
      <c r="E667" s="39">
        <v>17.93</v>
      </c>
      <c r="F667" s="39">
        <v>17.93</v>
      </c>
      <c r="G667" s="39">
        <v>35907000</v>
      </c>
    </row>
    <row r="668" spans="1:7" x14ac:dyDescent="0.25">
      <c r="A668" s="40">
        <v>44124</v>
      </c>
      <c r="B668" s="39">
        <v>17.75</v>
      </c>
      <c r="C668" s="39">
        <v>18.079999999999998</v>
      </c>
      <c r="D668" s="39">
        <v>17.510000000000002</v>
      </c>
      <c r="E668" s="39">
        <v>17.899999999999999</v>
      </c>
      <c r="F668" s="39">
        <v>17.899999999999999</v>
      </c>
      <c r="G668" s="39">
        <v>28551600</v>
      </c>
    </row>
    <row r="669" spans="1:7" x14ac:dyDescent="0.25">
      <c r="A669" s="40">
        <v>44125</v>
      </c>
      <c r="B669" s="39">
        <v>17.77</v>
      </c>
      <c r="C669" s="39">
        <v>18.120000999999998</v>
      </c>
      <c r="D669" s="39">
        <v>17.110001</v>
      </c>
      <c r="E669" s="39">
        <v>17.27</v>
      </c>
      <c r="F669" s="39">
        <v>17.27</v>
      </c>
      <c r="G669" s="39">
        <v>31359100</v>
      </c>
    </row>
    <row r="670" spans="1:7" x14ac:dyDescent="0.25">
      <c r="A670" s="40">
        <v>44126</v>
      </c>
      <c r="B670" s="39">
        <v>17.23</v>
      </c>
      <c r="C670" s="39">
        <v>17.469999000000001</v>
      </c>
      <c r="D670" s="39">
        <v>16.440000999999999</v>
      </c>
      <c r="E670" s="39">
        <v>16.68</v>
      </c>
      <c r="F670" s="39">
        <v>16.68</v>
      </c>
      <c r="G670" s="39">
        <v>24574800</v>
      </c>
    </row>
    <row r="671" spans="1:7" x14ac:dyDescent="0.25">
      <c r="A671" s="40">
        <v>44127</v>
      </c>
      <c r="B671" s="39">
        <v>16.600000000000001</v>
      </c>
      <c r="C671" s="39">
        <v>17.27</v>
      </c>
      <c r="D671" s="39">
        <v>16.540001</v>
      </c>
      <c r="E671" s="39">
        <v>16.719999000000001</v>
      </c>
      <c r="F671" s="39">
        <v>16.719999000000001</v>
      </c>
      <c r="G671" s="39">
        <v>20279500</v>
      </c>
    </row>
    <row r="672" spans="1:7" x14ac:dyDescent="0.25">
      <c r="A672" s="40">
        <v>44130</v>
      </c>
      <c r="B672" s="39">
        <v>17.309999000000001</v>
      </c>
      <c r="C672" s="39">
        <v>19.399999999999999</v>
      </c>
      <c r="D672" s="39">
        <v>17.049999</v>
      </c>
      <c r="E672" s="39">
        <v>18.989999999999998</v>
      </c>
      <c r="F672" s="39">
        <v>18.989999999999998</v>
      </c>
      <c r="G672" s="39">
        <v>62410700</v>
      </c>
    </row>
    <row r="673" spans="1:7" x14ac:dyDescent="0.25">
      <c r="A673" s="40">
        <v>44131</v>
      </c>
      <c r="B673" s="39">
        <v>18.969999000000001</v>
      </c>
      <c r="C673" s="39">
        <v>19.559999000000001</v>
      </c>
      <c r="D673" s="39">
        <v>18.469999000000001</v>
      </c>
      <c r="E673" s="39">
        <v>19.07</v>
      </c>
      <c r="F673" s="39">
        <v>19.07</v>
      </c>
      <c r="G673" s="39">
        <v>37536700</v>
      </c>
    </row>
    <row r="674" spans="1:7" x14ac:dyDescent="0.25">
      <c r="A674" s="40">
        <v>44132</v>
      </c>
      <c r="B674" s="39">
        <v>21.23</v>
      </c>
      <c r="C674" s="39">
        <v>23.200001</v>
      </c>
      <c r="D674" s="39">
        <v>20.85</v>
      </c>
      <c r="E674" s="39">
        <v>23.139999</v>
      </c>
      <c r="F674" s="39">
        <v>23.139999</v>
      </c>
      <c r="G674" s="39">
        <v>94240700</v>
      </c>
    </row>
    <row r="675" spans="1:7" x14ac:dyDescent="0.25">
      <c r="A675" s="40">
        <v>44133</v>
      </c>
      <c r="B675" s="39">
        <v>22.459999</v>
      </c>
      <c r="C675" s="39">
        <v>23.129999000000002</v>
      </c>
      <c r="D675" s="39">
        <v>19.68</v>
      </c>
      <c r="E675" s="39">
        <v>20.68</v>
      </c>
      <c r="F675" s="39">
        <v>20.68</v>
      </c>
      <c r="G675" s="39">
        <v>56381100</v>
      </c>
    </row>
    <row r="676" spans="1:7" x14ac:dyDescent="0.25">
      <c r="A676" s="40">
        <v>44134</v>
      </c>
      <c r="B676" s="39">
        <v>21.209999</v>
      </c>
      <c r="C676" s="39">
        <v>22.219999000000001</v>
      </c>
      <c r="D676" s="39">
        <v>20.74</v>
      </c>
      <c r="E676" s="39">
        <v>21.58</v>
      </c>
      <c r="F676" s="39">
        <v>21.58</v>
      </c>
      <c r="G676" s="39">
        <v>58263200</v>
      </c>
    </row>
    <row r="677" spans="1:7" x14ac:dyDescent="0.25">
      <c r="A677" s="40">
        <v>44137</v>
      </c>
      <c r="B677" s="39">
        <v>20.129999000000002</v>
      </c>
      <c r="C677" s="39">
        <v>21.360001</v>
      </c>
      <c r="D677" s="39">
        <v>20.059999000000001</v>
      </c>
      <c r="E677" s="39">
        <v>20.879999000000002</v>
      </c>
      <c r="F677" s="39">
        <v>20.879999000000002</v>
      </c>
      <c r="G677" s="39">
        <v>51415700</v>
      </c>
    </row>
    <row r="678" spans="1:7" x14ac:dyDescent="0.25">
      <c r="A678" s="40">
        <v>44138</v>
      </c>
      <c r="B678" s="39">
        <v>19.969999000000001</v>
      </c>
      <c r="C678" s="39">
        <v>20.16</v>
      </c>
      <c r="D678" s="39">
        <v>18.790001</v>
      </c>
      <c r="E678" s="39">
        <v>19.18</v>
      </c>
      <c r="F678" s="39">
        <v>19.18</v>
      </c>
      <c r="G678" s="39">
        <v>50097700</v>
      </c>
    </row>
    <row r="679" spans="1:7" x14ac:dyDescent="0.25">
      <c r="A679" s="40">
        <v>44139</v>
      </c>
      <c r="B679" s="39">
        <v>18</v>
      </c>
      <c r="C679" s="39">
        <v>18.049999</v>
      </c>
      <c r="D679" s="39">
        <v>16.5</v>
      </c>
      <c r="E679" s="39">
        <v>16.670000000000002</v>
      </c>
      <c r="F679" s="39">
        <v>16.670000000000002</v>
      </c>
      <c r="G679" s="39">
        <v>55513700</v>
      </c>
    </row>
    <row r="680" spans="1:7" x14ac:dyDescent="0.25">
      <c r="A680" s="40">
        <v>44140</v>
      </c>
      <c r="B680" s="39">
        <v>15.89</v>
      </c>
      <c r="C680" s="39">
        <v>16.530000999999999</v>
      </c>
      <c r="D680" s="39">
        <v>15.65</v>
      </c>
      <c r="E680" s="39">
        <v>16.209999</v>
      </c>
      <c r="F680" s="39">
        <v>16.209999</v>
      </c>
      <c r="G680" s="39">
        <v>33461500</v>
      </c>
    </row>
    <row r="681" spans="1:7" x14ac:dyDescent="0.25">
      <c r="A681" s="40">
        <v>44141</v>
      </c>
      <c r="B681" s="39">
        <v>16.010000000000002</v>
      </c>
      <c r="C681" s="39">
        <v>16.079999999999998</v>
      </c>
      <c r="D681" s="39">
        <v>14.63</v>
      </c>
      <c r="E681" s="39">
        <v>14.67</v>
      </c>
      <c r="F681" s="39">
        <v>14.67</v>
      </c>
      <c r="G681" s="39">
        <v>53209600</v>
      </c>
    </row>
    <row r="682" spans="1:7" x14ac:dyDescent="0.25">
      <c r="A682" s="40">
        <v>44144</v>
      </c>
      <c r="B682" s="39">
        <v>13.14</v>
      </c>
      <c r="C682" s="39">
        <v>14.18</v>
      </c>
      <c r="D682" s="39">
        <v>12.18</v>
      </c>
      <c r="E682" s="39">
        <v>14.18</v>
      </c>
      <c r="F682" s="39">
        <v>14.18</v>
      </c>
      <c r="G682" s="39">
        <v>54605600</v>
      </c>
    </row>
    <row r="683" spans="1:7" x14ac:dyDescent="0.25">
      <c r="A683" s="40">
        <v>44145</v>
      </c>
      <c r="B683" s="39">
        <v>13.63</v>
      </c>
      <c r="C683" s="39">
        <v>14.4</v>
      </c>
      <c r="D683" s="39">
        <v>13.45</v>
      </c>
      <c r="E683" s="39">
        <v>13.49</v>
      </c>
      <c r="F683" s="39">
        <v>13.49</v>
      </c>
      <c r="G683" s="39">
        <v>36231600</v>
      </c>
    </row>
    <row r="684" spans="1:7" x14ac:dyDescent="0.25">
      <c r="A684" s="40">
        <v>44146</v>
      </c>
      <c r="B684" s="39">
        <v>13.18</v>
      </c>
      <c r="C684" s="39">
        <v>13.44</v>
      </c>
      <c r="D684" s="39">
        <v>12.64</v>
      </c>
      <c r="E684" s="39">
        <v>13.06</v>
      </c>
      <c r="F684" s="39">
        <v>13.06</v>
      </c>
      <c r="G684" s="39">
        <v>34220400</v>
      </c>
    </row>
    <row r="685" spans="1:7" x14ac:dyDescent="0.25">
      <c r="A685" s="40">
        <v>44147</v>
      </c>
      <c r="B685" s="39">
        <v>13.3</v>
      </c>
      <c r="C685" s="39">
        <v>14.82</v>
      </c>
      <c r="D685" s="39">
        <v>13.09</v>
      </c>
      <c r="E685" s="39">
        <v>14.37</v>
      </c>
      <c r="F685" s="39">
        <v>14.37</v>
      </c>
      <c r="G685" s="39">
        <v>68251200</v>
      </c>
    </row>
    <row r="686" spans="1:7" x14ac:dyDescent="0.25">
      <c r="A686" s="40">
        <v>44148</v>
      </c>
      <c r="B686" s="39">
        <v>13.66</v>
      </c>
      <c r="C686" s="39">
        <v>13.66</v>
      </c>
      <c r="D686" s="39">
        <v>12.73</v>
      </c>
      <c r="E686" s="39">
        <v>13.05</v>
      </c>
      <c r="F686" s="39">
        <v>13.05</v>
      </c>
      <c r="G686" s="39">
        <v>43994400</v>
      </c>
    </row>
    <row r="687" spans="1:7" x14ac:dyDescent="0.25">
      <c r="A687" s="40">
        <v>44151</v>
      </c>
      <c r="B687" s="39">
        <v>12.55</v>
      </c>
      <c r="C687" s="39">
        <v>13.28</v>
      </c>
      <c r="D687" s="39">
        <v>12.54</v>
      </c>
      <c r="E687" s="39">
        <v>12.6</v>
      </c>
      <c r="F687" s="39">
        <v>12.6</v>
      </c>
      <c r="G687" s="39">
        <v>32581500</v>
      </c>
    </row>
    <row r="688" spans="1:7" x14ac:dyDescent="0.25">
      <c r="A688" s="40">
        <v>44152</v>
      </c>
      <c r="B688" s="39">
        <v>12.95</v>
      </c>
      <c r="C688" s="39">
        <v>13.07</v>
      </c>
      <c r="D688" s="39">
        <v>12.23</v>
      </c>
      <c r="E688" s="39">
        <v>12.25</v>
      </c>
      <c r="F688" s="39">
        <v>12.25</v>
      </c>
      <c r="G688" s="39">
        <v>40709900</v>
      </c>
    </row>
    <row r="689" spans="1:7" x14ac:dyDescent="0.25">
      <c r="A689" s="40">
        <v>44153</v>
      </c>
      <c r="B689" s="39">
        <v>12.07</v>
      </c>
      <c r="C689" s="39">
        <v>12.96</v>
      </c>
      <c r="D689" s="39">
        <v>11.88</v>
      </c>
      <c r="E689" s="39">
        <v>12.88</v>
      </c>
      <c r="F689" s="39">
        <v>12.88</v>
      </c>
      <c r="G689" s="39">
        <v>45074800</v>
      </c>
    </row>
    <row r="690" spans="1:7" x14ac:dyDescent="0.25">
      <c r="A690" s="40">
        <v>44154</v>
      </c>
      <c r="B690" s="39">
        <v>12.74</v>
      </c>
      <c r="C690" s="39">
        <v>13.03</v>
      </c>
      <c r="D690" s="39">
        <v>12.28</v>
      </c>
      <c r="E690" s="39">
        <v>12.6</v>
      </c>
      <c r="F690" s="39">
        <v>12.6</v>
      </c>
      <c r="G690" s="39">
        <v>35587300</v>
      </c>
    </row>
    <row r="691" spans="1:7" x14ac:dyDescent="0.25">
      <c r="A691" s="40">
        <v>44155</v>
      </c>
      <c r="B691" s="39">
        <v>12.58</v>
      </c>
      <c r="C691" s="39">
        <v>12.63</v>
      </c>
      <c r="D691" s="39">
        <v>12.19</v>
      </c>
      <c r="E691" s="39">
        <v>12.51</v>
      </c>
      <c r="F691" s="39">
        <v>12.51</v>
      </c>
      <c r="G691" s="39">
        <v>36053700</v>
      </c>
    </row>
    <row r="692" spans="1:7" x14ac:dyDescent="0.25">
      <c r="A692" s="40">
        <v>44158</v>
      </c>
      <c r="B692" s="39">
        <v>12.29</v>
      </c>
      <c r="C692" s="39">
        <v>12.68</v>
      </c>
      <c r="D692" s="39">
        <v>12</v>
      </c>
      <c r="E692" s="39">
        <v>12.3</v>
      </c>
      <c r="F692" s="39">
        <v>12.3</v>
      </c>
      <c r="G692" s="39">
        <v>37871000</v>
      </c>
    </row>
    <row r="693" spans="1:7" x14ac:dyDescent="0.25">
      <c r="A693" s="40">
        <v>44159</v>
      </c>
      <c r="B693" s="39">
        <v>11.93</v>
      </c>
      <c r="C693" s="39">
        <v>12.3</v>
      </c>
      <c r="D693" s="39">
        <v>11.9</v>
      </c>
      <c r="E693" s="39">
        <v>11.99</v>
      </c>
      <c r="F693" s="39">
        <v>11.99</v>
      </c>
      <c r="G693" s="39">
        <v>32517700</v>
      </c>
    </row>
    <row r="694" spans="1:7" x14ac:dyDescent="0.25">
      <c r="A694" s="40">
        <v>44160</v>
      </c>
      <c r="B694" s="39">
        <v>12.04</v>
      </c>
      <c r="C694" s="39">
        <v>12.25</v>
      </c>
      <c r="D694" s="39">
        <v>11.3</v>
      </c>
      <c r="E694" s="39">
        <v>11.3</v>
      </c>
      <c r="F694" s="39">
        <v>11.3</v>
      </c>
      <c r="G694" s="39">
        <v>39466600</v>
      </c>
    </row>
    <row r="695" spans="1:7" x14ac:dyDescent="0.25">
      <c r="A695" s="40">
        <v>44162</v>
      </c>
      <c r="B695" s="39">
        <v>11.19</v>
      </c>
      <c r="C695" s="39">
        <v>11.58</v>
      </c>
      <c r="D695" s="39">
        <v>11.05</v>
      </c>
      <c r="E695" s="39">
        <v>11.44</v>
      </c>
      <c r="F695" s="39">
        <v>11.44</v>
      </c>
      <c r="G695" s="39">
        <v>18787400</v>
      </c>
    </row>
    <row r="696" spans="1:7" x14ac:dyDescent="0.25">
      <c r="A696" s="40">
        <v>44165</v>
      </c>
      <c r="B696" s="39">
        <v>11.55</v>
      </c>
      <c r="C696" s="39">
        <v>12.1</v>
      </c>
      <c r="D696" s="39">
        <v>11.11</v>
      </c>
      <c r="E696" s="39">
        <v>11.15</v>
      </c>
      <c r="F696" s="39">
        <v>11.15</v>
      </c>
      <c r="G696" s="39">
        <v>44806800</v>
      </c>
    </row>
    <row r="697" spans="1:7" x14ac:dyDescent="0.25">
      <c r="A697" s="40">
        <v>44166</v>
      </c>
      <c r="B697" s="39">
        <v>11</v>
      </c>
      <c r="C697" s="39">
        <v>11.35</v>
      </c>
      <c r="D697" s="39">
        <v>10.86</v>
      </c>
      <c r="E697" s="39">
        <v>11.29</v>
      </c>
      <c r="F697" s="39">
        <v>11.29</v>
      </c>
      <c r="G697" s="39">
        <v>41188700</v>
      </c>
    </row>
    <row r="698" spans="1:7" x14ac:dyDescent="0.25">
      <c r="A698" s="40">
        <v>44167</v>
      </c>
      <c r="B698" s="39">
        <v>11.32</v>
      </c>
      <c r="C698" s="39">
        <v>11.33</v>
      </c>
      <c r="D698" s="39">
        <v>10.84</v>
      </c>
      <c r="E698" s="39">
        <v>11.19</v>
      </c>
      <c r="F698" s="39">
        <v>11.19</v>
      </c>
      <c r="G698" s="39">
        <v>36902100</v>
      </c>
    </row>
    <row r="699" spans="1:7" x14ac:dyDescent="0.25">
      <c r="A699" s="40">
        <v>44168</v>
      </c>
      <c r="B699" s="39">
        <v>11</v>
      </c>
      <c r="C699" s="39">
        <v>11.5</v>
      </c>
      <c r="D699" s="39">
        <v>10.95</v>
      </c>
      <c r="E699" s="39">
        <v>11.35</v>
      </c>
      <c r="F699" s="39">
        <v>11.35</v>
      </c>
      <c r="G699" s="39">
        <v>28192300</v>
      </c>
    </row>
    <row r="700" spans="1:7" x14ac:dyDescent="0.25">
      <c r="A700" s="40">
        <v>44169</v>
      </c>
      <c r="B700" s="39">
        <v>11.14</v>
      </c>
      <c r="C700" s="39">
        <v>11.16</v>
      </c>
      <c r="D700" s="39">
        <v>10.9</v>
      </c>
      <c r="E700" s="39">
        <v>11.06</v>
      </c>
      <c r="F700" s="39">
        <v>11.06</v>
      </c>
      <c r="G700" s="39">
        <v>28186600</v>
      </c>
    </row>
    <row r="701" spans="1:7" x14ac:dyDescent="0.25">
      <c r="A701" s="40">
        <v>44172</v>
      </c>
      <c r="B701" s="39">
        <v>11.22</v>
      </c>
      <c r="C701" s="39">
        <v>11.32</v>
      </c>
      <c r="D701" s="39">
        <v>11.07</v>
      </c>
      <c r="E701" s="39">
        <v>11.12</v>
      </c>
      <c r="F701" s="39">
        <v>11.12</v>
      </c>
      <c r="G701" s="39">
        <v>25585000</v>
      </c>
    </row>
    <row r="702" spans="1:7" x14ac:dyDescent="0.25">
      <c r="A702" s="40">
        <v>44173</v>
      </c>
      <c r="B702" s="39">
        <v>11.27</v>
      </c>
      <c r="C702" s="39">
        <v>11.3</v>
      </c>
      <c r="D702" s="39">
        <v>10.55</v>
      </c>
      <c r="E702" s="39">
        <v>10.57</v>
      </c>
      <c r="F702" s="39">
        <v>10.57</v>
      </c>
      <c r="G702" s="39">
        <v>32992200</v>
      </c>
    </row>
    <row r="703" spans="1:7" x14ac:dyDescent="0.25">
      <c r="A703" s="40">
        <v>44174</v>
      </c>
      <c r="B703" s="39">
        <v>10.38</v>
      </c>
      <c r="C703" s="39">
        <v>11.28</v>
      </c>
      <c r="D703" s="39">
        <v>10.26</v>
      </c>
      <c r="E703" s="39">
        <v>11.14</v>
      </c>
      <c r="F703" s="39">
        <v>11.14</v>
      </c>
      <c r="G703" s="39">
        <v>69356500</v>
      </c>
    </row>
    <row r="704" spans="1:7" x14ac:dyDescent="0.25">
      <c r="A704" s="40">
        <v>44175</v>
      </c>
      <c r="B704" s="39">
        <v>11.26</v>
      </c>
      <c r="C704" s="39">
        <v>11.4</v>
      </c>
      <c r="D704" s="39">
        <v>10.83</v>
      </c>
      <c r="E704" s="39">
        <v>11.28</v>
      </c>
      <c r="F704" s="39">
        <v>11.28</v>
      </c>
      <c r="G704" s="39">
        <v>46242000</v>
      </c>
    </row>
    <row r="705" spans="1:7" x14ac:dyDescent="0.25">
      <c r="A705" s="40">
        <v>44176</v>
      </c>
      <c r="B705" s="39">
        <v>11.7</v>
      </c>
      <c r="C705" s="39">
        <v>12.38</v>
      </c>
      <c r="D705" s="39">
        <v>11.45</v>
      </c>
      <c r="E705" s="39">
        <v>11.94</v>
      </c>
      <c r="F705" s="39">
        <v>11.94</v>
      </c>
      <c r="G705" s="39">
        <v>62546500</v>
      </c>
    </row>
    <row r="706" spans="1:7" x14ac:dyDescent="0.25">
      <c r="A706" s="40">
        <v>44179</v>
      </c>
      <c r="B706" s="39">
        <v>11.32</v>
      </c>
      <c r="C706" s="39">
        <v>12.36</v>
      </c>
      <c r="D706" s="39">
        <v>11.18</v>
      </c>
      <c r="E706" s="39">
        <v>12.36</v>
      </c>
      <c r="F706" s="39">
        <v>12.36</v>
      </c>
      <c r="G706" s="39">
        <v>39200200</v>
      </c>
    </row>
    <row r="707" spans="1:7" x14ac:dyDescent="0.25">
      <c r="A707" s="40">
        <v>44180</v>
      </c>
      <c r="B707" s="39">
        <v>11.9</v>
      </c>
      <c r="C707" s="39">
        <v>12.12</v>
      </c>
      <c r="D707" s="39">
        <v>11.45</v>
      </c>
      <c r="E707" s="39">
        <v>11.48</v>
      </c>
      <c r="F707" s="39">
        <v>11.48</v>
      </c>
      <c r="G707" s="39">
        <v>37646600</v>
      </c>
    </row>
    <row r="708" spans="1:7" x14ac:dyDescent="0.25">
      <c r="A708" s="40">
        <v>44181</v>
      </c>
      <c r="B708" s="39">
        <v>11.45</v>
      </c>
      <c r="C708" s="39">
        <v>11.61</v>
      </c>
      <c r="D708" s="39">
        <v>10.9</v>
      </c>
      <c r="E708" s="39">
        <v>10.91</v>
      </c>
      <c r="F708" s="39">
        <v>10.91</v>
      </c>
      <c r="G708" s="39">
        <v>30307900</v>
      </c>
    </row>
    <row r="709" spans="1:7" x14ac:dyDescent="0.25">
      <c r="A709" s="40">
        <v>44182</v>
      </c>
      <c r="B709" s="39">
        <v>10.95</v>
      </c>
      <c r="C709" s="39">
        <v>11.03</v>
      </c>
      <c r="D709" s="39">
        <v>10.54</v>
      </c>
      <c r="E709" s="39">
        <v>10.68</v>
      </c>
      <c r="F709" s="39">
        <v>10.68</v>
      </c>
      <c r="G709" s="39">
        <v>33587300</v>
      </c>
    </row>
    <row r="710" spans="1:7" x14ac:dyDescent="0.25">
      <c r="A710" s="40">
        <v>44183</v>
      </c>
      <c r="B710" s="39">
        <v>10.81</v>
      </c>
      <c r="C710" s="39">
        <v>11.47</v>
      </c>
      <c r="D710" s="39">
        <v>10.8</v>
      </c>
      <c r="E710" s="39">
        <v>11.02</v>
      </c>
      <c r="F710" s="39">
        <v>11.02</v>
      </c>
      <c r="G710" s="39">
        <v>47071800</v>
      </c>
    </row>
    <row r="711" spans="1:7" x14ac:dyDescent="0.25">
      <c r="A711" s="40">
        <v>44186</v>
      </c>
      <c r="B711" s="39">
        <v>12.64</v>
      </c>
      <c r="C711" s="39">
        <v>13.3</v>
      </c>
      <c r="D711" s="39">
        <v>11.93</v>
      </c>
      <c r="E711" s="39">
        <v>12.25</v>
      </c>
      <c r="F711" s="39">
        <v>12.25</v>
      </c>
      <c r="G711" s="39">
        <v>84754100</v>
      </c>
    </row>
    <row r="712" spans="1:7" x14ac:dyDescent="0.25">
      <c r="A712" s="40">
        <v>44187</v>
      </c>
      <c r="B712" s="39">
        <v>12.08</v>
      </c>
      <c r="C712" s="39">
        <v>12.34</v>
      </c>
      <c r="D712" s="39">
        <v>11.88</v>
      </c>
      <c r="E712" s="39">
        <v>11.97</v>
      </c>
      <c r="F712" s="39">
        <v>11.97</v>
      </c>
      <c r="G712" s="39">
        <v>38290500</v>
      </c>
    </row>
    <row r="713" spans="1:7" x14ac:dyDescent="0.25">
      <c r="A713" s="40">
        <v>44188</v>
      </c>
      <c r="B713" s="39">
        <v>11.6</v>
      </c>
      <c r="C713" s="39">
        <v>11.63</v>
      </c>
      <c r="D713" s="39">
        <v>10.93</v>
      </c>
      <c r="E713" s="39">
        <v>11.26</v>
      </c>
      <c r="F713" s="39">
        <v>11.26</v>
      </c>
      <c r="G713" s="39">
        <v>42879700</v>
      </c>
    </row>
    <row r="714" spans="1:7" x14ac:dyDescent="0.25">
      <c r="A714" s="40">
        <v>44189</v>
      </c>
      <c r="B714" s="39">
        <v>11.01</v>
      </c>
      <c r="C714" s="39">
        <v>11.02</v>
      </c>
      <c r="D714" s="39">
        <v>10.76</v>
      </c>
      <c r="E714" s="39">
        <v>10.76</v>
      </c>
      <c r="F714" s="39">
        <v>10.76</v>
      </c>
      <c r="G714" s="39">
        <v>20490400</v>
      </c>
    </row>
    <row r="715" spans="1:7" x14ac:dyDescent="0.25">
      <c r="A715" s="40">
        <v>44193</v>
      </c>
      <c r="B715" s="39">
        <v>10.52</v>
      </c>
      <c r="C715" s="39">
        <v>10.72</v>
      </c>
      <c r="D715" s="39">
        <v>10.45</v>
      </c>
      <c r="E715" s="39">
        <v>10.69</v>
      </c>
      <c r="F715" s="39">
        <v>10.69</v>
      </c>
      <c r="G715" s="39">
        <v>24257900</v>
      </c>
    </row>
    <row r="716" spans="1:7" x14ac:dyDescent="0.25">
      <c r="A716" s="40">
        <v>44194</v>
      </c>
      <c r="B716" s="39">
        <v>10.48</v>
      </c>
      <c r="C716" s="39">
        <v>11.6</v>
      </c>
      <c r="D716" s="39">
        <v>10.46</v>
      </c>
      <c r="E716" s="39">
        <v>11.28</v>
      </c>
      <c r="F716" s="39">
        <v>11.28</v>
      </c>
      <c r="G716" s="39">
        <v>55958500</v>
      </c>
    </row>
    <row r="717" spans="1:7" x14ac:dyDescent="0.25">
      <c r="A717" s="40">
        <v>44195</v>
      </c>
      <c r="B717" s="39">
        <v>11.2</v>
      </c>
      <c r="C717" s="39">
        <v>11.28</v>
      </c>
      <c r="D717" s="39">
        <v>10.61</v>
      </c>
      <c r="E717" s="39">
        <v>10.7</v>
      </c>
      <c r="F717" s="39">
        <v>10.7</v>
      </c>
      <c r="G717" s="39">
        <v>41177600</v>
      </c>
    </row>
    <row r="718" spans="1:7" x14ac:dyDescent="0.25">
      <c r="A718" s="40">
        <v>44196</v>
      </c>
      <c r="B718" s="39">
        <v>10.65</v>
      </c>
      <c r="C718" s="39">
        <v>10.92</v>
      </c>
      <c r="D718" s="39">
        <v>10.35</v>
      </c>
      <c r="E718" s="39">
        <v>10.65</v>
      </c>
      <c r="F718" s="39">
        <v>10.65</v>
      </c>
      <c r="G718" s="39">
        <v>44895200</v>
      </c>
    </row>
    <row r="719" spans="1:7" x14ac:dyDescent="0.25">
      <c r="A719" s="40">
        <v>44200</v>
      </c>
      <c r="B719" s="39">
        <v>10.64</v>
      </c>
      <c r="C719" s="39">
        <v>12.57</v>
      </c>
      <c r="D719" s="39">
        <v>10.62</v>
      </c>
      <c r="E719" s="39">
        <v>12.03</v>
      </c>
      <c r="F719" s="39">
        <v>12.03</v>
      </c>
      <c r="G719" s="39">
        <v>108766800</v>
      </c>
    </row>
    <row r="720" spans="1:7" x14ac:dyDescent="0.25">
      <c r="A720" s="40">
        <v>44201</v>
      </c>
      <c r="B720" s="39">
        <v>12.48</v>
      </c>
      <c r="C720" s="39">
        <v>12.49</v>
      </c>
      <c r="D720" s="39">
        <v>11.3</v>
      </c>
      <c r="E720" s="39">
        <v>11.47</v>
      </c>
      <c r="F720" s="39">
        <v>11.47</v>
      </c>
      <c r="G720" s="39">
        <v>71282300</v>
      </c>
    </row>
    <row r="721" spans="1:7" x14ac:dyDescent="0.25">
      <c r="A721" s="40">
        <v>44202</v>
      </c>
      <c r="B721" s="39">
        <v>11.28</v>
      </c>
      <c r="C721" s="39">
        <v>11.79</v>
      </c>
      <c r="D721" s="39">
        <v>10.38</v>
      </c>
      <c r="E721" s="39">
        <v>11.35</v>
      </c>
      <c r="F721" s="39">
        <v>11.35</v>
      </c>
      <c r="G721" s="39">
        <v>132643500</v>
      </c>
    </row>
    <row r="722" spans="1:7" x14ac:dyDescent="0.25">
      <c r="A722" s="40">
        <v>44203</v>
      </c>
      <c r="B722" s="39">
        <v>10.62</v>
      </c>
      <c r="C722" s="39">
        <v>10.71</v>
      </c>
      <c r="D722" s="39">
        <v>10.34</v>
      </c>
      <c r="E722" s="39">
        <v>10.35</v>
      </c>
      <c r="F722" s="39">
        <v>10.35</v>
      </c>
      <c r="G722" s="39">
        <v>63126100</v>
      </c>
    </row>
    <row r="723" spans="1:7" x14ac:dyDescent="0.25">
      <c r="A723" s="40">
        <v>44204</v>
      </c>
      <c r="B723" s="39">
        <v>10.25</v>
      </c>
      <c r="C723" s="39">
        <v>10.75</v>
      </c>
      <c r="D723" s="39">
        <v>10.1</v>
      </c>
      <c r="E723" s="39">
        <v>10.210000000000001</v>
      </c>
      <c r="F723" s="39">
        <v>10.210000000000001</v>
      </c>
      <c r="G723" s="39">
        <v>75704900</v>
      </c>
    </row>
    <row r="724" spans="1:7" x14ac:dyDescent="0.25">
      <c r="A724" s="40">
        <v>44207</v>
      </c>
      <c r="B724" s="39">
        <v>10.77</v>
      </c>
      <c r="C724" s="39">
        <v>11.18</v>
      </c>
      <c r="D724" s="39">
        <v>10.52</v>
      </c>
      <c r="E724" s="39">
        <v>11.09</v>
      </c>
      <c r="F724" s="39">
        <v>11.09</v>
      </c>
      <c r="G724" s="39">
        <v>68085200</v>
      </c>
    </row>
    <row r="725" spans="1:7" x14ac:dyDescent="0.25">
      <c r="A725" s="40">
        <v>44208</v>
      </c>
      <c r="B725" s="39">
        <v>10.74</v>
      </c>
      <c r="C725" s="39">
        <v>11.23</v>
      </c>
      <c r="D725" s="39">
        <v>10.51</v>
      </c>
      <c r="E725" s="39">
        <v>10.57</v>
      </c>
      <c r="F725" s="39">
        <v>10.57</v>
      </c>
      <c r="G725" s="39">
        <v>58206300</v>
      </c>
    </row>
    <row r="726" spans="1:7" x14ac:dyDescent="0.25">
      <c r="A726" s="40">
        <v>44209</v>
      </c>
      <c r="B726" s="39">
        <v>10.56</v>
      </c>
      <c r="C726" s="39">
        <v>10.67</v>
      </c>
      <c r="D726" s="39">
        <v>10.18</v>
      </c>
      <c r="E726" s="39">
        <v>10.32</v>
      </c>
      <c r="F726" s="39">
        <v>10.32</v>
      </c>
      <c r="G726" s="39">
        <v>57336700</v>
      </c>
    </row>
    <row r="727" spans="1:7" x14ac:dyDescent="0.25">
      <c r="A727" s="40">
        <v>44210</v>
      </c>
      <c r="B727" s="39">
        <v>10.18</v>
      </c>
      <c r="C727" s="39">
        <v>10.58</v>
      </c>
      <c r="D727" s="39">
        <v>10</v>
      </c>
      <c r="E727" s="39">
        <v>10.49</v>
      </c>
      <c r="F727" s="39">
        <v>10.49</v>
      </c>
      <c r="G727" s="39">
        <v>53094500</v>
      </c>
    </row>
    <row r="728" spans="1:7" x14ac:dyDescent="0.25">
      <c r="A728" s="40">
        <v>44211</v>
      </c>
      <c r="B728" s="39">
        <v>10.71</v>
      </c>
      <c r="C728" s="39">
        <v>11.27</v>
      </c>
      <c r="D728" s="39">
        <v>10.5</v>
      </c>
      <c r="E728" s="39">
        <v>10.9</v>
      </c>
      <c r="F728" s="39">
        <v>10.9</v>
      </c>
      <c r="G728" s="39">
        <v>91727600</v>
      </c>
    </row>
    <row r="729" spans="1:7" x14ac:dyDescent="0.25">
      <c r="A729" s="40">
        <v>44215</v>
      </c>
      <c r="B729" s="39">
        <v>10.48</v>
      </c>
      <c r="C729" s="39">
        <v>10.73</v>
      </c>
      <c r="D729" s="39">
        <v>10.34</v>
      </c>
      <c r="E729" s="39">
        <v>10.42</v>
      </c>
      <c r="F729" s="39">
        <v>10.42</v>
      </c>
      <c r="G729" s="39">
        <v>55517400</v>
      </c>
    </row>
    <row r="730" spans="1:7" x14ac:dyDescent="0.25">
      <c r="A730" s="40">
        <v>44216</v>
      </c>
      <c r="B730" s="39">
        <v>10.23</v>
      </c>
      <c r="C730" s="39">
        <v>10.46</v>
      </c>
      <c r="D730" s="39">
        <v>10.050000000000001</v>
      </c>
      <c r="E730" s="39">
        <v>10.130000000000001</v>
      </c>
      <c r="F730" s="39">
        <v>10.130000000000001</v>
      </c>
      <c r="G730" s="39">
        <v>63170100</v>
      </c>
    </row>
    <row r="731" spans="1:7" x14ac:dyDescent="0.25">
      <c r="A731" s="40">
        <v>44217</v>
      </c>
      <c r="B731" s="39">
        <v>10.14</v>
      </c>
      <c r="C731" s="39">
        <v>10.39</v>
      </c>
      <c r="D731" s="39">
        <v>10</v>
      </c>
      <c r="E731" s="39">
        <v>10</v>
      </c>
      <c r="F731" s="39">
        <v>10</v>
      </c>
      <c r="G731" s="39">
        <v>60257100</v>
      </c>
    </row>
    <row r="732" spans="1:7" x14ac:dyDescent="0.25">
      <c r="A732" s="40">
        <v>44218</v>
      </c>
      <c r="B732" s="39">
        <v>10.38</v>
      </c>
      <c r="C732" s="39">
        <v>10.46</v>
      </c>
      <c r="D732" s="39">
        <v>10.029999999999999</v>
      </c>
      <c r="E732" s="39">
        <v>10.19</v>
      </c>
      <c r="F732" s="39">
        <v>10.19</v>
      </c>
      <c r="G732" s="39">
        <v>62853100</v>
      </c>
    </row>
    <row r="733" spans="1:7" x14ac:dyDescent="0.25">
      <c r="A733" s="40">
        <v>44221</v>
      </c>
      <c r="B733" s="39">
        <v>10.36</v>
      </c>
      <c r="C733" s="39">
        <v>11.49</v>
      </c>
      <c r="D733" s="39">
        <v>10.25</v>
      </c>
      <c r="E733" s="39">
        <v>10.85</v>
      </c>
      <c r="F733" s="39">
        <v>10.85</v>
      </c>
      <c r="G733" s="39">
        <v>115890600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vt:lpstr>
      <vt:lpstr>Master</vt:lpstr>
      <vt:lpstr>Tbills</vt:lpstr>
      <vt:lpstr>Sheet1</vt:lpstr>
      <vt:lpstr>UVXY-IV</vt:lpstr>
      <vt:lpstr>Old UVXY Hist</vt:lpstr>
      <vt:lpstr>1.5X UVXY-Web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2021-01-27T04:22:04Z</dcterms:modified>
</cp:coreProperties>
</file>